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eyajc\PSEMP\PSEMP\GitHub\Blackmouth-2016\Blackmouth-2016\"/>
    </mc:Choice>
  </mc:AlternateContent>
  <bookViews>
    <workbookView xWindow="0" yWindow="0" windowWidth="28800" windowHeight="12000"/>
  </bookViews>
  <sheets>
    <sheet name="BlackmouthPOPsSIs" sheetId="1" r:id="rId1"/>
  </sheets>
  <definedNames>
    <definedName name="_xlnm._FilterDatabase" localSheetId="0" hidden="1">BlackmouthPOPsSIs!$A$1:$AD$139</definedName>
    <definedName name="BlackmouthPOPsAndSI_2016" localSheetId="0">BlackmouthPOPsSIs!$A$1:$AD$138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7" i="1"/>
  <c r="J28" i="1"/>
  <c r="J29" i="1"/>
  <c r="J30" i="1"/>
  <c r="J31" i="1"/>
  <c r="J43" i="1"/>
  <c r="J44" i="1"/>
  <c r="J45" i="1"/>
  <c r="J46" i="1"/>
  <c r="J47" i="1"/>
  <c r="J48" i="1"/>
  <c r="J49" i="1"/>
  <c r="J50" i="1"/>
  <c r="J51" i="1"/>
  <c r="J52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9" i="1"/>
  <c r="J90" i="1"/>
  <c r="J91" i="1"/>
  <c r="J92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2" i="1"/>
  <c r="G136" i="1"/>
  <c r="G132" i="1"/>
  <c r="G138" i="1"/>
  <c r="G137" i="1"/>
  <c r="G135" i="1"/>
  <c r="G134" i="1"/>
  <c r="G133" i="1"/>
  <c r="G131" i="1"/>
  <c r="G130" i="1"/>
  <c r="G129" i="1"/>
  <c r="G128" i="1"/>
</calcChain>
</file>

<file path=xl/connections.xml><?xml version="1.0" encoding="utf-8"?>
<connections xmlns="http://schemas.openxmlformats.org/spreadsheetml/2006/main">
  <connection id="1" name="BlackmouthPOPsAndSI_201611" type="6" refreshedVersion="6" background="1" saveData="1">
    <textPr codePage="437" sourceFile="C:\Users\careyajc\PSEMP\PSEMP\R\2016 Blackmouth\Outputs\BlackmouthPOPsAndSI_2016.csv" tab="0" comma="1">
      <textFields count="1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<sst xmlns="http://schemas.openxmlformats.org/spreadsheetml/2006/main" count="754" uniqueCount="177">
  <si>
    <t>FishID</t>
  </si>
  <si>
    <t>Matrix</t>
  </si>
  <si>
    <t>SWAge</t>
  </si>
  <si>
    <t>Origin</t>
  </si>
  <si>
    <t>Sex</t>
  </si>
  <si>
    <t>dieldrin</t>
  </si>
  <si>
    <t>16MA6-TM9806A</t>
  </si>
  <si>
    <t>muscle</t>
  </si>
  <si>
    <t>Hatchery</t>
  </si>
  <si>
    <t>16MA6-TM9808A</t>
  </si>
  <si>
    <t>16MA6-TM9809A</t>
  </si>
  <si>
    <t>16MA6-TM9831A</t>
  </si>
  <si>
    <t>16MA6-TM9832A</t>
  </si>
  <si>
    <t>16MA6-TM9835A</t>
  </si>
  <si>
    <t>16MA6-TM9836A</t>
  </si>
  <si>
    <t>16MA6-TM9837A</t>
  </si>
  <si>
    <t>16MA6-TM9839A</t>
  </si>
  <si>
    <t>16MA7-TM4441A</t>
  </si>
  <si>
    <t>16MA7-TM4443A</t>
  </si>
  <si>
    <t>16MA7-TM4444A</t>
  </si>
  <si>
    <t>16MA7-TM4446A</t>
  </si>
  <si>
    <t>16MA7-TM4449A</t>
  </si>
  <si>
    <t>16MA7-TM4450A</t>
  </si>
  <si>
    <t>16MA7-TM9813A</t>
  </si>
  <si>
    <t>16MA81-TM4436A</t>
  </si>
  <si>
    <t>16MA81-TM4439A</t>
  </si>
  <si>
    <t>16MA81-TM9845A</t>
  </si>
  <si>
    <t>16MA81-TM9846A</t>
  </si>
  <si>
    <t>16MA81-TM9847A</t>
  </si>
  <si>
    <t>16MA81-TM9853A</t>
  </si>
  <si>
    <t>16MA81-TM9856A</t>
  </si>
  <si>
    <t>16MA81-TM9863A</t>
  </si>
  <si>
    <t>16MA81-TM9864A</t>
  </si>
  <si>
    <t>16MA82-TM4428A</t>
  </si>
  <si>
    <t>16MA82-TM4431A</t>
  </si>
  <si>
    <t>16MA82-TM4435A</t>
  </si>
  <si>
    <t>16MA82-TM4437A</t>
  </si>
  <si>
    <t>16MA82-TM4438A</t>
  </si>
  <si>
    <t>16MA82-TM9844A</t>
  </si>
  <si>
    <t>16MA82-TM9849A</t>
  </si>
  <si>
    <t>16MA82-TM9850A</t>
  </si>
  <si>
    <t>16MA82-TM9851A</t>
  </si>
  <si>
    <t>16MA82-TM9852A</t>
  </si>
  <si>
    <t>16MA82-TM9855A</t>
  </si>
  <si>
    <t>16MA82-TM9857A</t>
  </si>
  <si>
    <t>16MA82-TM9858A</t>
  </si>
  <si>
    <t>16MA82-TM9859A</t>
  </si>
  <si>
    <t>16MA82-TM9860A</t>
  </si>
  <si>
    <t>16MA82-TM9862A</t>
  </si>
  <si>
    <t>16MA9-TM4421A</t>
  </si>
  <si>
    <t>16MA9-TM4422A</t>
  </si>
  <si>
    <t>16MA9-TM4423A</t>
  </si>
  <si>
    <t>16MA9-TM4424A</t>
  </si>
  <si>
    <t>16MA9-TM4426A</t>
  </si>
  <si>
    <t>16MA9-TM4429A</t>
  </si>
  <si>
    <t>16MA9-TM4430A</t>
  </si>
  <si>
    <t>16MA9-TM4432A</t>
  </si>
  <si>
    <t>16MA9-TM9801A</t>
  </si>
  <si>
    <t>16MA9-TM9805A</t>
  </si>
  <si>
    <t>16MA9-TM9812A</t>
  </si>
  <si>
    <t>16MA9-TM9815A</t>
  </si>
  <si>
    <t>TBD</t>
  </si>
  <si>
    <t>16MA9-TM9818A</t>
  </si>
  <si>
    <t>16MA9-TM9819A</t>
  </si>
  <si>
    <t>16MA9-TM9820A</t>
  </si>
  <si>
    <t>16MA10-TM9866A</t>
  </si>
  <si>
    <t>Natural</t>
  </si>
  <si>
    <t>16MA10-TM9867A</t>
  </si>
  <si>
    <t>16MA10-TM9868A</t>
  </si>
  <si>
    <t>16MA10-TM9869A</t>
  </si>
  <si>
    <t>16MA10-TM9870A</t>
  </si>
  <si>
    <t>16MA10-TM9871A</t>
  </si>
  <si>
    <t>16MA10-TM9873A</t>
  </si>
  <si>
    <t>16MA10-TM9874A</t>
  </si>
  <si>
    <t>16MA10-TM9875A</t>
  </si>
  <si>
    <t>16MA10-TM9876A</t>
  </si>
  <si>
    <t>16MA10-TM9877A</t>
  </si>
  <si>
    <t>16MA10-TM9878A</t>
  </si>
  <si>
    <t>16MA10-TM9880A</t>
  </si>
  <si>
    <t>16MA10-TM9884A</t>
  </si>
  <si>
    <t>16MA12-TM9823A</t>
  </si>
  <si>
    <t>16MA12-TM9824A</t>
  </si>
  <si>
    <t>16MA12-TM9825A</t>
  </si>
  <si>
    <t>16MA12-TM9826A</t>
  </si>
  <si>
    <t>16MA12-TM9842A</t>
  </si>
  <si>
    <t>16MA6-TM9804A</t>
  </si>
  <si>
    <t>16MA6-TM9834A</t>
  </si>
  <si>
    <t>16MA6-TM9838A</t>
  </si>
  <si>
    <t>16MA7-TM4442A</t>
  </si>
  <si>
    <t>16MA7-TM4448A</t>
  </si>
  <si>
    <t>16MA7-TM4452A</t>
  </si>
  <si>
    <t>16MA7-TM4453A</t>
  </si>
  <si>
    <t>16MA7-TM4455A</t>
  </si>
  <si>
    <t>16MA7-TM4456A</t>
  </si>
  <si>
    <t>16MA81-TM9848A</t>
  </si>
  <si>
    <t>16MA81-TM9854A</t>
  </si>
  <si>
    <t>16MA82-TM9861A</t>
  </si>
  <si>
    <t>16MA9-TM4427A</t>
  </si>
  <si>
    <t>16MA9-TM4433A</t>
  </si>
  <si>
    <t>16MA9-TM9814A</t>
  </si>
  <si>
    <t>16MA9-TM9816A</t>
  </si>
  <si>
    <t>16MA9-TM9843A</t>
  </si>
  <si>
    <t>16MA10-TM9872A</t>
  </si>
  <si>
    <t>16MA10-TM9879A</t>
  </si>
  <si>
    <t>16MA10-TM9881A</t>
  </si>
  <si>
    <t>16MA10-TM9882A</t>
  </si>
  <si>
    <t>16MA10-TM9883A</t>
  </si>
  <si>
    <t>16MA12-TM9821A</t>
  </si>
  <si>
    <t>16MA12-TM9822A</t>
  </si>
  <si>
    <t>16MA12-TM9828A</t>
  </si>
  <si>
    <t>16MA12-TM9830A</t>
  </si>
  <si>
    <t>16MA12-TM9840A</t>
  </si>
  <si>
    <t>16MA12-TM9841A</t>
  </si>
  <si>
    <t>16MA9-TM4425A</t>
  </si>
  <si>
    <t>16MA9-TM9807A</t>
  </si>
  <si>
    <t>16MA10-TW9866A</t>
  </si>
  <si>
    <t>whole body</t>
  </si>
  <si>
    <t>16MA10-TW9867A</t>
  </si>
  <si>
    <t>16MA10-TW9868A</t>
  </si>
  <si>
    <t>16MA10-TW9869A</t>
  </si>
  <si>
    <t>16MA10-TW9870A</t>
  </si>
  <si>
    <t>16MA10-TW9871A</t>
  </si>
  <si>
    <t>16MA10-TW9872A</t>
  </si>
  <si>
    <t>16MA10-TW9873A</t>
  </si>
  <si>
    <t>16MA10-TW9874A</t>
  </si>
  <si>
    <t>16MA10-TW9875A</t>
  </si>
  <si>
    <t>16MA10-TW9876A</t>
  </si>
  <si>
    <t>16MA10-TW9877A</t>
  </si>
  <si>
    <t>16MA10-TW9878A</t>
  </si>
  <si>
    <t>16MA10-TW9879A</t>
  </si>
  <si>
    <t>16MA10-TW9880A</t>
  </si>
  <si>
    <t>16MA10-TW9881A</t>
  </si>
  <si>
    <t>16MA10-TW9882A</t>
  </si>
  <si>
    <t>16MA10-TW9883A</t>
  </si>
  <si>
    <t>16MA10-TW9884A</t>
  </si>
  <si>
    <t>16MA12-TM9827A</t>
  </si>
  <si>
    <t>Unknown</t>
  </si>
  <si>
    <t>16MA12-TM9829A</t>
  </si>
  <si>
    <t>16MA6-TM9817A</t>
  </si>
  <si>
    <t>16MA6-TM9833A</t>
  </si>
  <si>
    <t>16MA7-TM4445A</t>
  </si>
  <si>
    <t>16MA7-TM4447A</t>
  </si>
  <si>
    <t>16MA7-TM4451A</t>
  </si>
  <si>
    <t>16MA7-TM4454A</t>
  </si>
  <si>
    <t>16MA82-TM4440A</t>
  </si>
  <si>
    <t>16MA9-TM4434A</t>
  </si>
  <si>
    <t>16MA9-TM9802A</t>
  </si>
  <si>
    <t>16MA9-TM9810A</t>
  </si>
  <si>
    <t>16MA9-TM9811A</t>
  </si>
  <si>
    <t>ScaleAge</t>
  </si>
  <si>
    <t>CollectionDate</t>
  </si>
  <si>
    <t>MarineArea</t>
  </si>
  <si>
    <t>SampleID</t>
  </si>
  <si>
    <t>Lipids</t>
  </si>
  <si>
    <t>SumHCHs</t>
  </si>
  <si>
    <t>NOAA_delta13C_LipExt</t>
  </si>
  <si>
    <t>NOAA_delta15N_LipExt</t>
  </si>
  <si>
    <t>UW_DeltaN_NotExt</t>
  </si>
  <si>
    <t>UW_DeltaC_NotExt</t>
  </si>
  <si>
    <t>NOAA_CNratio</t>
  </si>
  <si>
    <t>male</t>
  </si>
  <si>
    <t>female</t>
  </si>
  <si>
    <t>OutmigrationLH</t>
  </si>
  <si>
    <t>subyearling</t>
  </si>
  <si>
    <t>yearling</t>
  </si>
  <si>
    <t>HCB</t>
  </si>
  <si>
    <t>SumCHLDs</t>
  </si>
  <si>
    <t>SumDDTs</t>
  </si>
  <si>
    <t>Sum40CBs</t>
  </si>
  <si>
    <t>TPCBs</t>
  </si>
  <si>
    <t>SumBDE</t>
  </si>
  <si>
    <t>FL_cm</t>
  </si>
  <si>
    <t>WBWt_lbs</t>
  </si>
  <si>
    <t>TL_cm</t>
  </si>
  <si>
    <t>Wt_kg</t>
  </si>
  <si>
    <t>FWAge</t>
  </si>
  <si>
    <t>TL_inch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</si>
</sst>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lackmouthPOPsAndSI_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139"/>
  <sheetViews>
    <sheetView tabSelected="1" workbookViewId="0">
      <pane ySplit="1" topLeftCell="A107" activePane="bottomLeft" state="frozen"/>
      <selection activeCell="B1" sqref="B1"/>
      <selection pane="bottomLeft" activeCell="I135" sqref="I135"/>
    </sheetView>
  </sheetViews>
  <sheetFormatPr defaultRowHeight="15" x14ac:dyDescent="0.25"/>
  <cols>
    <col min="1" max="1" width="16" bestFit="1" customWidth="1"/>
    <col min="2" max="2" width="7.625" bestFit="1" customWidth="1"/>
    <col min="3" max="3" width="12.125" bestFit="1" customWidth="1"/>
    <col min="4" max="4" width="9.75" bestFit="1" customWidth="1"/>
    <col min="5" max="5" width="14.375" bestFit="1" customWidth="1"/>
    <col min="6" max="6" width="7.625" style="10" bestFit="1" customWidth="1"/>
    <col min="7" max="7" width="7.875" style="10" bestFit="1" customWidth="1"/>
    <col min="8" max="10" width="11.875" style="10" bestFit="1" customWidth="1"/>
    <col min="11" max="11" width="9.875" style="10" bestFit="1" customWidth="1"/>
    <col min="12" max="13" width="8.5" style="10" bestFit="1" customWidth="1"/>
    <col min="14" max="14" width="15.25" style="10" bestFit="1" customWidth="1"/>
    <col min="15" max="15" width="7.625" bestFit="1" customWidth="1"/>
    <col min="16" max="16" width="8.375" bestFit="1" customWidth="1"/>
    <col min="17" max="17" width="11.875" bestFit="1" customWidth="1"/>
    <col min="18" max="18" width="6.25" bestFit="1" customWidth="1"/>
    <col min="19" max="19" width="10.875" bestFit="1" customWidth="1"/>
    <col min="20" max="20" width="11.75" bestFit="1" customWidth="1"/>
    <col min="21" max="21" width="9.5" bestFit="1" customWidth="1"/>
    <col min="22" max="22" width="10.875" bestFit="1" customWidth="1"/>
    <col min="23" max="23" width="11.5" bestFit="1" customWidth="1"/>
    <col min="24" max="24" width="7.875" bestFit="1" customWidth="1"/>
    <col min="25" max="25" width="10" bestFit="1" customWidth="1"/>
    <col min="26" max="26" width="14.375" bestFit="1" customWidth="1"/>
    <col min="27" max="27" width="22.875" bestFit="1" customWidth="1"/>
    <col min="28" max="28" width="23.375" bestFit="1" customWidth="1"/>
    <col min="29" max="29" width="20" bestFit="1" customWidth="1"/>
    <col min="30" max="30" width="19.625" bestFit="1" customWidth="1"/>
  </cols>
  <sheetData>
    <row r="1" spans="1:30" s="1" customFormat="1" ht="15.75" x14ac:dyDescent="0.25">
      <c r="A1" s="1" t="s">
        <v>152</v>
      </c>
      <c r="B1" s="2" t="s">
        <v>0</v>
      </c>
      <c r="C1" s="2" t="s">
        <v>151</v>
      </c>
      <c r="D1" s="1" t="s">
        <v>1</v>
      </c>
      <c r="E1" s="1" t="s">
        <v>150</v>
      </c>
      <c r="F1" s="3" t="s">
        <v>171</v>
      </c>
      <c r="G1" s="3" t="s">
        <v>173</v>
      </c>
      <c r="H1" s="3" t="s">
        <v>176</v>
      </c>
      <c r="I1" s="3" t="s">
        <v>172</v>
      </c>
      <c r="J1" s="3" t="s">
        <v>174</v>
      </c>
      <c r="K1" s="3" t="s">
        <v>149</v>
      </c>
      <c r="L1" s="3" t="s">
        <v>2</v>
      </c>
      <c r="M1" s="3" t="s">
        <v>175</v>
      </c>
      <c r="N1" s="3" t="s">
        <v>162</v>
      </c>
      <c r="O1" s="3" t="s">
        <v>3</v>
      </c>
      <c r="P1" s="3" t="s">
        <v>4</v>
      </c>
      <c r="Q1" s="1" t="s">
        <v>153</v>
      </c>
      <c r="R1" s="4" t="s">
        <v>165</v>
      </c>
      <c r="S1" s="4" t="s">
        <v>154</v>
      </c>
      <c r="T1" s="4" t="s">
        <v>166</v>
      </c>
      <c r="U1" s="4" t="s">
        <v>5</v>
      </c>
      <c r="V1" s="4" t="s">
        <v>167</v>
      </c>
      <c r="W1" s="5" t="s">
        <v>168</v>
      </c>
      <c r="X1" s="4" t="s">
        <v>169</v>
      </c>
      <c r="Y1" s="4" t="s">
        <v>170</v>
      </c>
      <c r="Z1" s="1" t="s">
        <v>159</v>
      </c>
      <c r="AA1" s="6" t="s">
        <v>155</v>
      </c>
      <c r="AB1" s="6" t="s">
        <v>156</v>
      </c>
      <c r="AC1" s="7" t="s">
        <v>157</v>
      </c>
      <c r="AD1" s="7" t="s">
        <v>158</v>
      </c>
    </row>
    <row r="2" spans="1:30" x14ac:dyDescent="0.25">
      <c r="A2" t="s">
        <v>6</v>
      </c>
      <c r="B2" s="8">
        <v>169806</v>
      </c>
      <c r="C2" s="8">
        <v>6</v>
      </c>
      <c r="D2" t="s">
        <v>7</v>
      </c>
      <c r="E2" s="9">
        <v>42420</v>
      </c>
      <c r="F2" s="10">
        <v>56</v>
      </c>
      <c r="G2" s="10">
        <v>59.542999999999999</v>
      </c>
      <c r="H2" s="10">
        <v>23.442138643</v>
      </c>
      <c r="I2" s="10">
        <v>4.3499999999999996</v>
      </c>
      <c r="J2" s="10">
        <f>I2*0.453592</f>
        <v>1.9731251999999999</v>
      </c>
      <c r="K2" s="10">
        <v>3.1</v>
      </c>
      <c r="L2" s="10">
        <v>2</v>
      </c>
      <c r="M2" s="10">
        <v>1</v>
      </c>
      <c r="N2" s="10" t="s">
        <v>163</v>
      </c>
      <c r="O2" s="10" t="s">
        <v>8</v>
      </c>
      <c r="P2" s="11" t="s">
        <v>160</v>
      </c>
      <c r="Q2">
        <v>2.3760706014226201</v>
      </c>
      <c r="R2" s="12">
        <v>0.67</v>
      </c>
      <c r="S2" s="13">
        <v>0.33</v>
      </c>
      <c r="T2" s="12">
        <v>0.43</v>
      </c>
      <c r="U2" s="13">
        <v>0.33</v>
      </c>
      <c r="V2" s="12">
        <v>3.6</v>
      </c>
      <c r="W2" s="12">
        <v>14</v>
      </c>
      <c r="X2" s="12">
        <v>19</v>
      </c>
      <c r="Y2" s="12">
        <v>2.2999999999999901</v>
      </c>
      <c r="AC2">
        <v>15.225099999999999</v>
      </c>
      <c r="AD2">
        <v>-17.436</v>
      </c>
    </row>
    <row r="3" spans="1:30" x14ac:dyDescent="0.25">
      <c r="A3" t="s">
        <v>9</v>
      </c>
      <c r="B3" s="8">
        <v>169808</v>
      </c>
      <c r="C3" s="8">
        <v>6</v>
      </c>
      <c r="D3" t="s">
        <v>7</v>
      </c>
      <c r="E3" s="9">
        <v>42420</v>
      </c>
      <c r="F3" s="10">
        <v>53.5</v>
      </c>
      <c r="G3" s="10">
        <v>56.930500000000002</v>
      </c>
      <c r="H3" s="10">
        <v>22.413594780500002</v>
      </c>
      <c r="I3" s="10">
        <v>3.7</v>
      </c>
      <c r="J3" s="10">
        <f t="shared" ref="J3:J66" si="0">I3*0.453592</f>
        <v>1.6782904000000001</v>
      </c>
      <c r="K3" s="10">
        <v>3.1</v>
      </c>
      <c r="L3" s="10">
        <v>2</v>
      </c>
      <c r="M3" s="10">
        <v>1</v>
      </c>
      <c r="N3" s="10" t="s">
        <v>163</v>
      </c>
      <c r="O3" s="10" t="s">
        <v>8</v>
      </c>
      <c r="P3" s="11" t="s">
        <v>161</v>
      </c>
      <c r="Q3">
        <v>3.6110812746936798</v>
      </c>
      <c r="R3" s="12">
        <v>0.79</v>
      </c>
      <c r="S3" s="12">
        <v>0.2</v>
      </c>
      <c r="T3" s="12">
        <v>1</v>
      </c>
      <c r="U3" s="12">
        <v>0.32</v>
      </c>
      <c r="V3" s="12">
        <v>4.7</v>
      </c>
      <c r="W3" s="12">
        <v>19</v>
      </c>
      <c r="X3" s="12">
        <v>25</v>
      </c>
      <c r="Y3" s="12">
        <v>4.7</v>
      </c>
      <c r="AC3">
        <v>14.964</v>
      </c>
      <c r="AD3">
        <v>-17.5777</v>
      </c>
    </row>
    <row r="4" spans="1:30" x14ac:dyDescent="0.25">
      <c r="A4" t="s">
        <v>10</v>
      </c>
      <c r="B4" s="8">
        <v>169809</v>
      </c>
      <c r="C4" s="8">
        <v>6</v>
      </c>
      <c r="D4" t="s">
        <v>7</v>
      </c>
      <c r="E4" s="9">
        <v>42420</v>
      </c>
      <c r="F4" s="10">
        <v>57</v>
      </c>
      <c r="G4" s="10">
        <v>60.588000000000001</v>
      </c>
      <c r="H4" s="10">
        <v>23.853556188000002</v>
      </c>
      <c r="I4" s="10">
        <v>4.3499999999999996</v>
      </c>
      <c r="J4" s="10">
        <f t="shared" si="0"/>
        <v>1.9731251999999999</v>
      </c>
      <c r="K4" s="10">
        <v>3.1</v>
      </c>
      <c r="L4" s="10">
        <v>2</v>
      </c>
      <c r="M4" s="10">
        <v>1</v>
      </c>
      <c r="N4" s="10" t="s">
        <v>163</v>
      </c>
      <c r="O4" s="10" t="s">
        <v>8</v>
      </c>
      <c r="P4" s="11" t="s">
        <v>160</v>
      </c>
      <c r="Q4">
        <v>5.671193876697</v>
      </c>
      <c r="R4" s="12">
        <v>1.3</v>
      </c>
      <c r="S4" s="12">
        <v>0.54</v>
      </c>
      <c r="T4" s="12">
        <v>1.5</v>
      </c>
      <c r="U4" s="12">
        <v>0.43</v>
      </c>
      <c r="V4" s="12">
        <v>6.1</v>
      </c>
      <c r="W4" s="12">
        <v>23</v>
      </c>
      <c r="X4" s="12">
        <v>31</v>
      </c>
      <c r="Y4" s="12">
        <v>5.4</v>
      </c>
      <c r="Z4">
        <v>3.3150480559318698</v>
      </c>
      <c r="AA4">
        <v>-16.776148454694798</v>
      </c>
      <c r="AB4">
        <v>14.8844616089598</v>
      </c>
      <c r="AC4">
        <v>14.990600000000001</v>
      </c>
      <c r="AD4">
        <v>-18.351800000000001</v>
      </c>
    </row>
    <row r="5" spans="1:30" x14ac:dyDescent="0.25">
      <c r="A5" t="s">
        <v>11</v>
      </c>
      <c r="B5" s="8">
        <v>169831</v>
      </c>
      <c r="C5" s="8">
        <v>6</v>
      </c>
      <c r="D5" t="s">
        <v>7</v>
      </c>
      <c r="E5" s="9">
        <v>42420</v>
      </c>
      <c r="F5" s="10">
        <v>65</v>
      </c>
      <c r="G5" s="10">
        <v>68.947999999999993</v>
      </c>
      <c r="H5" s="10">
        <v>27.144896547999998</v>
      </c>
      <c r="I5" s="10">
        <v>6</v>
      </c>
      <c r="J5" s="10">
        <f t="shared" si="0"/>
        <v>2.721552</v>
      </c>
      <c r="K5" s="10">
        <v>3.1</v>
      </c>
      <c r="L5" s="10">
        <v>2</v>
      </c>
      <c r="M5" s="10">
        <v>1</v>
      </c>
      <c r="N5" s="10" t="s">
        <v>163</v>
      </c>
      <c r="O5" s="10" t="s">
        <v>8</v>
      </c>
      <c r="P5" s="11" t="s">
        <v>161</v>
      </c>
      <c r="Q5">
        <v>0.57449444881405998</v>
      </c>
      <c r="R5" s="12">
        <v>0.34</v>
      </c>
      <c r="S5" s="13">
        <v>0.18</v>
      </c>
      <c r="T5" s="12">
        <v>0.23</v>
      </c>
      <c r="U5" s="13">
        <v>0.18</v>
      </c>
      <c r="V5" s="12">
        <v>1.9</v>
      </c>
      <c r="W5" s="12">
        <v>7.6</v>
      </c>
      <c r="X5" s="12">
        <v>11</v>
      </c>
      <c r="Y5" s="12">
        <v>1.6</v>
      </c>
      <c r="AC5">
        <v>15.5001</v>
      </c>
      <c r="AD5">
        <v>-16.381399999999999</v>
      </c>
    </row>
    <row r="6" spans="1:30" x14ac:dyDescent="0.25">
      <c r="A6" t="s">
        <v>12</v>
      </c>
      <c r="B6" s="8">
        <v>169832</v>
      </c>
      <c r="C6" s="8">
        <v>6</v>
      </c>
      <c r="D6" t="s">
        <v>7</v>
      </c>
      <c r="E6" s="9">
        <v>42420</v>
      </c>
      <c r="F6" s="10">
        <v>60.9</v>
      </c>
      <c r="G6" s="10">
        <v>64.663499999999999</v>
      </c>
      <c r="H6" s="10">
        <v>25.458084613500002</v>
      </c>
      <c r="I6" s="10">
        <v>5.7</v>
      </c>
      <c r="J6" s="10">
        <f t="shared" si="0"/>
        <v>2.5854743999999998</v>
      </c>
      <c r="K6" s="10">
        <v>4.0999999999999996</v>
      </c>
      <c r="L6" s="10">
        <v>3</v>
      </c>
      <c r="M6" s="10">
        <v>1</v>
      </c>
      <c r="N6" s="10" t="s">
        <v>163</v>
      </c>
      <c r="O6" s="10" t="s">
        <v>8</v>
      </c>
      <c r="P6" s="11" t="s">
        <v>161</v>
      </c>
      <c r="Q6">
        <v>3.0566172563341198</v>
      </c>
      <c r="R6" s="12">
        <v>0.7</v>
      </c>
      <c r="S6" s="13">
        <v>0.19</v>
      </c>
      <c r="T6" s="12">
        <v>1.3</v>
      </c>
      <c r="U6" s="12">
        <v>0.19</v>
      </c>
      <c r="V6" s="12">
        <v>7.1</v>
      </c>
      <c r="W6" s="12">
        <v>24</v>
      </c>
      <c r="X6" s="12">
        <v>32</v>
      </c>
      <c r="Y6" s="12">
        <v>5.6</v>
      </c>
      <c r="AC6">
        <v>15.9651</v>
      </c>
      <c r="AD6">
        <v>-17.398800000000001</v>
      </c>
    </row>
    <row r="7" spans="1:30" x14ac:dyDescent="0.25">
      <c r="A7" t="s">
        <v>13</v>
      </c>
      <c r="B7" s="8">
        <v>169835</v>
      </c>
      <c r="C7" s="8">
        <v>6</v>
      </c>
      <c r="D7" t="s">
        <v>7</v>
      </c>
      <c r="E7" s="9">
        <v>42420</v>
      </c>
      <c r="F7" s="10">
        <v>60</v>
      </c>
      <c r="G7" s="10">
        <v>63.722999999999999</v>
      </c>
      <c r="H7" s="10">
        <v>25.087808823</v>
      </c>
      <c r="I7" s="10">
        <v>5.15</v>
      </c>
      <c r="J7" s="10">
        <f t="shared" si="0"/>
        <v>2.3359988</v>
      </c>
      <c r="K7" s="10">
        <v>4.0999999999999996</v>
      </c>
      <c r="L7" s="10">
        <v>3</v>
      </c>
      <c r="M7" s="10">
        <v>1</v>
      </c>
      <c r="N7" s="10" t="s">
        <v>163</v>
      </c>
      <c r="O7" s="10" t="s">
        <v>8</v>
      </c>
      <c r="P7" s="11" t="s">
        <v>160</v>
      </c>
      <c r="Q7">
        <v>0.86287191822519005</v>
      </c>
      <c r="R7" s="12">
        <v>0.4</v>
      </c>
      <c r="S7" s="13">
        <v>0.17</v>
      </c>
      <c r="T7" s="12">
        <v>0.56000000000000005</v>
      </c>
      <c r="U7" s="13">
        <v>0.17</v>
      </c>
      <c r="V7" s="12">
        <v>4</v>
      </c>
      <c r="W7" s="12">
        <v>13</v>
      </c>
      <c r="X7" s="12">
        <v>17</v>
      </c>
      <c r="Y7" s="12">
        <v>3</v>
      </c>
      <c r="Z7">
        <v>3.22994736009435</v>
      </c>
      <c r="AA7">
        <v>-16.343339823497502</v>
      </c>
      <c r="AB7">
        <v>15.9312517038579</v>
      </c>
      <c r="AC7">
        <v>16.1508</v>
      </c>
      <c r="AD7">
        <v>-16.309999999999999</v>
      </c>
    </row>
    <row r="8" spans="1:30" x14ac:dyDescent="0.25">
      <c r="A8" t="s">
        <v>14</v>
      </c>
      <c r="B8" s="8">
        <v>169836</v>
      </c>
      <c r="C8" s="8">
        <v>6</v>
      </c>
      <c r="D8" t="s">
        <v>7</v>
      </c>
      <c r="E8" s="9">
        <v>42420</v>
      </c>
      <c r="F8" s="10">
        <v>57</v>
      </c>
      <c r="G8" s="10">
        <v>60.588000000000001</v>
      </c>
      <c r="H8" s="10">
        <v>23.853556188000002</v>
      </c>
      <c r="I8" s="10">
        <v>4.9800000000000004</v>
      </c>
      <c r="J8" s="10">
        <f t="shared" si="0"/>
        <v>2.2588881600000001</v>
      </c>
      <c r="K8" s="10">
        <v>3.1</v>
      </c>
      <c r="L8" s="10">
        <v>2</v>
      </c>
      <c r="M8" s="10">
        <v>1</v>
      </c>
      <c r="N8" s="10" t="s">
        <v>163</v>
      </c>
      <c r="O8" s="10" t="s">
        <v>8</v>
      </c>
      <c r="P8" s="11" t="s">
        <v>161</v>
      </c>
      <c r="Q8">
        <v>2.6277884216026499</v>
      </c>
      <c r="R8" s="12">
        <v>0.89</v>
      </c>
      <c r="S8" s="13">
        <v>0.16</v>
      </c>
      <c r="T8" s="12">
        <v>1.3</v>
      </c>
      <c r="U8" s="13">
        <v>0.16</v>
      </c>
      <c r="V8" s="12">
        <v>6.1</v>
      </c>
      <c r="W8" s="12">
        <v>20</v>
      </c>
      <c r="X8" s="12">
        <v>26</v>
      </c>
      <c r="Y8" s="12">
        <v>4.9000000000000004</v>
      </c>
      <c r="AC8">
        <v>15.5716</v>
      </c>
      <c r="AD8">
        <v>-18.086300000000001</v>
      </c>
    </row>
    <row r="9" spans="1:30" x14ac:dyDescent="0.25">
      <c r="A9" t="s">
        <v>15</v>
      </c>
      <c r="B9" s="8">
        <v>169837</v>
      </c>
      <c r="C9" s="8">
        <v>6</v>
      </c>
      <c r="D9" t="s">
        <v>7</v>
      </c>
      <c r="E9" s="9">
        <v>42420</v>
      </c>
      <c r="F9" s="10">
        <v>57</v>
      </c>
      <c r="G9" s="10">
        <v>60.588000000000001</v>
      </c>
      <c r="H9" s="10">
        <v>23.853556188000002</v>
      </c>
      <c r="K9" s="10">
        <v>4.0999999999999996</v>
      </c>
      <c r="L9" s="10">
        <v>3</v>
      </c>
      <c r="M9" s="10">
        <v>1</v>
      </c>
      <c r="N9" s="10" t="s">
        <v>163</v>
      </c>
      <c r="O9" s="10" t="s">
        <v>8</v>
      </c>
      <c r="P9" s="11" t="s">
        <v>161</v>
      </c>
      <c r="Q9">
        <v>5.2549376024294698</v>
      </c>
      <c r="R9" s="12">
        <v>1.4</v>
      </c>
      <c r="S9" s="12">
        <v>0.27</v>
      </c>
      <c r="T9" s="12">
        <v>2.6</v>
      </c>
      <c r="U9" s="13">
        <v>0.24</v>
      </c>
      <c r="V9" s="12">
        <v>9.6</v>
      </c>
      <c r="W9" s="12">
        <v>67</v>
      </c>
      <c r="X9" s="12">
        <v>88</v>
      </c>
      <c r="Y9" s="12">
        <v>16</v>
      </c>
      <c r="AC9">
        <v>15.6412</v>
      </c>
      <c r="AD9">
        <v>-17.561900000000001</v>
      </c>
    </row>
    <row r="10" spans="1:30" x14ac:dyDescent="0.25">
      <c r="A10" t="s">
        <v>16</v>
      </c>
      <c r="B10" s="8">
        <v>169839</v>
      </c>
      <c r="C10" s="8">
        <v>6</v>
      </c>
      <c r="D10" t="s">
        <v>7</v>
      </c>
      <c r="E10" s="9">
        <v>42420</v>
      </c>
      <c r="F10" s="10">
        <v>57</v>
      </c>
      <c r="G10" s="10">
        <v>60.588000000000001</v>
      </c>
      <c r="H10" s="10">
        <v>23.853556188000002</v>
      </c>
      <c r="I10" s="10">
        <v>4.7</v>
      </c>
      <c r="J10" s="10">
        <f t="shared" si="0"/>
        <v>2.1318823999999998</v>
      </c>
      <c r="K10" s="10">
        <v>4.0999999999999996</v>
      </c>
      <c r="L10" s="10">
        <v>3</v>
      </c>
      <c r="M10" s="10">
        <v>1</v>
      </c>
      <c r="N10" s="10" t="s">
        <v>163</v>
      </c>
      <c r="O10" s="10" t="s">
        <v>8</v>
      </c>
      <c r="P10" s="11" t="s">
        <v>161</v>
      </c>
      <c r="Q10">
        <v>3.8890383409324798</v>
      </c>
      <c r="R10" s="12">
        <v>1.1000000000000001</v>
      </c>
      <c r="S10" s="12">
        <v>0.19</v>
      </c>
      <c r="T10" s="12">
        <v>1.5</v>
      </c>
      <c r="U10" s="13">
        <v>0.19</v>
      </c>
      <c r="V10" s="12">
        <v>8.1999999999999904</v>
      </c>
      <c r="W10" s="12">
        <v>29</v>
      </c>
      <c r="X10" s="12">
        <v>38</v>
      </c>
      <c r="Y10" s="12">
        <v>9.6999999999999904</v>
      </c>
      <c r="AC10">
        <v>15.565</v>
      </c>
      <c r="AD10">
        <v>-17.754899999999999</v>
      </c>
    </row>
    <row r="11" spans="1:30" x14ac:dyDescent="0.25">
      <c r="A11" t="s">
        <v>17</v>
      </c>
      <c r="B11" s="8">
        <v>164441</v>
      </c>
      <c r="C11" s="8">
        <v>7</v>
      </c>
      <c r="D11" t="s">
        <v>7</v>
      </c>
      <c r="E11" s="9">
        <v>42706</v>
      </c>
      <c r="F11" s="10">
        <v>67</v>
      </c>
      <c r="G11" s="10">
        <v>71.037999999999997</v>
      </c>
      <c r="H11" s="10">
        <v>27.967731638</v>
      </c>
      <c r="I11" s="10">
        <v>8.75</v>
      </c>
      <c r="J11" s="10">
        <f t="shared" si="0"/>
        <v>3.9689299999999998</v>
      </c>
      <c r="K11" s="10">
        <v>3.1</v>
      </c>
      <c r="L11" s="10">
        <v>2</v>
      </c>
      <c r="M11" s="10">
        <v>1</v>
      </c>
      <c r="N11" s="10" t="s">
        <v>163</v>
      </c>
      <c r="O11" s="10" t="s">
        <v>8</v>
      </c>
      <c r="P11" s="11" t="s">
        <v>161</v>
      </c>
      <c r="Q11">
        <v>14.8735793434071</v>
      </c>
      <c r="R11" s="12">
        <v>2.2000000000000002</v>
      </c>
      <c r="S11" s="12">
        <v>1.2</v>
      </c>
      <c r="T11" s="12">
        <v>1.8</v>
      </c>
      <c r="U11" s="13">
        <v>0.19</v>
      </c>
      <c r="V11" s="12">
        <v>10</v>
      </c>
      <c r="W11" s="12">
        <v>24</v>
      </c>
      <c r="X11" s="12">
        <v>31</v>
      </c>
      <c r="Y11" s="12">
        <v>4.7</v>
      </c>
      <c r="AC11">
        <v>15.8192</v>
      </c>
      <c r="AD11">
        <v>-20.297000000000001</v>
      </c>
    </row>
    <row r="12" spans="1:30" x14ac:dyDescent="0.25">
      <c r="A12" t="s">
        <v>18</v>
      </c>
      <c r="B12" s="8">
        <v>164443</v>
      </c>
      <c r="C12" s="8">
        <v>7</v>
      </c>
      <c r="D12" t="s">
        <v>7</v>
      </c>
      <c r="E12" s="9">
        <v>42706</v>
      </c>
      <c r="F12" s="10">
        <v>57</v>
      </c>
      <c r="G12" s="10">
        <v>60.588000000000001</v>
      </c>
      <c r="H12" s="10">
        <v>23.853556188000002</v>
      </c>
      <c r="I12" s="10">
        <v>4.76</v>
      </c>
      <c r="J12" s="10">
        <f t="shared" si="0"/>
        <v>2.1590979199999998</v>
      </c>
      <c r="K12" s="10">
        <v>2.1</v>
      </c>
      <c r="L12" s="10">
        <v>1</v>
      </c>
      <c r="M12" s="10">
        <v>1</v>
      </c>
      <c r="N12" s="10" t="s">
        <v>163</v>
      </c>
      <c r="O12" s="10" t="s">
        <v>8</v>
      </c>
      <c r="P12" s="11" t="s">
        <v>136</v>
      </c>
      <c r="Q12">
        <v>4.8862856411628499</v>
      </c>
      <c r="R12" s="12">
        <v>1.1000000000000001</v>
      </c>
      <c r="S12" s="12">
        <v>0.43</v>
      </c>
      <c r="T12" s="12">
        <v>1.1000000000000001</v>
      </c>
      <c r="U12" s="13">
        <v>0.19</v>
      </c>
      <c r="V12" s="12">
        <v>4.5999999999999899</v>
      </c>
      <c r="W12" s="12">
        <v>15</v>
      </c>
      <c r="X12" s="12">
        <v>20</v>
      </c>
      <c r="Y12" s="12">
        <v>3.3</v>
      </c>
      <c r="AC12">
        <v>15.5702</v>
      </c>
      <c r="AD12">
        <v>-19.4816</v>
      </c>
    </row>
    <row r="13" spans="1:30" x14ac:dyDescent="0.25">
      <c r="A13" t="s">
        <v>19</v>
      </c>
      <c r="B13" s="8">
        <v>164444</v>
      </c>
      <c r="C13" s="8">
        <v>7</v>
      </c>
      <c r="D13" t="s">
        <v>7</v>
      </c>
      <c r="E13" s="9">
        <v>42706</v>
      </c>
      <c r="F13" s="10">
        <v>61</v>
      </c>
      <c r="G13" s="10">
        <v>64.768000000000001</v>
      </c>
      <c r="H13" s="10">
        <v>25.499226368000002</v>
      </c>
      <c r="I13" s="10">
        <v>6.31</v>
      </c>
      <c r="J13" s="10">
        <f t="shared" si="0"/>
        <v>2.8621655199999996</v>
      </c>
      <c r="K13" s="10">
        <v>3.1</v>
      </c>
      <c r="L13" s="10">
        <v>2</v>
      </c>
      <c r="M13" s="10">
        <v>1</v>
      </c>
      <c r="N13" s="10" t="s">
        <v>163</v>
      </c>
      <c r="O13" s="10" t="s">
        <v>8</v>
      </c>
      <c r="P13" s="11" t="s">
        <v>161</v>
      </c>
      <c r="Q13">
        <v>5.6623974869200397</v>
      </c>
      <c r="R13" s="12">
        <v>0.77</v>
      </c>
      <c r="S13" s="12">
        <v>0.46</v>
      </c>
      <c r="T13" s="12">
        <v>1.1000000000000001</v>
      </c>
      <c r="U13" s="13">
        <v>0.2</v>
      </c>
      <c r="V13" s="12">
        <v>5.2</v>
      </c>
      <c r="W13" s="12">
        <v>18</v>
      </c>
      <c r="X13" s="12">
        <v>23</v>
      </c>
      <c r="Y13" s="12">
        <v>5.3</v>
      </c>
      <c r="AC13">
        <v>15.511900000000001</v>
      </c>
      <c r="AD13">
        <v>-18.915800000000001</v>
      </c>
    </row>
    <row r="14" spans="1:30" x14ac:dyDescent="0.25">
      <c r="A14" t="s">
        <v>20</v>
      </c>
      <c r="B14" s="8">
        <v>164446</v>
      </c>
      <c r="C14" s="8">
        <v>7</v>
      </c>
      <c r="D14" t="s">
        <v>7</v>
      </c>
      <c r="E14" s="9">
        <v>42706</v>
      </c>
      <c r="F14" s="10">
        <v>57.5</v>
      </c>
      <c r="G14" s="10">
        <v>61.110500000000002</v>
      </c>
      <c r="H14" s="10">
        <v>24.059264960500002</v>
      </c>
      <c r="I14" s="10">
        <v>5.05</v>
      </c>
      <c r="J14" s="10">
        <f t="shared" si="0"/>
        <v>2.2906396</v>
      </c>
      <c r="K14" s="10">
        <v>3.1</v>
      </c>
      <c r="L14" s="10">
        <v>2</v>
      </c>
      <c r="M14" s="10">
        <v>1</v>
      </c>
      <c r="N14" s="10" t="s">
        <v>163</v>
      </c>
      <c r="O14" s="10" t="s">
        <v>8</v>
      </c>
      <c r="P14" s="11" t="s">
        <v>160</v>
      </c>
      <c r="Q14">
        <v>7.9970246913991296</v>
      </c>
      <c r="R14" s="12">
        <v>1.6</v>
      </c>
      <c r="S14" s="12">
        <v>0.7</v>
      </c>
      <c r="T14" s="12">
        <v>1.2</v>
      </c>
      <c r="U14" s="13">
        <v>0.18</v>
      </c>
      <c r="V14" s="12">
        <v>5.7</v>
      </c>
      <c r="W14" s="12">
        <v>17</v>
      </c>
      <c r="X14" s="12">
        <v>22</v>
      </c>
      <c r="Y14" s="12">
        <v>3.6</v>
      </c>
      <c r="AC14">
        <v>15.2997</v>
      </c>
      <c r="AD14">
        <v>-19.186599999999999</v>
      </c>
    </row>
    <row r="15" spans="1:30" x14ac:dyDescent="0.25">
      <c r="A15" t="s">
        <v>21</v>
      </c>
      <c r="B15" s="8">
        <v>164449</v>
      </c>
      <c r="C15" s="8">
        <v>7</v>
      </c>
      <c r="D15" t="s">
        <v>7</v>
      </c>
      <c r="E15" s="9">
        <v>42706</v>
      </c>
      <c r="F15" s="10">
        <v>69.5</v>
      </c>
      <c r="G15" s="14">
        <v>73.212000000000003</v>
      </c>
      <c r="H15" s="10">
        <v>28.823637612000002</v>
      </c>
      <c r="I15" s="10">
        <v>10.199999999999999</v>
      </c>
      <c r="J15" s="10">
        <f t="shared" si="0"/>
        <v>4.6266384</v>
      </c>
      <c r="K15" s="10">
        <v>3.1</v>
      </c>
      <c r="L15" s="10">
        <v>2</v>
      </c>
      <c r="M15" s="10">
        <v>1</v>
      </c>
      <c r="N15" s="10" t="s">
        <v>163</v>
      </c>
      <c r="O15" s="10" t="s">
        <v>8</v>
      </c>
      <c r="P15" s="11" t="s">
        <v>161</v>
      </c>
      <c r="Q15">
        <v>14.4283914330155</v>
      </c>
      <c r="R15" s="12">
        <v>1.8</v>
      </c>
      <c r="S15" s="12">
        <v>1.2</v>
      </c>
      <c r="T15" s="12">
        <v>1.8</v>
      </c>
      <c r="U15" s="12">
        <v>0.68</v>
      </c>
      <c r="V15" s="12">
        <v>9</v>
      </c>
      <c r="W15" s="12">
        <v>27</v>
      </c>
      <c r="X15" s="12">
        <v>36</v>
      </c>
      <c r="Y15" s="12">
        <v>8.4</v>
      </c>
      <c r="AC15">
        <v>15.745799999999999</v>
      </c>
      <c r="AD15">
        <v>-20.418199999999999</v>
      </c>
    </row>
    <row r="16" spans="1:30" x14ac:dyDescent="0.25">
      <c r="A16" t="s">
        <v>22</v>
      </c>
      <c r="B16" s="8">
        <v>164450</v>
      </c>
      <c r="C16" s="8">
        <v>7</v>
      </c>
      <c r="D16" t="s">
        <v>7</v>
      </c>
      <c r="E16" s="9">
        <v>42706</v>
      </c>
      <c r="F16" s="10">
        <v>63</v>
      </c>
      <c r="G16" s="10">
        <v>66.85799999999999</v>
      </c>
      <c r="H16" s="10">
        <v>26.322061457999997</v>
      </c>
      <c r="I16" s="10">
        <v>7.75</v>
      </c>
      <c r="J16" s="10">
        <f t="shared" si="0"/>
        <v>3.5153379999999999</v>
      </c>
      <c r="K16" s="10">
        <v>3.2</v>
      </c>
      <c r="L16" s="10">
        <v>1</v>
      </c>
      <c r="M16" s="10">
        <v>2</v>
      </c>
      <c r="N16" s="10" t="s">
        <v>164</v>
      </c>
      <c r="O16" s="10" t="s">
        <v>8</v>
      </c>
      <c r="P16" s="11" t="s">
        <v>136</v>
      </c>
      <c r="Q16">
        <v>13.968835111650799</v>
      </c>
      <c r="R16" s="12">
        <v>1.4</v>
      </c>
      <c r="S16" s="12">
        <v>1.2</v>
      </c>
      <c r="T16" s="12">
        <v>1.3</v>
      </c>
      <c r="U16" s="12">
        <v>0.69</v>
      </c>
      <c r="V16" s="12">
        <v>6.7</v>
      </c>
      <c r="W16" s="12">
        <v>23</v>
      </c>
      <c r="X16" s="12">
        <v>30</v>
      </c>
      <c r="Y16" s="12">
        <v>6.7</v>
      </c>
      <c r="Z16">
        <v>3.4565473003825899</v>
      </c>
      <c r="AA16">
        <v>-16.6283365784154</v>
      </c>
      <c r="AB16">
        <v>15.689761519906201</v>
      </c>
      <c r="AC16">
        <v>15.835699999999999</v>
      </c>
      <c r="AD16">
        <v>-20.463699999999999</v>
      </c>
    </row>
    <row r="17" spans="1:30" x14ac:dyDescent="0.25">
      <c r="A17" t="s">
        <v>23</v>
      </c>
      <c r="B17" s="8">
        <v>169813</v>
      </c>
      <c r="C17" s="8">
        <v>7</v>
      </c>
      <c r="D17" t="s">
        <v>7</v>
      </c>
      <c r="E17" s="9">
        <v>42420</v>
      </c>
      <c r="F17" s="10">
        <v>68</v>
      </c>
      <c r="G17" s="14">
        <v>71.664000000000001</v>
      </c>
      <c r="H17" s="10">
        <v>28.214188464000003</v>
      </c>
      <c r="I17" s="10">
        <v>9.25</v>
      </c>
      <c r="J17" s="10">
        <f t="shared" si="0"/>
        <v>4.1957259999999996</v>
      </c>
      <c r="K17" s="10">
        <v>4.0999999999999996</v>
      </c>
      <c r="L17" s="10">
        <v>3</v>
      </c>
      <c r="M17" s="10">
        <v>1</v>
      </c>
      <c r="N17" s="10" t="s">
        <v>163</v>
      </c>
      <c r="O17" s="10" t="s">
        <v>8</v>
      </c>
      <c r="P17" s="11" t="s">
        <v>160</v>
      </c>
      <c r="Q17">
        <v>11.780420613836499</v>
      </c>
      <c r="R17" s="12">
        <v>2.2000000000000002</v>
      </c>
      <c r="S17" s="12">
        <v>1</v>
      </c>
      <c r="T17" s="12">
        <v>3.2</v>
      </c>
      <c r="U17" s="12">
        <v>0.84</v>
      </c>
      <c r="V17" s="12">
        <v>14</v>
      </c>
      <c r="W17" s="12">
        <v>41</v>
      </c>
      <c r="X17" s="12">
        <v>52</v>
      </c>
      <c r="Y17" s="12">
        <v>15</v>
      </c>
      <c r="AC17">
        <v>15.7849</v>
      </c>
      <c r="AD17">
        <v>-19.393699999999999</v>
      </c>
    </row>
    <row r="18" spans="1:30" x14ac:dyDescent="0.25">
      <c r="A18" t="s">
        <v>24</v>
      </c>
      <c r="B18" s="8">
        <v>164436</v>
      </c>
      <c r="C18" s="8">
        <v>8.1</v>
      </c>
      <c r="D18" t="s">
        <v>7</v>
      </c>
      <c r="E18" s="9">
        <v>42679</v>
      </c>
      <c r="F18" s="10">
        <v>61.5</v>
      </c>
      <c r="G18" s="10">
        <v>65.290499999999994</v>
      </c>
      <c r="H18" s="10">
        <v>25.704935140499998</v>
      </c>
      <c r="I18" s="10">
        <v>6.36</v>
      </c>
      <c r="J18" s="10">
        <f t="shared" si="0"/>
        <v>2.88484512</v>
      </c>
      <c r="K18" s="10">
        <v>3.2</v>
      </c>
      <c r="L18" s="10">
        <v>1</v>
      </c>
      <c r="M18" s="10">
        <v>2</v>
      </c>
      <c r="N18" s="10" t="s">
        <v>164</v>
      </c>
      <c r="O18" s="10" t="s">
        <v>8</v>
      </c>
      <c r="P18" s="11" t="s">
        <v>160</v>
      </c>
      <c r="Q18">
        <v>8.9775743199960107</v>
      </c>
      <c r="R18" s="12">
        <v>0.93</v>
      </c>
      <c r="S18" s="12">
        <v>0.71</v>
      </c>
      <c r="T18" s="12">
        <v>0.8</v>
      </c>
      <c r="U18" s="12">
        <v>0.51</v>
      </c>
      <c r="V18" s="12">
        <v>4.2</v>
      </c>
      <c r="W18" s="12">
        <v>24</v>
      </c>
      <c r="X18" s="12">
        <v>31</v>
      </c>
      <c r="Y18" s="12">
        <v>4.3</v>
      </c>
      <c r="AC18">
        <v>15.1693</v>
      </c>
      <c r="AD18">
        <v>-19.602799999999998</v>
      </c>
    </row>
    <row r="19" spans="1:30" x14ac:dyDescent="0.25">
      <c r="A19" t="s">
        <v>25</v>
      </c>
      <c r="B19" s="8">
        <v>164439</v>
      </c>
      <c r="C19" s="8">
        <v>8.1</v>
      </c>
      <c r="D19" t="s">
        <v>7</v>
      </c>
      <c r="E19" s="9">
        <v>42679</v>
      </c>
      <c r="F19" s="10">
        <v>61</v>
      </c>
      <c r="G19" s="10">
        <v>64.768000000000001</v>
      </c>
      <c r="H19" s="10">
        <v>25.499226368000002</v>
      </c>
      <c r="I19" s="10">
        <v>6.45</v>
      </c>
      <c r="J19" s="10">
        <f t="shared" si="0"/>
        <v>2.9256684000000002</v>
      </c>
      <c r="K19" s="10">
        <v>3.1</v>
      </c>
      <c r="L19" s="10">
        <v>2</v>
      </c>
      <c r="M19" s="10">
        <v>1</v>
      </c>
      <c r="N19" s="10" t="s">
        <v>163</v>
      </c>
      <c r="O19" s="10" t="s">
        <v>8</v>
      </c>
      <c r="P19" s="11" t="s">
        <v>161</v>
      </c>
      <c r="Q19">
        <v>9.3375190365654799</v>
      </c>
      <c r="R19" s="12">
        <v>0.96</v>
      </c>
      <c r="S19" s="12">
        <v>0.71</v>
      </c>
      <c r="T19" s="12">
        <v>1.2</v>
      </c>
      <c r="U19" s="12">
        <v>0.56000000000000005</v>
      </c>
      <c r="V19" s="12">
        <v>5.4</v>
      </c>
      <c r="W19" s="12">
        <v>40</v>
      </c>
      <c r="X19" s="12">
        <v>51</v>
      </c>
      <c r="Y19" s="12">
        <v>6.8</v>
      </c>
      <c r="AC19">
        <v>15.519299999999999</v>
      </c>
      <c r="AD19">
        <v>-19.008700000000001</v>
      </c>
    </row>
    <row r="20" spans="1:30" x14ac:dyDescent="0.25">
      <c r="A20" t="s">
        <v>26</v>
      </c>
      <c r="B20" s="8">
        <v>169845</v>
      </c>
      <c r="C20" s="8">
        <v>8.1</v>
      </c>
      <c r="D20" t="s">
        <v>7</v>
      </c>
      <c r="E20" s="9">
        <v>42448</v>
      </c>
      <c r="F20" s="10">
        <v>74.5</v>
      </c>
      <c r="G20" s="14">
        <v>78.372</v>
      </c>
      <c r="H20" s="10">
        <v>30.855134772000003</v>
      </c>
      <c r="K20" s="10">
        <v>4.2</v>
      </c>
      <c r="L20" s="10">
        <v>2</v>
      </c>
      <c r="M20" s="10">
        <v>2</v>
      </c>
      <c r="N20" s="10" t="s">
        <v>164</v>
      </c>
      <c r="O20" s="10" t="s">
        <v>8</v>
      </c>
      <c r="P20" s="11" t="s">
        <v>136</v>
      </c>
      <c r="Q20">
        <v>20.269508778683001</v>
      </c>
      <c r="R20" s="12">
        <v>2.2999999999999901</v>
      </c>
      <c r="S20" s="12">
        <v>1.8</v>
      </c>
      <c r="T20" s="12">
        <v>5.5</v>
      </c>
      <c r="U20" s="12">
        <v>1.9</v>
      </c>
      <c r="V20" s="12">
        <v>21</v>
      </c>
      <c r="W20" s="12">
        <v>150</v>
      </c>
      <c r="X20" s="12">
        <v>190</v>
      </c>
      <c r="Y20" s="12">
        <v>31</v>
      </c>
      <c r="Z20">
        <v>3.3850979505730798</v>
      </c>
      <c r="AA20">
        <v>-15.7076521464263</v>
      </c>
      <c r="AB20">
        <v>16.380303698809399</v>
      </c>
      <c r="AC20">
        <v>16.455100000000002</v>
      </c>
      <c r="AD20">
        <v>-19.971599999999999</v>
      </c>
    </row>
    <row r="21" spans="1:30" x14ac:dyDescent="0.25">
      <c r="A21" t="s">
        <v>27</v>
      </c>
      <c r="B21" s="8">
        <v>169846</v>
      </c>
      <c r="C21" s="8">
        <v>8.1</v>
      </c>
      <c r="D21" t="s">
        <v>7</v>
      </c>
      <c r="E21" s="9">
        <v>42448</v>
      </c>
      <c r="F21" s="10">
        <v>67</v>
      </c>
      <c r="G21" s="10">
        <v>71.037999999999997</v>
      </c>
      <c r="H21" s="10">
        <v>27.967731638</v>
      </c>
      <c r="K21" s="10">
        <v>3.1</v>
      </c>
      <c r="L21" s="10">
        <v>2</v>
      </c>
      <c r="M21" s="10">
        <v>1</v>
      </c>
      <c r="N21" s="10" t="s">
        <v>163</v>
      </c>
      <c r="O21" s="10" t="s">
        <v>8</v>
      </c>
      <c r="P21" s="11" t="s">
        <v>136</v>
      </c>
      <c r="Q21">
        <v>14.3732208077964</v>
      </c>
      <c r="R21" s="12">
        <v>2.1</v>
      </c>
      <c r="S21" s="12">
        <v>0.65</v>
      </c>
      <c r="T21" s="12">
        <v>3.7</v>
      </c>
      <c r="U21" s="12">
        <v>1.6</v>
      </c>
      <c r="V21" s="12">
        <v>11</v>
      </c>
      <c r="W21" s="12">
        <v>94</v>
      </c>
      <c r="X21" s="12">
        <v>120</v>
      </c>
      <c r="Y21" s="12">
        <v>19</v>
      </c>
      <c r="AC21">
        <v>16.366900000000001</v>
      </c>
      <c r="AD21">
        <v>-19.064299999999999</v>
      </c>
    </row>
    <row r="22" spans="1:30" x14ac:dyDescent="0.25">
      <c r="A22" t="s">
        <v>28</v>
      </c>
      <c r="B22" s="8">
        <v>169847</v>
      </c>
      <c r="C22" s="8">
        <v>8.1</v>
      </c>
      <c r="D22" t="s">
        <v>7</v>
      </c>
      <c r="E22" s="9">
        <v>42448</v>
      </c>
      <c r="F22" s="10">
        <v>52</v>
      </c>
      <c r="G22" s="10">
        <v>55.363</v>
      </c>
      <c r="H22" s="10">
        <v>21.796468463</v>
      </c>
      <c r="K22" s="10">
        <v>3.2</v>
      </c>
      <c r="L22" s="10">
        <v>1</v>
      </c>
      <c r="M22" s="10">
        <v>2</v>
      </c>
      <c r="N22" s="10" t="s">
        <v>164</v>
      </c>
      <c r="O22" s="10" t="s">
        <v>8</v>
      </c>
      <c r="P22" s="11" t="s">
        <v>136</v>
      </c>
      <c r="Q22">
        <v>7.0594749647622397</v>
      </c>
      <c r="R22" s="12">
        <v>1.4</v>
      </c>
      <c r="S22" s="12">
        <v>0.3</v>
      </c>
      <c r="T22" s="12">
        <v>2.4</v>
      </c>
      <c r="U22" s="12">
        <v>1.2</v>
      </c>
      <c r="V22" s="12">
        <v>7.8</v>
      </c>
      <c r="W22" s="12">
        <v>57</v>
      </c>
      <c r="X22" s="12">
        <v>71</v>
      </c>
      <c r="Y22" s="12">
        <v>12</v>
      </c>
      <c r="Z22">
        <v>3.3145753451754398</v>
      </c>
      <c r="AA22">
        <v>-16.035156891908301</v>
      </c>
      <c r="AB22">
        <v>15.923268557281</v>
      </c>
      <c r="AC22">
        <v>16.108899999999998</v>
      </c>
      <c r="AD22">
        <v>-18.365100000000002</v>
      </c>
    </row>
    <row r="23" spans="1:30" x14ac:dyDescent="0.25">
      <c r="A23" t="s">
        <v>29</v>
      </c>
      <c r="B23" s="8">
        <v>169853</v>
      </c>
      <c r="C23" s="8">
        <v>8.1</v>
      </c>
      <c r="D23" t="s">
        <v>7</v>
      </c>
      <c r="E23" s="9">
        <v>42448</v>
      </c>
      <c r="F23" s="10">
        <v>72.5</v>
      </c>
      <c r="G23" s="14">
        <v>76.308000000000007</v>
      </c>
      <c r="H23" s="10">
        <v>30.042535908000005</v>
      </c>
      <c r="K23" s="10">
        <v>3.1</v>
      </c>
      <c r="L23" s="10">
        <v>2</v>
      </c>
      <c r="M23" s="10">
        <v>1</v>
      </c>
      <c r="N23" s="10" t="s">
        <v>163</v>
      </c>
      <c r="O23" s="10" t="s">
        <v>8</v>
      </c>
      <c r="P23" s="11" t="s">
        <v>136</v>
      </c>
      <c r="Q23">
        <v>17.6913982119789</v>
      </c>
      <c r="R23" s="12">
        <v>2.5</v>
      </c>
      <c r="S23" s="12">
        <v>0.94</v>
      </c>
      <c r="T23" s="12">
        <v>4.0999999999999899</v>
      </c>
      <c r="U23" s="12">
        <v>2.1</v>
      </c>
      <c r="V23" s="12">
        <v>14</v>
      </c>
      <c r="W23" s="12">
        <v>100</v>
      </c>
      <c r="X23" s="12">
        <v>130</v>
      </c>
      <c r="Y23" s="12">
        <v>20</v>
      </c>
      <c r="AC23">
        <v>16.188500000000001</v>
      </c>
      <c r="AD23">
        <v>-19.383600000000001</v>
      </c>
    </row>
    <row r="24" spans="1:30" x14ac:dyDescent="0.25">
      <c r="A24" t="s">
        <v>30</v>
      </c>
      <c r="B24" s="8">
        <v>169856</v>
      </c>
      <c r="C24" s="8">
        <v>8.1</v>
      </c>
      <c r="D24" t="s">
        <v>7</v>
      </c>
      <c r="E24" s="9">
        <v>42448</v>
      </c>
      <c r="F24" s="10">
        <v>59.5</v>
      </c>
      <c r="G24" s="10">
        <v>63.200499999999998</v>
      </c>
      <c r="H24" s="10">
        <v>24.8821000505</v>
      </c>
      <c r="K24" s="10">
        <v>3.1</v>
      </c>
      <c r="L24" s="10">
        <v>2</v>
      </c>
      <c r="M24" s="10">
        <v>1</v>
      </c>
      <c r="N24" s="10" t="s">
        <v>163</v>
      </c>
      <c r="O24" s="10" t="s">
        <v>8</v>
      </c>
      <c r="P24" s="11" t="s">
        <v>136</v>
      </c>
      <c r="Q24">
        <v>6.32900239804228</v>
      </c>
      <c r="R24" s="12">
        <v>1.2</v>
      </c>
      <c r="S24" s="12">
        <v>0.31</v>
      </c>
      <c r="T24" s="12">
        <v>2.6</v>
      </c>
      <c r="U24" s="12">
        <v>0.79</v>
      </c>
      <c r="V24" s="12">
        <v>9.4</v>
      </c>
      <c r="W24" s="12">
        <v>77</v>
      </c>
      <c r="X24" s="12">
        <v>100</v>
      </c>
      <c r="Y24" s="12">
        <v>20</v>
      </c>
      <c r="AC24">
        <v>16.028500000000001</v>
      </c>
      <c r="AD24">
        <v>-18.011500000000002</v>
      </c>
    </row>
    <row r="25" spans="1:30" x14ac:dyDescent="0.25">
      <c r="A25" t="s">
        <v>31</v>
      </c>
      <c r="B25" s="8">
        <v>169863</v>
      </c>
      <c r="C25" s="8">
        <v>8.1</v>
      </c>
      <c r="D25" t="s">
        <v>7</v>
      </c>
      <c r="E25" s="9">
        <v>42448</v>
      </c>
      <c r="F25" s="10">
        <v>60.5</v>
      </c>
      <c r="G25" s="10">
        <v>64.245499999999993</v>
      </c>
      <c r="H25" s="10">
        <v>25.293517595499999</v>
      </c>
      <c r="K25" s="10">
        <v>3.1</v>
      </c>
      <c r="L25" s="10">
        <v>2</v>
      </c>
      <c r="M25" s="10">
        <v>1</v>
      </c>
      <c r="N25" s="10" t="s">
        <v>163</v>
      </c>
      <c r="O25" s="10" t="s">
        <v>8</v>
      </c>
      <c r="P25" s="11" t="s">
        <v>136</v>
      </c>
      <c r="Q25">
        <v>8.1524471971896002</v>
      </c>
      <c r="R25" s="12">
        <v>1.4</v>
      </c>
      <c r="S25" s="12">
        <v>0.35</v>
      </c>
      <c r="T25" s="12">
        <v>2.6</v>
      </c>
      <c r="U25" s="12">
        <v>1</v>
      </c>
      <c r="V25" s="12">
        <v>8.1999999999999904</v>
      </c>
      <c r="W25" s="12">
        <v>51</v>
      </c>
      <c r="X25" s="12">
        <v>64</v>
      </c>
      <c r="Y25" s="12">
        <v>12</v>
      </c>
      <c r="AC25">
        <v>15.797000000000001</v>
      </c>
      <c r="AD25">
        <v>-18.391400000000001</v>
      </c>
    </row>
    <row r="26" spans="1:30" x14ac:dyDescent="0.25">
      <c r="A26" t="s">
        <v>32</v>
      </c>
      <c r="B26" s="8">
        <v>169864</v>
      </c>
      <c r="C26" s="8">
        <v>8.1</v>
      </c>
      <c r="D26" t="s">
        <v>7</v>
      </c>
      <c r="E26" s="9">
        <v>42448</v>
      </c>
      <c r="F26" s="10">
        <v>56.5</v>
      </c>
      <c r="G26" s="10">
        <v>60.0655</v>
      </c>
      <c r="H26" s="10">
        <v>23.647847415500003</v>
      </c>
      <c r="K26" s="10">
        <v>3.1</v>
      </c>
      <c r="L26" s="10">
        <v>2</v>
      </c>
      <c r="M26" s="10">
        <v>1</v>
      </c>
      <c r="N26" s="10" t="s">
        <v>163</v>
      </c>
      <c r="O26" s="10" t="s">
        <v>8</v>
      </c>
      <c r="P26" s="11" t="s">
        <v>136</v>
      </c>
      <c r="Q26">
        <v>6.82861942356889</v>
      </c>
      <c r="R26" s="12">
        <v>1.1000000000000001</v>
      </c>
      <c r="S26" s="12">
        <v>0.35</v>
      </c>
      <c r="T26" s="12">
        <v>2.5</v>
      </c>
      <c r="U26" s="12">
        <v>0.84</v>
      </c>
      <c r="V26" s="12">
        <v>10</v>
      </c>
      <c r="W26" s="12">
        <v>76</v>
      </c>
      <c r="X26" s="12">
        <v>97</v>
      </c>
      <c r="Y26" s="12">
        <v>17</v>
      </c>
      <c r="AC26">
        <v>16.037800000000001</v>
      </c>
      <c r="AD26">
        <v>-18.096399999999999</v>
      </c>
    </row>
    <row r="27" spans="1:30" x14ac:dyDescent="0.25">
      <c r="A27" t="s">
        <v>33</v>
      </c>
      <c r="B27" s="8">
        <v>164428</v>
      </c>
      <c r="C27" s="8">
        <v>8.1999999999999993</v>
      </c>
      <c r="D27" t="s">
        <v>7</v>
      </c>
      <c r="E27" s="9">
        <v>42679</v>
      </c>
      <c r="F27" s="10">
        <v>57.5</v>
      </c>
      <c r="G27" s="10">
        <v>61.110500000000002</v>
      </c>
      <c r="H27" s="10">
        <v>24.059264960500002</v>
      </c>
      <c r="I27" s="10">
        <v>6.33</v>
      </c>
      <c r="J27" s="10">
        <f t="shared" si="0"/>
        <v>2.8712373599999998</v>
      </c>
      <c r="K27" s="10">
        <v>3.2</v>
      </c>
      <c r="L27" s="10">
        <v>1</v>
      </c>
      <c r="M27" s="10">
        <v>2</v>
      </c>
      <c r="N27" s="10" t="s">
        <v>164</v>
      </c>
      <c r="O27" s="10" t="s">
        <v>8</v>
      </c>
      <c r="P27" s="11" t="s">
        <v>161</v>
      </c>
      <c r="Q27">
        <v>12.6217614412642</v>
      </c>
      <c r="R27" s="12">
        <v>1.2</v>
      </c>
      <c r="S27" s="12">
        <v>1.1000000000000001</v>
      </c>
      <c r="T27" s="12">
        <v>2.2000000000000002</v>
      </c>
      <c r="U27" s="12">
        <v>0.77</v>
      </c>
      <c r="V27" s="12">
        <v>7.9</v>
      </c>
      <c r="W27" s="12">
        <v>39</v>
      </c>
      <c r="X27" s="12">
        <v>49</v>
      </c>
      <c r="Y27" s="12">
        <v>9.1999999999999904</v>
      </c>
      <c r="AC27">
        <v>15.799899999999999</v>
      </c>
      <c r="AD27">
        <v>-20.0076</v>
      </c>
    </row>
    <row r="28" spans="1:30" x14ac:dyDescent="0.25">
      <c r="A28" t="s">
        <v>34</v>
      </c>
      <c r="B28" s="8">
        <v>164431</v>
      </c>
      <c r="C28" s="8">
        <v>8.1999999999999993</v>
      </c>
      <c r="D28" t="s">
        <v>7</v>
      </c>
      <c r="E28" s="9">
        <v>42679</v>
      </c>
      <c r="F28" s="10">
        <v>54.5</v>
      </c>
      <c r="G28" s="10">
        <v>57.975499999999997</v>
      </c>
      <c r="H28" s="10">
        <v>22.825012325500001</v>
      </c>
      <c r="I28" s="10">
        <v>4.8499999999999996</v>
      </c>
      <c r="J28" s="10">
        <f t="shared" si="0"/>
        <v>2.1999211999999999</v>
      </c>
      <c r="K28" s="10">
        <v>2.1</v>
      </c>
      <c r="L28" s="10">
        <v>1</v>
      </c>
      <c r="M28" s="10">
        <v>1</v>
      </c>
      <c r="N28" s="10" t="s">
        <v>163</v>
      </c>
      <c r="O28" s="10" t="s">
        <v>8</v>
      </c>
      <c r="P28" s="11" t="s">
        <v>160</v>
      </c>
      <c r="Q28">
        <v>11.3306479706853</v>
      </c>
      <c r="R28" s="12">
        <v>1.3</v>
      </c>
      <c r="S28" s="12">
        <v>0.96</v>
      </c>
      <c r="T28" s="12">
        <v>2.9</v>
      </c>
      <c r="U28" s="12">
        <v>0.79</v>
      </c>
      <c r="V28" s="12">
        <v>6.8</v>
      </c>
      <c r="W28" s="12">
        <v>45</v>
      </c>
      <c r="X28" s="12">
        <v>58</v>
      </c>
      <c r="Y28" s="12">
        <v>8.9</v>
      </c>
      <c r="AC28">
        <v>15.4871</v>
      </c>
      <c r="AD28">
        <v>-19.712900000000001</v>
      </c>
    </row>
    <row r="29" spans="1:30" x14ac:dyDescent="0.25">
      <c r="A29" t="s">
        <v>35</v>
      </c>
      <c r="B29" s="8">
        <v>164435</v>
      </c>
      <c r="C29" s="8">
        <v>8.1999999999999993</v>
      </c>
      <c r="D29" t="s">
        <v>7</v>
      </c>
      <c r="E29" s="9">
        <v>42679</v>
      </c>
      <c r="F29" s="10">
        <v>57.5</v>
      </c>
      <c r="G29" s="10">
        <v>61.110500000000002</v>
      </c>
      <c r="H29" s="10">
        <v>24.059264960500002</v>
      </c>
      <c r="I29" s="10">
        <v>6.08</v>
      </c>
      <c r="J29" s="10">
        <f t="shared" si="0"/>
        <v>2.7578393600000002</v>
      </c>
      <c r="K29" s="10">
        <v>2.1</v>
      </c>
      <c r="L29" s="10">
        <v>1</v>
      </c>
      <c r="M29" s="10">
        <v>1</v>
      </c>
      <c r="N29" s="10" t="s">
        <v>163</v>
      </c>
      <c r="O29" s="10" t="s">
        <v>8</v>
      </c>
      <c r="P29" s="11" t="s">
        <v>161</v>
      </c>
      <c r="Q29">
        <v>17.503752585543801</v>
      </c>
      <c r="R29" s="12">
        <v>1.3</v>
      </c>
      <c r="S29" s="12">
        <v>1.3</v>
      </c>
      <c r="T29" s="12">
        <v>3.3</v>
      </c>
      <c r="U29" s="12">
        <v>0.86</v>
      </c>
      <c r="V29" s="12">
        <v>6.6</v>
      </c>
      <c r="W29" s="12">
        <v>47</v>
      </c>
      <c r="X29" s="12">
        <v>61</v>
      </c>
      <c r="Y29" s="12">
        <v>10</v>
      </c>
      <c r="AC29">
        <v>15.6996</v>
      </c>
      <c r="AD29">
        <v>-20.477</v>
      </c>
    </row>
    <row r="30" spans="1:30" x14ac:dyDescent="0.25">
      <c r="A30" t="s">
        <v>36</v>
      </c>
      <c r="B30" s="8">
        <v>164437</v>
      </c>
      <c r="C30" s="8">
        <v>8.1999999999999993</v>
      </c>
      <c r="D30" t="s">
        <v>7</v>
      </c>
      <c r="E30" s="9">
        <v>42679</v>
      </c>
      <c r="F30" s="10">
        <v>61</v>
      </c>
      <c r="G30" s="10">
        <v>64.768000000000001</v>
      </c>
      <c r="H30" s="10">
        <v>25.499226368000002</v>
      </c>
      <c r="I30" s="10">
        <v>7.8</v>
      </c>
      <c r="J30" s="10">
        <f t="shared" si="0"/>
        <v>3.5380175999999999</v>
      </c>
      <c r="K30" s="10">
        <v>3.2</v>
      </c>
      <c r="L30" s="10">
        <v>1</v>
      </c>
      <c r="M30" s="10">
        <v>2</v>
      </c>
      <c r="N30" s="10" t="s">
        <v>164</v>
      </c>
      <c r="O30" s="10" t="s">
        <v>8</v>
      </c>
      <c r="P30" s="11" t="s">
        <v>161</v>
      </c>
      <c r="Q30">
        <v>15.4839002418561</v>
      </c>
      <c r="R30" s="12">
        <v>1.3</v>
      </c>
      <c r="S30" s="12">
        <v>1.2</v>
      </c>
      <c r="T30" s="12">
        <v>3.2</v>
      </c>
      <c r="U30" s="12">
        <v>0.9</v>
      </c>
      <c r="V30" s="12">
        <v>7.5</v>
      </c>
      <c r="W30" s="12">
        <v>53</v>
      </c>
      <c r="X30" s="12">
        <v>68</v>
      </c>
      <c r="Y30" s="12">
        <v>12</v>
      </c>
      <c r="AC30">
        <v>15.715999999999999</v>
      </c>
      <c r="AD30">
        <v>-20.1449</v>
      </c>
    </row>
    <row r="31" spans="1:30" x14ac:dyDescent="0.25">
      <c r="A31" t="s">
        <v>37</v>
      </c>
      <c r="B31" s="8">
        <v>164438</v>
      </c>
      <c r="C31" s="8">
        <v>8.1999999999999993</v>
      </c>
      <c r="D31" t="s">
        <v>7</v>
      </c>
      <c r="E31" s="9">
        <v>42679</v>
      </c>
      <c r="F31" s="10">
        <v>57</v>
      </c>
      <c r="G31" s="10">
        <v>60.588000000000001</v>
      </c>
      <c r="H31" s="10">
        <v>23.853556188000002</v>
      </c>
      <c r="I31" s="10">
        <v>5.29</v>
      </c>
      <c r="J31" s="10">
        <f t="shared" si="0"/>
        <v>2.3995016800000002</v>
      </c>
      <c r="K31" s="10">
        <v>2.1</v>
      </c>
      <c r="L31" s="10">
        <v>1</v>
      </c>
      <c r="M31" s="10">
        <v>1</v>
      </c>
      <c r="N31" s="10" t="s">
        <v>163</v>
      </c>
      <c r="O31" s="10" t="s">
        <v>8</v>
      </c>
      <c r="P31" s="11" t="s">
        <v>161</v>
      </c>
      <c r="Q31">
        <v>11.0116231232585</v>
      </c>
      <c r="R31" s="12">
        <v>0.97</v>
      </c>
      <c r="S31" s="12">
        <v>0.83</v>
      </c>
      <c r="T31" s="12">
        <v>3.3</v>
      </c>
      <c r="U31" s="12">
        <v>0.95</v>
      </c>
      <c r="V31" s="12">
        <v>8.1</v>
      </c>
      <c r="W31" s="12">
        <v>60</v>
      </c>
      <c r="X31" s="12">
        <v>76</v>
      </c>
      <c r="Y31" s="12">
        <v>14</v>
      </c>
      <c r="AC31">
        <v>15.856199999999999</v>
      </c>
      <c r="AD31">
        <v>-18.944700000000001</v>
      </c>
    </row>
    <row r="32" spans="1:30" x14ac:dyDescent="0.25">
      <c r="A32" t="s">
        <v>38</v>
      </c>
      <c r="B32" s="8">
        <v>169844</v>
      </c>
      <c r="C32" s="8">
        <v>8.1999999999999993</v>
      </c>
      <c r="D32" t="s">
        <v>7</v>
      </c>
      <c r="E32" s="9">
        <v>42448</v>
      </c>
      <c r="F32" s="10">
        <v>51.5</v>
      </c>
      <c r="G32" s="10">
        <v>54.840499999999999</v>
      </c>
      <c r="H32" s="10">
        <v>21.590759690500001</v>
      </c>
      <c r="K32" s="10">
        <v>3.1</v>
      </c>
      <c r="L32" s="10">
        <v>2</v>
      </c>
      <c r="M32" s="10">
        <v>1</v>
      </c>
      <c r="N32" s="10" t="s">
        <v>163</v>
      </c>
      <c r="O32" s="10" t="s">
        <v>8</v>
      </c>
      <c r="P32" s="11" t="s">
        <v>136</v>
      </c>
      <c r="Q32">
        <v>6.3080007334729498</v>
      </c>
      <c r="R32" s="12">
        <v>1.2</v>
      </c>
      <c r="S32" s="12">
        <v>0.28999999999999898</v>
      </c>
      <c r="T32" s="12">
        <v>5</v>
      </c>
      <c r="U32" s="12">
        <v>0.79</v>
      </c>
      <c r="V32" s="12">
        <v>7.7</v>
      </c>
      <c r="W32" s="12">
        <v>86</v>
      </c>
      <c r="X32" s="12">
        <v>110</v>
      </c>
      <c r="Y32" s="12">
        <v>19</v>
      </c>
      <c r="AC32">
        <v>15.8278</v>
      </c>
      <c r="AD32">
        <v>-17.532599999999999</v>
      </c>
    </row>
    <row r="33" spans="1:30" x14ac:dyDescent="0.25">
      <c r="A33" t="s">
        <v>39</v>
      </c>
      <c r="B33" s="8">
        <v>169849</v>
      </c>
      <c r="C33" s="8">
        <v>8.1999999999999993</v>
      </c>
      <c r="D33" t="s">
        <v>7</v>
      </c>
      <c r="E33" s="9">
        <v>42448</v>
      </c>
      <c r="F33" s="10">
        <v>53</v>
      </c>
      <c r="G33" s="10">
        <v>56.408000000000001</v>
      </c>
      <c r="H33" s="10">
        <v>22.207886008000003</v>
      </c>
      <c r="K33" s="10">
        <v>3.2</v>
      </c>
      <c r="L33" s="10">
        <v>1</v>
      </c>
      <c r="M33" s="10">
        <v>2</v>
      </c>
      <c r="N33" s="10" t="s">
        <v>164</v>
      </c>
      <c r="O33" s="10" t="s">
        <v>8</v>
      </c>
      <c r="P33" s="11" t="s">
        <v>136</v>
      </c>
      <c r="Q33">
        <v>3.0369282672522599</v>
      </c>
      <c r="R33" s="12">
        <v>0.84</v>
      </c>
      <c r="S33" s="12">
        <v>0.14000000000000001</v>
      </c>
      <c r="T33" s="12">
        <v>2.8</v>
      </c>
      <c r="U33" s="12">
        <v>0.59</v>
      </c>
      <c r="V33" s="12">
        <v>6</v>
      </c>
      <c r="W33" s="12">
        <v>47</v>
      </c>
      <c r="X33" s="12">
        <v>61</v>
      </c>
      <c r="Y33" s="12">
        <v>12</v>
      </c>
      <c r="Z33">
        <v>3.33846540114871</v>
      </c>
      <c r="AA33">
        <v>-16.402271355870301</v>
      </c>
      <c r="AB33">
        <v>15.7296772527908</v>
      </c>
      <c r="AC33">
        <v>15.792999999999999</v>
      </c>
      <c r="AD33">
        <v>-16.584700000000002</v>
      </c>
    </row>
    <row r="34" spans="1:30" x14ac:dyDescent="0.25">
      <c r="A34" t="s">
        <v>40</v>
      </c>
      <c r="B34" s="8">
        <v>169850</v>
      </c>
      <c r="C34" s="8">
        <v>8.1999999999999993</v>
      </c>
      <c r="D34" t="s">
        <v>7</v>
      </c>
      <c r="E34" s="9">
        <v>42448</v>
      </c>
      <c r="F34" s="10">
        <v>62</v>
      </c>
      <c r="G34" s="10">
        <v>65.812999999999988</v>
      </c>
      <c r="H34" s="10">
        <v>25.910643912999998</v>
      </c>
      <c r="K34" s="10">
        <v>3.1</v>
      </c>
      <c r="L34" s="10">
        <v>2</v>
      </c>
      <c r="M34" s="10">
        <v>1</v>
      </c>
      <c r="N34" s="10" t="s">
        <v>163</v>
      </c>
      <c r="O34" s="10" t="s">
        <v>8</v>
      </c>
      <c r="P34" s="11" t="s">
        <v>136</v>
      </c>
      <c r="Q34">
        <v>1.6599010648238901</v>
      </c>
      <c r="R34" s="12">
        <v>0.6</v>
      </c>
      <c r="S34" s="13">
        <v>0.19</v>
      </c>
      <c r="T34" s="12">
        <v>2.2999999999999901</v>
      </c>
      <c r="U34" s="12">
        <v>0.37</v>
      </c>
      <c r="V34" s="12">
        <v>4.5</v>
      </c>
      <c r="W34" s="12">
        <v>40</v>
      </c>
      <c r="X34" s="12">
        <v>51</v>
      </c>
      <c r="Y34" s="12">
        <v>7.6</v>
      </c>
      <c r="AC34">
        <v>15.8781</v>
      </c>
      <c r="AD34">
        <v>-16.050699999999999</v>
      </c>
    </row>
    <row r="35" spans="1:30" x14ac:dyDescent="0.25">
      <c r="A35" t="s">
        <v>41</v>
      </c>
      <c r="B35" s="8">
        <v>169851</v>
      </c>
      <c r="C35" s="8">
        <v>8.1999999999999993</v>
      </c>
      <c r="D35" t="s">
        <v>7</v>
      </c>
      <c r="E35" s="9">
        <v>42448</v>
      </c>
      <c r="F35" s="10">
        <v>55.5</v>
      </c>
      <c r="G35" s="10">
        <v>59.020499999999998</v>
      </c>
      <c r="H35" s="10">
        <v>23.2364298705</v>
      </c>
      <c r="K35" s="10">
        <v>3.1</v>
      </c>
      <c r="L35" s="10">
        <v>2</v>
      </c>
      <c r="M35" s="10">
        <v>1</v>
      </c>
      <c r="N35" s="10" t="s">
        <v>163</v>
      </c>
      <c r="O35" s="10" t="s">
        <v>8</v>
      </c>
      <c r="P35" s="11" t="s">
        <v>136</v>
      </c>
      <c r="Q35">
        <v>0.93181037133582001</v>
      </c>
      <c r="R35" s="12">
        <v>0.27</v>
      </c>
      <c r="S35" s="13">
        <v>0.15</v>
      </c>
      <c r="T35" s="12">
        <v>1.1000000000000001</v>
      </c>
      <c r="U35" s="12">
        <v>0.15</v>
      </c>
      <c r="V35" s="12">
        <v>3.2</v>
      </c>
      <c r="W35" s="12">
        <v>28</v>
      </c>
      <c r="X35" s="12">
        <v>36</v>
      </c>
      <c r="Y35" s="12">
        <v>8.5</v>
      </c>
      <c r="AC35">
        <v>15.9283</v>
      </c>
      <c r="AD35">
        <v>-15.9114</v>
      </c>
    </row>
    <row r="36" spans="1:30" x14ac:dyDescent="0.25">
      <c r="A36" t="s">
        <v>42</v>
      </c>
      <c r="B36" s="8">
        <v>169852</v>
      </c>
      <c r="C36" s="8">
        <v>8.1999999999999993</v>
      </c>
      <c r="D36" t="s">
        <v>7</v>
      </c>
      <c r="E36" s="9">
        <v>42448</v>
      </c>
      <c r="F36" s="10">
        <v>64</v>
      </c>
      <c r="G36" s="10">
        <v>67.902999999999992</v>
      </c>
      <c r="H36" s="10">
        <v>26.733479002999999</v>
      </c>
      <c r="K36" s="10">
        <v>3.1</v>
      </c>
      <c r="L36" s="10">
        <v>2</v>
      </c>
      <c r="M36" s="10">
        <v>1</v>
      </c>
      <c r="N36" s="10" t="s">
        <v>163</v>
      </c>
      <c r="O36" s="10" t="s">
        <v>8</v>
      </c>
      <c r="P36" s="11" t="s">
        <v>136</v>
      </c>
      <c r="Q36">
        <v>7.9869979532015298</v>
      </c>
      <c r="R36" s="12">
        <v>1.4</v>
      </c>
      <c r="S36" s="12">
        <v>0.35</v>
      </c>
      <c r="T36" s="12">
        <v>4.4000000000000004</v>
      </c>
      <c r="U36" s="12">
        <v>1.1000000000000001</v>
      </c>
      <c r="V36" s="12">
        <v>9</v>
      </c>
      <c r="W36" s="12">
        <v>68</v>
      </c>
      <c r="X36" s="12">
        <v>89</v>
      </c>
      <c r="Y36" s="12">
        <v>14</v>
      </c>
      <c r="Z36">
        <v>3.3092567999015299</v>
      </c>
      <c r="AA36">
        <v>-15.722143506845899</v>
      </c>
      <c r="AB36">
        <v>16.015074742915498</v>
      </c>
      <c r="AC36">
        <v>16.218800000000002</v>
      </c>
      <c r="AD36">
        <v>-17.792000000000002</v>
      </c>
    </row>
    <row r="37" spans="1:30" x14ac:dyDescent="0.25">
      <c r="A37" t="s">
        <v>43</v>
      </c>
      <c r="B37" s="8">
        <v>169855</v>
      </c>
      <c r="C37" s="8">
        <v>8.1999999999999993</v>
      </c>
      <c r="D37" t="s">
        <v>7</v>
      </c>
      <c r="E37" s="9">
        <v>42448</v>
      </c>
      <c r="F37" s="10">
        <v>61.5</v>
      </c>
      <c r="G37" s="10">
        <v>65.290499999999994</v>
      </c>
      <c r="H37" s="10">
        <v>25.704935140499998</v>
      </c>
      <c r="K37" s="10">
        <v>3.1</v>
      </c>
      <c r="L37" s="10">
        <v>2</v>
      </c>
      <c r="M37" s="10">
        <v>1</v>
      </c>
      <c r="N37" s="10" t="s">
        <v>163</v>
      </c>
      <c r="O37" s="10" t="s">
        <v>8</v>
      </c>
      <c r="P37" s="11" t="s">
        <v>136</v>
      </c>
      <c r="Q37">
        <v>9.6317113473396905</v>
      </c>
      <c r="R37" s="12">
        <v>1.6</v>
      </c>
      <c r="S37" s="12">
        <v>0.83</v>
      </c>
      <c r="T37" s="12">
        <v>4.8</v>
      </c>
      <c r="U37" s="12">
        <v>1.2</v>
      </c>
      <c r="V37" s="12">
        <v>10</v>
      </c>
      <c r="W37" s="12">
        <v>74</v>
      </c>
      <c r="X37" s="12">
        <v>94</v>
      </c>
      <c r="Y37" s="12">
        <v>14</v>
      </c>
      <c r="AC37">
        <v>15.914099999999999</v>
      </c>
      <c r="AD37">
        <v>-18.6066</v>
      </c>
    </row>
    <row r="38" spans="1:30" x14ac:dyDescent="0.25">
      <c r="A38" t="s">
        <v>44</v>
      </c>
      <c r="B38" s="8">
        <v>169857</v>
      </c>
      <c r="C38" s="8">
        <v>8.1999999999999993</v>
      </c>
      <c r="D38" t="s">
        <v>7</v>
      </c>
      <c r="E38" s="9">
        <v>42448</v>
      </c>
      <c r="F38" s="10">
        <v>53</v>
      </c>
      <c r="G38" s="10">
        <v>56.408000000000001</v>
      </c>
      <c r="H38" s="10">
        <v>22.207886008000003</v>
      </c>
      <c r="K38" s="10">
        <v>3.1</v>
      </c>
      <c r="L38" s="10">
        <v>2</v>
      </c>
      <c r="M38" s="10">
        <v>1</v>
      </c>
      <c r="N38" s="10" t="s">
        <v>163</v>
      </c>
      <c r="O38" s="10" t="s">
        <v>8</v>
      </c>
      <c r="P38" s="11" t="s">
        <v>136</v>
      </c>
      <c r="Q38">
        <v>1.0686097066312801</v>
      </c>
      <c r="R38" s="12">
        <v>0.34</v>
      </c>
      <c r="S38" s="13">
        <v>0.13</v>
      </c>
      <c r="T38" s="12">
        <v>1</v>
      </c>
      <c r="U38" s="12">
        <v>0.18</v>
      </c>
      <c r="V38" s="12">
        <v>3.2</v>
      </c>
      <c r="W38" s="12">
        <v>23</v>
      </c>
      <c r="X38" s="12">
        <v>30</v>
      </c>
      <c r="Y38" s="12">
        <v>5.0999999999999899</v>
      </c>
      <c r="AC38">
        <v>15.3935</v>
      </c>
      <c r="AD38">
        <v>-16.600899999999999</v>
      </c>
    </row>
    <row r="39" spans="1:30" x14ac:dyDescent="0.25">
      <c r="A39" t="s">
        <v>45</v>
      </c>
      <c r="B39" s="8">
        <v>169858</v>
      </c>
      <c r="C39" s="8">
        <v>8.1999999999999993</v>
      </c>
      <c r="D39" t="s">
        <v>7</v>
      </c>
      <c r="E39" s="9">
        <v>42448</v>
      </c>
      <c r="F39" s="10">
        <v>52.5</v>
      </c>
      <c r="G39" s="10">
        <v>55.8855</v>
      </c>
      <c r="H39" s="10">
        <v>22.002177235500003</v>
      </c>
      <c r="K39" s="10">
        <v>3.1</v>
      </c>
      <c r="L39" s="10">
        <v>2</v>
      </c>
      <c r="M39" s="10">
        <v>1</v>
      </c>
      <c r="N39" s="10" t="s">
        <v>163</v>
      </c>
      <c r="O39" s="10" t="s">
        <v>8</v>
      </c>
      <c r="P39" s="11" t="s">
        <v>136</v>
      </c>
      <c r="Q39">
        <v>3.7653689481724499</v>
      </c>
      <c r="R39" s="12">
        <v>0.87</v>
      </c>
      <c r="S39" s="12">
        <v>0.15</v>
      </c>
      <c r="T39" s="12">
        <v>2.5</v>
      </c>
      <c r="U39" s="12">
        <v>0.56000000000000005</v>
      </c>
      <c r="V39" s="12">
        <v>5.6</v>
      </c>
      <c r="W39" s="12">
        <v>34</v>
      </c>
      <c r="X39" s="12">
        <v>44</v>
      </c>
      <c r="Y39" s="12">
        <v>6.1</v>
      </c>
      <c r="AC39">
        <v>16.014099999999999</v>
      </c>
      <c r="AD39">
        <v>-16.893599999999999</v>
      </c>
    </row>
    <row r="40" spans="1:30" x14ac:dyDescent="0.25">
      <c r="A40" t="s">
        <v>46</v>
      </c>
      <c r="B40" s="8">
        <v>169859</v>
      </c>
      <c r="C40" s="8">
        <v>8.1999999999999993</v>
      </c>
      <c r="D40" t="s">
        <v>7</v>
      </c>
      <c r="E40" s="9">
        <v>42448</v>
      </c>
      <c r="F40" s="10">
        <v>57.5</v>
      </c>
      <c r="G40" s="10">
        <v>61.110500000000002</v>
      </c>
      <c r="H40" s="10">
        <v>24.059264960500002</v>
      </c>
      <c r="K40" s="10">
        <v>3.1</v>
      </c>
      <c r="L40" s="10">
        <v>2</v>
      </c>
      <c r="M40" s="10">
        <v>1</v>
      </c>
      <c r="N40" s="10" t="s">
        <v>163</v>
      </c>
      <c r="O40" s="10" t="s">
        <v>8</v>
      </c>
      <c r="P40" s="11" t="s">
        <v>136</v>
      </c>
      <c r="Q40">
        <v>2.1976109759225801</v>
      </c>
      <c r="R40" s="12">
        <v>0.62</v>
      </c>
      <c r="S40" s="13">
        <v>0.12</v>
      </c>
      <c r="T40" s="12">
        <v>2.2999999999999901</v>
      </c>
      <c r="U40" s="12">
        <v>0.45</v>
      </c>
      <c r="V40" s="12">
        <v>4.7</v>
      </c>
      <c r="W40" s="12">
        <v>62</v>
      </c>
      <c r="X40" s="12">
        <v>82</v>
      </c>
      <c r="Y40" s="12">
        <v>13</v>
      </c>
      <c r="Z40">
        <v>3.25458532989339</v>
      </c>
      <c r="AA40">
        <v>-15.299961873289501</v>
      </c>
      <c r="AB40">
        <v>16.131828261602902</v>
      </c>
      <c r="AC40">
        <v>16.311</v>
      </c>
      <c r="AD40">
        <v>-16.084</v>
      </c>
    </row>
    <row r="41" spans="1:30" x14ac:dyDescent="0.25">
      <c r="A41" t="s">
        <v>47</v>
      </c>
      <c r="B41" s="8">
        <v>169860</v>
      </c>
      <c r="C41" s="8">
        <v>8.1999999999999993</v>
      </c>
      <c r="D41" t="s">
        <v>7</v>
      </c>
      <c r="E41" s="9">
        <v>42448</v>
      </c>
      <c r="F41" s="10">
        <v>55</v>
      </c>
      <c r="G41" s="10">
        <v>58.497999999999998</v>
      </c>
      <c r="H41" s="10">
        <v>23.030721098000001</v>
      </c>
      <c r="K41" s="10">
        <v>3.1</v>
      </c>
      <c r="L41" s="10">
        <v>2</v>
      </c>
      <c r="M41" s="10">
        <v>1</v>
      </c>
      <c r="N41" s="10" t="s">
        <v>163</v>
      </c>
      <c r="O41" s="10" t="s">
        <v>8</v>
      </c>
      <c r="P41" s="11" t="s">
        <v>136</v>
      </c>
      <c r="Q41">
        <v>6.2997797410177103</v>
      </c>
      <c r="R41" s="12">
        <v>1.6</v>
      </c>
      <c r="S41" s="12">
        <v>0.27</v>
      </c>
      <c r="T41" s="12">
        <v>3</v>
      </c>
      <c r="U41" s="12">
        <v>1.1000000000000001</v>
      </c>
      <c r="V41" s="12">
        <v>7.9</v>
      </c>
      <c r="W41" s="12">
        <v>66</v>
      </c>
      <c r="X41" s="12">
        <v>83</v>
      </c>
      <c r="Y41" s="12">
        <v>12</v>
      </c>
      <c r="AC41">
        <v>16.229600000000001</v>
      </c>
      <c r="AD41">
        <v>-17.591100000000001</v>
      </c>
    </row>
    <row r="42" spans="1:30" x14ac:dyDescent="0.25">
      <c r="A42" t="s">
        <v>48</v>
      </c>
      <c r="B42" s="8">
        <v>169862</v>
      </c>
      <c r="C42" s="8">
        <v>8.1999999999999993</v>
      </c>
      <c r="D42" t="s">
        <v>7</v>
      </c>
      <c r="E42" s="9">
        <v>42448</v>
      </c>
      <c r="F42" s="10">
        <v>58</v>
      </c>
      <c r="G42" s="10">
        <v>61.633000000000003</v>
      </c>
      <c r="H42" s="10">
        <v>24.264973733000001</v>
      </c>
      <c r="K42" s="10">
        <v>3.1</v>
      </c>
      <c r="L42" s="10">
        <v>2</v>
      </c>
      <c r="M42" s="10">
        <v>1</v>
      </c>
      <c r="N42" s="10" t="s">
        <v>163</v>
      </c>
      <c r="O42" s="10" t="s">
        <v>8</v>
      </c>
      <c r="P42" s="11" t="s">
        <v>136</v>
      </c>
      <c r="Q42">
        <v>5.5097980015392398</v>
      </c>
      <c r="R42" s="12">
        <v>1.1000000000000001</v>
      </c>
      <c r="S42" s="12">
        <v>0.26</v>
      </c>
      <c r="T42" s="12">
        <v>2.9</v>
      </c>
      <c r="U42" s="12">
        <v>0.75</v>
      </c>
      <c r="V42" s="12">
        <v>8.5</v>
      </c>
      <c r="W42" s="12">
        <v>57</v>
      </c>
      <c r="X42" s="12">
        <v>75</v>
      </c>
      <c r="Y42" s="12">
        <v>11</v>
      </c>
      <c r="AC42">
        <v>15.976900000000001</v>
      </c>
      <c r="AD42">
        <v>-17.3933</v>
      </c>
    </row>
    <row r="43" spans="1:30" x14ac:dyDescent="0.25">
      <c r="A43" t="s">
        <v>49</v>
      </c>
      <c r="B43" s="8">
        <v>164421</v>
      </c>
      <c r="C43" s="8">
        <v>9</v>
      </c>
      <c r="D43" t="s">
        <v>7</v>
      </c>
      <c r="E43" s="9">
        <v>42679</v>
      </c>
      <c r="F43" s="10">
        <v>53.5</v>
      </c>
      <c r="G43" s="10">
        <v>56.930500000000002</v>
      </c>
      <c r="H43" s="10">
        <v>22.413594780500002</v>
      </c>
      <c r="I43" s="10">
        <v>3.89</v>
      </c>
      <c r="J43" s="10">
        <f t="shared" si="0"/>
        <v>1.76447288</v>
      </c>
      <c r="K43" s="10">
        <v>2.1</v>
      </c>
      <c r="L43" s="10">
        <v>1</v>
      </c>
      <c r="M43" s="10">
        <v>1</v>
      </c>
      <c r="N43" s="10" t="s">
        <v>163</v>
      </c>
      <c r="O43" s="10" t="s">
        <v>8</v>
      </c>
      <c r="P43" s="11" t="s">
        <v>136</v>
      </c>
      <c r="Q43">
        <v>0.56095757618649</v>
      </c>
      <c r="R43" s="12">
        <v>0.17</v>
      </c>
      <c r="S43" s="13">
        <v>0.14000000000000001</v>
      </c>
      <c r="T43" s="13">
        <v>0.14000000000000001</v>
      </c>
      <c r="U43" s="13">
        <v>0.14000000000000001</v>
      </c>
      <c r="V43" s="12">
        <v>0.75</v>
      </c>
      <c r="W43" s="12">
        <v>2.6</v>
      </c>
      <c r="X43" s="12">
        <v>3.7</v>
      </c>
      <c r="Y43" s="12">
        <v>0.31</v>
      </c>
      <c r="AC43">
        <v>15.1432</v>
      </c>
      <c r="AD43">
        <v>-16.029499999999999</v>
      </c>
    </row>
    <row r="44" spans="1:30" x14ac:dyDescent="0.25">
      <c r="A44" t="s">
        <v>50</v>
      </c>
      <c r="B44" s="8">
        <v>164422</v>
      </c>
      <c r="C44" s="8">
        <v>9</v>
      </c>
      <c r="D44" t="s">
        <v>7</v>
      </c>
      <c r="E44" s="9">
        <v>42679</v>
      </c>
      <c r="F44" s="10">
        <v>52</v>
      </c>
      <c r="G44" s="10">
        <v>55.363</v>
      </c>
      <c r="H44" s="10">
        <v>21.796468463</v>
      </c>
      <c r="I44" s="10">
        <v>4.55</v>
      </c>
      <c r="J44" s="10">
        <f t="shared" si="0"/>
        <v>2.0638435999999998</v>
      </c>
      <c r="K44" s="10">
        <v>2.1</v>
      </c>
      <c r="L44" s="10">
        <v>1</v>
      </c>
      <c r="M44" s="10">
        <v>1</v>
      </c>
      <c r="N44" s="10" t="s">
        <v>163</v>
      </c>
      <c r="O44" s="10" t="s">
        <v>8</v>
      </c>
      <c r="P44" s="11" t="s">
        <v>136</v>
      </c>
      <c r="Q44">
        <v>7.8395534521661503</v>
      </c>
      <c r="R44" s="12">
        <v>0.78</v>
      </c>
      <c r="S44" s="12">
        <v>0.61</v>
      </c>
      <c r="T44" s="12">
        <v>1.3</v>
      </c>
      <c r="U44" s="12">
        <v>0.43</v>
      </c>
      <c r="V44" s="12">
        <v>3.3</v>
      </c>
      <c r="W44" s="12">
        <v>31</v>
      </c>
      <c r="X44" s="12">
        <v>39</v>
      </c>
      <c r="Y44" s="12">
        <v>4.5999999999999899</v>
      </c>
      <c r="AC44">
        <v>15.1653</v>
      </c>
      <c r="AD44">
        <v>-18.133199999999999</v>
      </c>
    </row>
    <row r="45" spans="1:30" x14ac:dyDescent="0.25">
      <c r="A45" t="s">
        <v>51</v>
      </c>
      <c r="B45" s="8">
        <v>164423</v>
      </c>
      <c r="C45" s="8">
        <v>9</v>
      </c>
      <c r="D45" t="s">
        <v>7</v>
      </c>
      <c r="E45" s="9">
        <v>42679</v>
      </c>
      <c r="F45" s="10">
        <v>62.5</v>
      </c>
      <c r="G45" s="10">
        <v>66.335499999999996</v>
      </c>
      <c r="H45" s="10">
        <v>26.116352685500001</v>
      </c>
      <c r="I45" s="10">
        <v>7.46</v>
      </c>
      <c r="J45" s="10">
        <f t="shared" si="0"/>
        <v>3.3837963200000001</v>
      </c>
      <c r="K45" s="10">
        <v>3.1</v>
      </c>
      <c r="L45" s="10">
        <v>2</v>
      </c>
      <c r="M45" s="10">
        <v>1</v>
      </c>
      <c r="N45" s="10" t="s">
        <v>163</v>
      </c>
      <c r="O45" s="10" t="s">
        <v>8</v>
      </c>
      <c r="P45" s="11" t="s">
        <v>161</v>
      </c>
      <c r="Q45">
        <v>12.742778816462399</v>
      </c>
      <c r="R45" s="12">
        <v>1.3</v>
      </c>
      <c r="S45" s="12">
        <v>1.2</v>
      </c>
      <c r="T45" s="12">
        <v>1.8</v>
      </c>
      <c r="U45" s="12">
        <v>0.7</v>
      </c>
      <c r="V45" s="12">
        <v>6.2</v>
      </c>
      <c r="W45" s="12">
        <v>35</v>
      </c>
      <c r="X45" s="12">
        <v>45</v>
      </c>
      <c r="Y45" s="12">
        <v>6.5</v>
      </c>
      <c r="Z45">
        <v>3.3950574427185201</v>
      </c>
      <c r="AA45">
        <v>-16.751996187328899</v>
      </c>
      <c r="AB45">
        <v>15.3804145900507</v>
      </c>
      <c r="AC45">
        <v>15.309100000000001</v>
      </c>
      <c r="AD45">
        <v>-19.707799999999999</v>
      </c>
    </row>
    <row r="46" spans="1:30" x14ac:dyDescent="0.25">
      <c r="A46" t="s">
        <v>52</v>
      </c>
      <c r="B46" s="8">
        <v>164424</v>
      </c>
      <c r="C46" s="8">
        <v>9</v>
      </c>
      <c r="D46" t="s">
        <v>7</v>
      </c>
      <c r="E46" s="9">
        <v>42679</v>
      </c>
      <c r="F46" s="10">
        <v>61</v>
      </c>
      <c r="G46" s="10">
        <v>64.768000000000001</v>
      </c>
      <c r="H46" s="10">
        <v>25.499226368000002</v>
      </c>
      <c r="I46" s="10">
        <v>7.78</v>
      </c>
      <c r="J46" s="10">
        <f t="shared" si="0"/>
        <v>3.52894576</v>
      </c>
      <c r="K46" s="10">
        <v>2.1</v>
      </c>
      <c r="L46" s="10">
        <v>1</v>
      </c>
      <c r="M46" s="10">
        <v>1</v>
      </c>
      <c r="N46" s="10" t="s">
        <v>163</v>
      </c>
      <c r="O46" s="10" t="s">
        <v>8</v>
      </c>
      <c r="P46" s="11" t="s">
        <v>160</v>
      </c>
      <c r="Q46">
        <v>15.4697773394313</v>
      </c>
      <c r="R46" s="12">
        <v>1.2</v>
      </c>
      <c r="S46" s="12">
        <v>1.4</v>
      </c>
      <c r="T46" s="12">
        <v>1.7</v>
      </c>
      <c r="U46" s="12">
        <v>0.8</v>
      </c>
      <c r="V46" s="12">
        <v>4.9000000000000004</v>
      </c>
      <c r="W46" s="12">
        <v>33</v>
      </c>
      <c r="X46" s="12">
        <v>41</v>
      </c>
      <c r="Y46" s="12">
        <v>5.7</v>
      </c>
      <c r="AC46">
        <v>15.6235</v>
      </c>
      <c r="AD46">
        <v>-19.781500000000001</v>
      </c>
    </row>
    <row r="47" spans="1:30" x14ac:dyDescent="0.25">
      <c r="A47" t="s">
        <v>53</v>
      </c>
      <c r="B47" s="8">
        <v>164426</v>
      </c>
      <c r="C47" s="8">
        <v>9</v>
      </c>
      <c r="D47" t="s">
        <v>7</v>
      </c>
      <c r="E47" s="9">
        <v>42679</v>
      </c>
      <c r="F47" s="10">
        <v>64.5</v>
      </c>
      <c r="G47" s="10">
        <v>68.425499999999985</v>
      </c>
      <c r="H47" s="10">
        <v>26.939187775499995</v>
      </c>
      <c r="I47" s="10">
        <v>6.9</v>
      </c>
      <c r="J47" s="10">
        <f t="shared" si="0"/>
        <v>3.1297847999999999</v>
      </c>
      <c r="K47" s="10">
        <v>3.1</v>
      </c>
      <c r="L47" s="10">
        <v>2</v>
      </c>
      <c r="M47" s="10">
        <v>1</v>
      </c>
      <c r="N47" s="10" t="s">
        <v>163</v>
      </c>
      <c r="O47" s="10" t="s">
        <v>8</v>
      </c>
      <c r="P47" s="11" t="s">
        <v>161</v>
      </c>
      <c r="Q47">
        <v>7.7410159767</v>
      </c>
      <c r="R47" s="12">
        <v>0.88</v>
      </c>
      <c r="S47" s="12">
        <v>0.71</v>
      </c>
      <c r="T47" s="12">
        <v>1.3</v>
      </c>
      <c r="U47" s="12">
        <v>0.34</v>
      </c>
      <c r="V47" s="12">
        <v>5.0999999999999899</v>
      </c>
      <c r="W47" s="12">
        <v>22</v>
      </c>
      <c r="X47" s="12">
        <v>29</v>
      </c>
      <c r="Y47" s="12">
        <v>4.2</v>
      </c>
      <c r="AC47">
        <v>15.946199999999999</v>
      </c>
      <c r="AD47">
        <v>-18.288599999999999</v>
      </c>
    </row>
    <row r="48" spans="1:30" x14ac:dyDescent="0.25">
      <c r="A48" t="s">
        <v>54</v>
      </c>
      <c r="B48" s="8">
        <v>164429</v>
      </c>
      <c r="C48" s="8">
        <v>9</v>
      </c>
      <c r="D48" t="s">
        <v>7</v>
      </c>
      <c r="E48" s="9">
        <v>42679</v>
      </c>
      <c r="F48" s="10">
        <v>53</v>
      </c>
      <c r="G48" s="10">
        <v>56.408000000000001</v>
      </c>
      <c r="H48" s="10">
        <v>22.207886008000003</v>
      </c>
      <c r="I48" s="10">
        <v>4.59</v>
      </c>
      <c r="J48" s="10">
        <f t="shared" si="0"/>
        <v>2.0819872799999999</v>
      </c>
      <c r="K48" s="10">
        <v>2.1</v>
      </c>
      <c r="L48" s="10">
        <v>1</v>
      </c>
      <c r="M48" s="10">
        <v>1</v>
      </c>
      <c r="N48" s="10" t="s">
        <v>163</v>
      </c>
      <c r="O48" s="10" t="s">
        <v>8</v>
      </c>
      <c r="P48" s="11" t="s">
        <v>136</v>
      </c>
      <c r="Q48">
        <v>6.53545932114623</v>
      </c>
      <c r="R48" s="12">
        <v>0.68</v>
      </c>
      <c r="S48" s="12">
        <v>0.31</v>
      </c>
      <c r="T48" s="12">
        <v>1.1000000000000001</v>
      </c>
      <c r="U48" s="12">
        <v>0.41</v>
      </c>
      <c r="V48" s="12">
        <v>4.3</v>
      </c>
      <c r="W48" s="12">
        <v>34</v>
      </c>
      <c r="X48" s="12">
        <v>45</v>
      </c>
      <c r="Y48" s="12">
        <v>5.7</v>
      </c>
      <c r="AC48">
        <v>15.8626</v>
      </c>
      <c r="AD48">
        <v>-18.452100000000002</v>
      </c>
    </row>
    <row r="49" spans="1:30" x14ac:dyDescent="0.25">
      <c r="A49" t="s">
        <v>55</v>
      </c>
      <c r="B49" s="8">
        <v>164430</v>
      </c>
      <c r="C49" s="8">
        <v>9</v>
      </c>
      <c r="D49" t="s">
        <v>7</v>
      </c>
      <c r="E49" s="9">
        <v>42679</v>
      </c>
      <c r="F49" s="10">
        <v>53</v>
      </c>
      <c r="G49" s="10">
        <v>56.408000000000001</v>
      </c>
      <c r="H49" s="10">
        <v>22.207886008000003</v>
      </c>
      <c r="I49" s="10">
        <v>4.6399999999999997</v>
      </c>
      <c r="J49" s="10">
        <f t="shared" si="0"/>
        <v>2.1046668799999999</v>
      </c>
      <c r="K49" s="10">
        <v>2.1</v>
      </c>
      <c r="L49" s="10">
        <v>1</v>
      </c>
      <c r="M49" s="10">
        <v>1</v>
      </c>
      <c r="N49" s="10" t="s">
        <v>163</v>
      </c>
      <c r="O49" s="10" t="s">
        <v>8</v>
      </c>
      <c r="P49" s="11" t="s">
        <v>161</v>
      </c>
      <c r="Q49">
        <v>11.020137184931301</v>
      </c>
      <c r="R49" s="12">
        <v>1.3</v>
      </c>
      <c r="S49" s="12">
        <v>0.99</v>
      </c>
      <c r="T49" s="12">
        <v>2.4</v>
      </c>
      <c r="U49" s="12">
        <v>0.66</v>
      </c>
      <c r="V49" s="12">
        <v>5.4</v>
      </c>
      <c r="W49" s="12">
        <v>58</v>
      </c>
      <c r="X49" s="12">
        <v>76</v>
      </c>
      <c r="Y49" s="12">
        <v>6.6</v>
      </c>
      <c r="AC49">
        <v>16.752800000000001</v>
      </c>
      <c r="AD49">
        <v>-19.010300000000001</v>
      </c>
    </row>
    <row r="50" spans="1:30" x14ac:dyDescent="0.25">
      <c r="A50" t="s">
        <v>56</v>
      </c>
      <c r="B50" s="8">
        <v>164432</v>
      </c>
      <c r="C50" s="8">
        <v>9</v>
      </c>
      <c r="D50" t="s">
        <v>7</v>
      </c>
      <c r="E50" s="9">
        <v>42679</v>
      </c>
      <c r="F50" s="10">
        <v>54.5</v>
      </c>
      <c r="G50" s="10">
        <v>57.975499999999997</v>
      </c>
      <c r="H50" s="10">
        <v>22.825012325500001</v>
      </c>
      <c r="I50" s="10">
        <v>5.12</v>
      </c>
      <c r="J50" s="10">
        <f t="shared" si="0"/>
        <v>2.3223910399999999</v>
      </c>
      <c r="K50" s="10">
        <v>2.1</v>
      </c>
      <c r="L50" s="10">
        <v>1</v>
      </c>
      <c r="M50" s="10">
        <v>1</v>
      </c>
      <c r="N50" s="10" t="s">
        <v>163</v>
      </c>
      <c r="O50" s="10" t="s">
        <v>8</v>
      </c>
      <c r="P50" s="11" t="s">
        <v>161</v>
      </c>
      <c r="Q50">
        <v>11.915105221488</v>
      </c>
      <c r="R50" s="12">
        <v>1.1000000000000001</v>
      </c>
      <c r="S50" s="12">
        <v>1.1000000000000001</v>
      </c>
      <c r="T50" s="12">
        <v>2.9</v>
      </c>
      <c r="U50" s="12">
        <v>0.68</v>
      </c>
      <c r="V50" s="12">
        <v>7.9</v>
      </c>
      <c r="W50" s="12">
        <v>83</v>
      </c>
      <c r="X50" s="12">
        <v>110</v>
      </c>
      <c r="Y50" s="12">
        <v>11</v>
      </c>
      <c r="Z50">
        <v>3.5400147348911601</v>
      </c>
      <c r="AA50">
        <v>-15.800396853111501</v>
      </c>
      <c r="AB50">
        <v>16.1897060742855</v>
      </c>
      <c r="AC50">
        <v>16.190999999999999</v>
      </c>
      <c r="AD50">
        <v>-18.8004</v>
      </c>
    </row>
    <row r="51" spans="1:30" x14ac:dyDescent="0.25">
      <c r="A51" t="s">
        <v>57</v>
      </c>
      <c r="B51" s="8">
        <v>169801</v>
      </c>
      <c r="C51" s="8">
        <v>9</v>
      </c>
      <c r="D51" t="s">
        <v>7</v>
      </c>
      <c r="E51" s="9">
        <v>42419</v>
      </c>
      <c r="F51" s="10">
        <v>70</v>
      </c>
      <c r="G51" s="14">
        <v>73.728000000000009</v>
      </c>
      <c r="H51" s="10">
        <v>29.026787328000005</v>
      </c>
      <c r="I51" s="10">
        <v>9.4</v>
      </c>
      <c r="J51" s="10">
        <f t="shared" si="0"/>
        <v>4.2637647999999997</v>
      </c>
      <c r="K51" s="10">
        <v>5.0999999999999996</v>
      </c>
      <c r="L51" s="10">
        <v>4</v>
      </c>
      <c r="M51" s="10">
        <v>1</v>
      </c>
      <c r="N51" s="10" t="s">
        <v>163</v>
      </c>
      <c r="O51" s="10" t="s">
        <v>8</v>
      </c>
      <c r="P51" s="11" t="s">
        <v>161</v>
      </c>
      <c r="Q51">
        <v>15.268310138436901</v>
      </c>
      <c r="R51" s="12">
        <v>2.2999999999999901</v>
      </c>
      <c r="S51" s="12">
        <v>1.4</v>
      </c>
      <c r="T51" s="12">
        <v>4.4000000000000004</v>
      </c>
      <c r="U51" s="12">
        <v>1.3</v>
      </c>
      <c r="V51" s="12">
        <v>16</v>
      </c>
      <c r="W51" s="12">
        <v>61</v>
      </c>
      <c r="X51" s="12">
        <v>78</v>
      </c>
      <c r="Y51" s="12">
        <v>14</v>
      </c>
      <c r="Z51">
        <v>3.65575841989682</v>
      </c>
      <c r="AA51">
        <v>-17.739340877247901</v>
      </c>
      <c r="AB51">
        <v>15.9252643439252</v>
      </c>
      <c r="AC51">
        <v>16.071899999999999</v>
      </c>
      <c r="AD51">
        <v>-19.627099999999999</v>
      </c>
    </row>
    <row r="52" spans="1:30" x14ac:dyDescent="0.25">
      <c r="A52" t="s">
        <v>58</v>
      </c>
      <c r="B52" s="8">
        <v>169805</v>
      </c>
      <c r="C52" s="8">
        <v>9</v>
      </c>
      <c r="D52" t="s">
        <v>7</v>
      </c>
      <c r="E52" s="9">
        <v>42420</v>
      </c>
      <c r="F52" s="10">
        <v>56.6</v>
      </c>
      <c r="G52" s="10">
        <v>60.17</v>
      </c>
      <c r="H52" s="10">
        <v>23.688989170000003</v>
      </c>
      <c r="I52" s="10">
        <v>5.35</v>
      </c>
      <c r="J52" s="10">
        <f t="shared" si="0"/>
        <v>2.4267171999999997</v>
      </c>
      <c r="K52" s="10">
        <v>3.1</v>
      </c>
      <c r="L52" s="10">
        <v>2</v>
      </c>
      <c r="M52" s="10">
        <v>1</v>
      </c>
      <c r="N52" s="10" t="s">
        <v>163</v>
      </c>
      <c r="O52" s="10" t="s">
        <v>8</v>
      </c>
      <c r="P52" s="11" t="s">
        <v>160</v>
      </c>
      <c r="Q52">
        <v>4.4121500752780101</v>
      </c>
      <c r="R52" s="12">
        <v>0.77</v>
      </c>
      <c r="S52" s="12">
        <v>0.39</v>
      </c>
      <c r="T52" s="12">
        <v>0.92</v>
      </c>
      <c r="U52" s="12">
        <v>0.4</v>
      </c>
      <c r="V52" s="12">
        <v>3.6</v>
      </c>
      <c r="W52" s="12">
        <v>19</v>
      </c>
      <c r="X52" s="12">
        <v>24</v>
      </c>
      <c r="Y52" s="12">
        <v>3.5</v>
      </c>
      <c r="AC52">
        <v>15.556800000000001</v>
      </c>
      <c r="AD52">
        <v>-17.643599999999999</v>
      </c>
    </row>
    <row r="53" spans="1:30" x14ac:dyDescent="0.25">
      <c r="A53" t="s">
        <v>59</v>
      </c>
      <c r="B53" s="8">
        <v>169812</v>
      </c>
      <c r="C53" s="8">
        <v>9</v>
      </c>
      <c r="D53" t="s">
        <v>7</v>
      </c>
      <c r="E53" s="9">
        <v>42420</v>
      </c>
      <c r="F53" s="10">
        <v>52</v>
      </c>
      <c r="G53" s="10">
        <v>55.363</v>
      </c>
      <c r="H53" s="10">
        <v>21.796468463</v>
      </c>
      <c r="K53" s="10">
        <v>3.1</v>
      </c>
      <c r="L53" s="10">
        <v>2</v>
      </c>
      <c r="M53" s="10">
        <v>1</v>
      </c>
      <c r="N53" s="10" t="s">
        <v>163</v>
      </c>
      <c r="O53" s="10" t="s">
        <v>8</v>
      </c>
      <c r="P53" s="11" t="s">
        <v>161</v>
      </c>
      <c r="Q53">
        <v>3.4209421551847599</v>
      </c>
      <c r="R53" s="12">
        <v>0.78</v>
      </c>
      <c r="S53" s="12">
        <v>0.17</v>
      </c>
      <c r="T53" s="12">
        <v>0.97</v>
      </c>
      <c r="U53" s="12">
        <v>0.2</v>
      </c>
      <c r="V53" s="12">
        <v>4.8</v>
      </c>
      <c r="W53" s="12">
        <v>15</v>
      </c>
      <c r="X53" s="12">
        <v>20</v>
      </c>
      <c r="Y53" s="12">
        <v>3.4</v>
      </c>
      <c r="Z53">
        <v>3.31358976937479</v>
      </c>
      <c r="AA53">
        <v>-16.042885617465299</v>
      </c>
      <c r="AB53">
        <v>15.357463043642101</v>
      </c>
      <c r="AC53">
        <v>15.579599999999999</v>
      </c>
      <c r="AD53">
        <v>-17.481100000000001</v>
      </c>
    </row>
    <row r="54" spans="1:30" x14ac:dyDescent="0.25">
      <c r="A54" t="s">
        <v>60</v>
      </c>
      <c r="B54" s="8">
        <v>169815</v>
      </c>
      <c r="C54" s="8">
        <v>9</v>
      </c>
      <c r="D54" t="s">
        <v>7</v>
      </c>
      <c r="E54" s="9">
        <v>42420</v>
      </c>
      <c r="F54" s="10">
        <v>60</v>
      </c>
      <c r="G54" s="10">
        <v>63.722999999999999</v>
      </c>
      <c r="H54" s="10">
        <v>25.087808823</v>
      </c>
      <c r="K54" s="10">
        <v>3.1</v>
      </c>
      <c r="L54" s="10">
        <v>2</v>
      </c>
      <c r="M54" s="10">
        <v>1</v>
      </c>
      <c r="N54" s="10" t="s">
        <v>163</v>
      </c>
      <c r="O54" s="10" t="s">
        <v>8</v>
      </c>
      <c r="P54" s="11" t="s">
        <v>160</v>
      </c>
      <c r="Q54">
        <v>3.9735678308506399</v>
      </c>
      <c r="R54" s="12">
        <v>0.99</v>
      </c>
      <c r="S54" s="13">
        <v>0.2</v>
      </c>
      <c r="T54" s="12">
        <v>1.2</v>
      </c>
      <c r="U54" s="12">
        <v>0.35</v>
      </c>
      <c r="V54" s="12">
        <v>5.9</v>
      </c>
      <c r="W54" s="12">
        <v>18</v>
      </c>
      <c r="X54" s="12">
        <v>24</v>
      </c>
      <c r="Y54" s="12">
        <v>4.2</v>
      </c>
      <c r="AC54">
        <v>15.178800000000001</v>
      </c>
      <c r="AD54">
        <v>-17.8995</v>
      </c>
    </row>
    <row r="55" spans="1:30" x14ac:dyDescent="0.25">
      <c r="A55" t="s">
        <v>62</v>
      </c>
      <c r="B55" s="8">
        <v>169818</v>
      </c>
      <c r="C55" s="8">
        <v>9</v>
      </c>
      <c r="D55" t="s">
        <v>7</v>
      </c>
      <c r="E55" s="9">
        <v>42420</v>
      </c>
      <c r="F55" s="10">
        <v>74</v>
      </c>
      <c r="G55" s="14">
        <v>77.855999999999995</v>
      </c>
      <c r="H55" s="10">
        <v>30.651985056000001</v>
      </c>
      <c r="I55" s="10">
        <v>8.8000000000000007</v>
      </c>
      <c r="J55" s="10">
        <f t="shared" si="0"/>
        <v>3.9916096000000003</v>
      </c>
      <c r="K55" s="10">
        <v>4.0999999999999996</v>
      </c>
      <c r="L55" s="10">
        <v>3</v>
      </c>
      <c r="M55" s="10">
        <v>1</v>
      </c>
      <c r="N55" s="10" t="s">
        <v>163</v>
      </c>
      <c r="O55" s="10" t="s">
        <v>8</v>
      </c>
      <c r="P55" s="11" t="s">
        <v>161</v>
      </c>
      <c r="Q55">
        <v>11.753253124752</v>
      </c>
      <c r="R55" s="12">
        <v>2.1</v>
      </c>
      <c r="S55" s="12">
        <v>1.1000000000000001</v>
      </c>
      <c r="T55" s="12">
        <v>4.0999999999999899</v>
      </c>
      <c r="U55" s="12">
        <v>1.1000000000000001</v>
      </c>
      <c r="V55" s="12">
        <v>15</v>
      </c>
      <c r="W55" s="12">
        <v>90</v>
      </c>
      <c r="X55" s="12">
        <v>120</v>
      </c>
      <c r="Y55" s="12">
        <v>23</v>
      </c>
      <c r="Z55">
        <v>3.4308178264834601</v>
      </c>
      <c r="AA55">
        <v>-16.067037884831301</v>
      </c>
      <c r="AB55">
        <v>15.887344397684799</v>
      </c>
      <c r="AC55">
        <v>16.0306</v>
      </c>
      <c r="AD55">
        <v>-18.9541</v>
      </c>
    </row>
    <row r="56" spans="1:30" x14ac:dyDescent="0.25">
      <c r="A56" t="s">
        <v>63</v>
      </c>
      <c r="B56" s="8">
        <v>169819</v>
      </c>
      <c r="C56" s="8">
        <v>9</v>
      </c>
      <c r="D56" t="s">
        <v>7</v>
      </c>
      <c r="E56" s="9">
        <v>42420</v>
      </c>
      <c r="F56" s="10">
        <v>70</v>
      </c>
      <c r="G56" s="14">
        <v>73.728000000000009</v>
      </c>
      <c r="H56" s="10">
        <v>29.026787328000005</v>
      </c>
      <c r="I56" s="10">
        <v>7</v>
      </c>
      <c r="J56" s="10">
        <f t="shared" si="0"/>
        <v>3.175144</v>
      </c>
      <c r="K56" s="10">
        <v>3.1</v>
      </c>
      <c r="L56" s="10">
        <v>2</v>
      </c>
      <c r="M56" s="10">
        <v>1</v>
      </c>
      <c r="N56" s="10" t="s">
        <v>163</v>
      </c>
      <c r="O56" s="10" t="s">
        <v>8</v>
      </c>
      <c r="P56" s="11" t="s">
        <v>160</v>
      </c>
      <c r="Q56">
        <v>8.9501639652063005</v>
      </c>
      <c r="R56" s="12">
        <v>2</v>
      </c>
      <c r="S56" s="12">
        <v>0.86</v>
      </c>
      <c r="T56" s="12">
        <v>1.9</v>
      </c>
      <c r="U56" s="12">
        <v>0.73</v>
      </c>
      <c r="V56" s="12">
        <v>8.6</v>
      </c>
      <c r="W56" s="12">
        <v>28</v>
      </c>
      <c r="X56" s="12">
        <v>36</v>
      </c>
      <c r="Y56" s="12">
        <v>6.6</v>
      </c>
      <c r="AC56">
        <v>15.8804</v>
      </c>
      <c r="AD56">
        <v>-18.960100000000001</v>
      </c>
    </row>
    <row r="57" spans="1:30" x14ac:dyDescent="0.25">
      <c r="A57" t="s">
        <v>64</v>
      </c>
      <c r="B57" s="8">
        <v>169820</v>
      </c>
      <c r="C57" s="8">
        <v>9</v>
      </c>
      <c r="D57" t="s">
        <v>7</v>
      </c>
      <c r="E57" s="9">
        <v>42420</v>
      </c>
      <c r="F57" s="10">
        <v>61</v>
      </c>
      <c r="G57" s="10">
        <v>64.768000000000001</v>
      </c>
      <c r="H57" s="10">
        <v>25.499226368000002</v>
      </c>
      <c r="I57" s="10">
        <v>5.45</v>
      </c>
      <c r="J57" s="10">
        <f t="shared" si="0"/>
        <v>2.4720764000000002</v>
      </c>
      <c r="K57" s="10">
        <v>3.1</v>
      </c>
      <c r="L57" s="10">
        <v>2</v>
      </c>
      <c r="M57" s="10">
        <v>1</v>
      </c>
      <c r="N57" s="10" t="s">
        <v>163</v>
      </c>
      <c r="O57" s="10" t="s">
        <v>8</v>
      </c>
      <c r="P57" s="11" t="s">
        <v>160</v>
      </c>
      <c r="Q57">
        <v>6.4855622020696204</v>
      </c>
      <c r="R57" s="12">
        <v>1.3</v>
      </c>
      <c r="S57" s="12">
        <v>0.62</v>
      </c>
      <c r="T57" s="12">
        <v>2</v>
      </c>
      <c r="U57" s="12">
        <v>0.64</v>
      </c>
      <c r="V57" s="12">
        <v>6.8</v>
      </c>
      <c r="W57" s="12">
        <v>47</v>
      </c>
      <c r="X57" s="12">
        <v>60</v>
      </c>
      <c r="Y57" s="12">
        <v>9.6</v>
      </c>
      <c r="AC57">
        <v>16.301200000000001</v>
      </c>
      <c r="AD57">
        <v>-18.168399999999998</v>
      </c>
    </row>
    <row r="58" spans="1:30" x14ac:dyDescent="0.25">
      <c r="A58" t="s">
        <v>65</v>
      </c>
      <c r="B58" s="8">
        <v>169866</v>
      </c>
      <c r="C58" s="8">
        <v>10</v>
      </c>
      <c r="D58" t="s">
        <v>7</v>
      </c>
      <c r="E58" s="9">
        <v>42649</v>
      </c>
      <c r="F58" s="10">
        <v>55.5</v>
      </c>
      <c r="G58" s="10">
        <v>59.020499999999998</v>
      </c>
      <c r="H58" s="10">
        <v>23.2364298705</v>
      </c>
      <c r="I58" s="10">
        <v>6.39</v>
      </c>
      <c r="J58" s="10">
        <f t="shared" si="0"/>
        <v>2.8984528799999998</v>
      </c>
      <c r="K58" s="10">
        <v>2.1</v>
      </c>
      <c r="L58" s="10">
        <v>1</v>
      </c>
      <c r="M58" s="10">
        <v>1</v>
      </c>
      <c r="N58" s="10" t="s">
        <v>163</v>
      </c>
      <c r="O58" s="10" t="s">
        <v>66</v>
      </c>
      <c r="P58" s="11" t="s">
        <v>161</v>
      </c>
      <c r="Q58">
        <v>8.66760713341505</v>
      </c>
      <c r="R58" s="12">
        <v>0.72</v>
      </c>
      <c r="S58" s="12">
        <v>0.78</v>
      </c>
      <c r="T58" s="12">
        <v>0.41</v>
      </c>
      <c r="U58" s="12">
        <v>0.4</v>
      </c>
      <c r="V58" s="12">
        <v>4.2</v>
      </c>
      <c r="W58" s="12">
        <v>18</v>
      </c>
      <c r="X58" s="12">
        <v>23</v>
      </c>
      <c r="Y58" s="12">
        <v>6.8</v>
      </c>
      <c r="Z58">
        <v>3.3165329654128999</v>
      </c>
      <c r="AA58">
        <v>-15.761753225326</v>
      </c>
      <c r="AB58">
        <v>15.2656568580075</v>
      </c>
      <c r="AC58">
        <v>15.4373</v>
      </c>
      <c r="AD58">
        <v>-18.649899999999999</v>
      </c>
    </row>
    <row r="59" spans="1:30" x14ac:dyDescent="0.25">
      <c r="A59" t="s">
        <v>67</v>
      </c>
      <c r="B59" s="8">
        <v>169867</v>
      </c>
      <c r="C59" s="8">
        <v>10</v>
      </c>
      <c r="D59" t="s">
        <v>7</v>
      </c>
      <c r="E59" s="9">
        <v>42649</v>
      </c>
      <c r="F59" s="10">
        <v>40.5</v>
      </c>
      <c r="G59" s="10">
        <v>43.345500000000001</v>
      </c>
      <c r="H59" s="10">
        <v>17.0651666955</v>
      </c>
      <c r="I59" s="10">
        <v>2.87</v>
      </c>
      <c r="J59" s="10">
        <f t="shared" si="0"/>
        <v>1.30180904</v>
      </c>
      <c r="K59" s="10">
        <v>2.1</v>
      </c>
      <c r="L59" s="10">
        <v>1</v>
      </c>
      <c r="M59" s="10">
        <v>1</v>
      </c>
      <c r="N59" s="10" t="s">
        <v>163</v>
      </c>
      <c r="O59" s="10" t="s">
        <v>66</v>
      </c>
      <c r="P59" s="11" t="s">
        <v>161</v>
      </c>
      <c r="Q59">
        <v>0.66163035462450004</v>
      </c>
      <c r="R59" s="13">
        <v>0.33</v>
      </c>
      <c r="S59" s="13">
        <v>0.33</v>
      </c>
      <c r="T59" s="13">
        <v>0.33</v>
      </c>
      <c r="U59" s="13">
        <v>0.33</v>
      </c>
      <c r="V59" s="12">
        <v>0.53</v>
      </c>
      <c r="W59" s="12">
        <v>2.2000000000000002</v>
      </c>
      <c r="X59" s="12">
        <v>3.6</v>
      </c>
      <c r="Y59" s="12">
        <v>0.38</v>
      </c>
      <c r="AC59">
        <v>15.821099999999999</v>
      </c>
      <c r="AD59">
        <v>-17.769500000000001</v>
      </c>
    </row>
    <row r="60" spans="1:30" x14ac:dyDescent="0.25">
      <c r="A60" t="s">
        <v>68</v>
      </c>
      <c r="B60" s="8">
        <v>169868</v>
      </c>
      <c r="C60" s="8">
        <v>10</v>
      </c>
      <c r="D60" t="s">
        <v>7</v>
      </c>
      <c r="E60" s="9">
        <v>42649</v>
      </c>
      <c r="F60" s="10">
        <v>46.3</v>
      </c>
      <c r="G60" s="10">
        <v>49.406499999999994</v>
      </c>
      <c r="H60" s="10">
        <v>19.451388456499998</v>
      </c>
      <c r="I60" s="10">
        <v>4.3</v>
      </c>
      <c r="J60" s="10">
        <f t="shared" si="0"/>
        <v>1.9504455999999999</v>
      </c>
      <c r="K60" s="10">
        <v>2.1</v>
      </c>
      <c r="L60" s="10">
        <v>1</v>
      </c>
      <c r="M60" s="10">
        <v>1</v>
      </c>
      <c r="N60" s="10" t="s">
        <v>163</v>
      </c>
      <c r="O60" s="10" t="s">
        <v>8</v>
      </c>
      <c r="P60" s="11" t="s">
        <v>136</v>
      </c>
      <c r="Q60">
        <v>9.7884175126647204</v>
      </c>
      <c r="R60" s="12">
        <v>0.83</v>
      </c>
      <c r="S60" s="12">
        <v>0.78</v>
      </c>
      <c r="T60" s="12">
        <v>1.3</v>
      </c>
      <c r="U60" s="12">
        <v>0.54</v>
      </c>
      <c r="V60" s="12">
        <v>4.4000000000000004</v>
      </c>
      <c r="W60" s="12">
        <v>40</v>
      </c>
      <c r="X60" s="12">
        <v>52</v>
      </c>
      <c r="Y60" s="12">
        <v>8.1</v>
      </c>
      <c r="AC60">
        <v>15.2425</v>
      </c>
      <c r="AD60">
        <v>-18.623699999999999</v>
      </c>
    </row>
    <row r="61" spans="1:30" x14ac:dyDescent="0.25">
      <c r="A61" t="s">
        <v>69</v>
      </c>
      <c r="B61" s="8">
        <v>169869</v>
      </c>
      <c r="C61" s="8">
        <v>10</v>
      </c>
      <c r="D61" t="s">
        <v>7</v>
      </c>
      <c r="E61" s="9">
        <v>42649</v>
      </c>
      <c r="F61" s="10">
        <v>35.299999999999997</v>
      </c>
      <c r="G61" s="10">
        <v>37.911499999999997</v>
      </c>
      <c r="H61" s="10">
        <v>14.9257954615</v>
      </c>
      <c r="I61" s="10">
        <v>4.08</v>
      </c>
      <c r="J61" s="10">
        <f t="shared" si="0"/>
        <v>1.85065536</v>
      </c>
      <c r="K61" s="10">
        <v>2.2000000000000002</v>
      </c>
      <c r="L61" s="10">
        <v>0</v>
      </c>
      <c r="M61" s="10">
        <v>2</v>
      </c>
      <c r="N61" s="10" t="s">
        <v>164</v>
      </c>
      <c r="O61" s="10" t="s">
        <v>8</v>
      </c>
      <c r="P61" s="11" t="s">
        <v>161</v>
      </c>
      <c r="Q61">
        <v>1.36663385280303</v>
      </c>
      <c r="R61" s="12">
        <v>0.26</v>
      </c>
      <c r="S61" s="13">
        <v>0.22</v>
      </c>
      <c r="T61" s="12">
        <v>0.31</v>
      </c>
      <c r="U61" s="13">
        <v>0.22</v>
      </c>
      <c r="V61" s="12">
        <v>2.1</v>
      </c>
      <c r="W61" s="12">
        <v>20</v>
      </c>
      <c r="X61" s="12">
        <v>27</v>
      </c>
      <c r="Y61" s="12">
        <v>3.8</v>
      </c>
      <c r="Z61">
        <v>3.22108443304985</v>
      </c>
      <c r="AA61">
        <v>-15.603314351405499</v>
      </c>
      <c r="AB61">
        <v>15.0301540339885</v>
      </c>
      <c r="AC61">
        <v>15.3325</v>
      </c>
      <c r="AD61">
        <v>-16.061199999999999</v>
      </c>
    </row>
    <row r="62" spans="1:30" x14ac:dyDescent="0.25">
      <c r="A62" t="s">
        <v>70</v>
      </c>
      <c r="B62" s="8">
        <v>169870</v>
      </c>
      <c r="C62" s="8">
        <v>10</v>
      </c>
      <c r="D62" t="s">
        <v>7</v>
      </c>
      <c r="E62" s="9">
        <v>42655</v>
      </c>
      <c r="F62" s="10">
        <v>48</v>
      </c>
      <c r="G62" s="10">
        <v>51.183</v>
      </c>
      <c r="H62" s="10">
        <v>20.150798283</v>
      </c>
      <c r="I62" s="10">
        <v>3.5287189685311504</v>
      </c>
      <c r="J62" s="10">
        <f t="shared" si="0"/>
        <v>1.6005986943739816</v>
      </c>
      <c r="K62" s="10">
        <v>2.1</v>
      </c>
      <c r="L62" s="10">
        <v>1</v>
      </c>
      <c r="M62" s="10">
        <v>1</v>
      </c>
      <c r="N62" s="10" t="s">
        <v>163</v>
      </c>
      <c r="O62" s="10" t="s">
        <v>8</v>
      </c>
      <c r="P62" s="11" t="s">
        <v>160</v>
      </c>
      <c r="Q62">
        <v>7.0395415583481604</v>
      </c>
      <c r="R62" s="12">
        <v>0.68</v>
      </c>
      <c r="S62" s="12">
        <v>0.57999999999999896</v>
      </c>
      <c r="T62" s="12">
        <v>1.1000000000000001</v>
      </c>
      <c r="U62" s="12">
        <v>0.4</v>
      </c>
      <c r="V62" s="12">
        <v>3.9</v>
      </c>
      <c r="W62" s="12">
        <v>30</v>
      </c>
      <c r="X62" s="12">
        <v>40</v>
      </c>
      <c r="Y62" s="12">
        <v>4.4000000000000004</v>
      </c>
      <c r="AC62">
        <v>15.681900000000001</v>
      </c>
      <c r="AD62">
        <v>-18.0868</v>
      </c>
    </row>
    <row r="63" spans="1:30" x14ac:dyDescent="0.25">
      <c r="A63" t="s">
        <v>71</v>
      </c>
      <c r="B63" s="8">
        <v>169871</v>
      </c>
      <c r="C63" s="8">
        <v>10</v>
      </c>
      <c r="D63" t="s">
        <v>7</v>
      </c>
      <c r="E63" s="9">
        <v>42655</v>
      </c>
      <c r="F63" s="10">
        <v>45</v>
      </c>
      <c r="G63" s="10">
        <v>48.048000000000002</v>
      </c>
      <c r="H63" s="10">
        <v>18.916545648000003</v>
      </c>
      <c r="I63" s="10">
        <v>3.1911912451261029</v>
      </c>
      <c r="J63" s="10">
        <f t="shared" si="0"/>
        <v>1.4474988192592393</v>
      </c>
      <c r="K63" s="10">
        <v>2.1</v>
      </c>
      <c r="L63" s="10">
        <v>1</v>
      </c>
      <c r="M63" s="10">
        <v>1</v>
      </c>
      <c r="N63" s="10" t="s">
        <v>163</v>
      </c>
      <c r="O63" s="10" t="s">
        <v>8</v>
      </c>
      <c r="P63" s="11" t="s">
        <v>160</v>
      </c>
      <c r="Q63">
        <v>7.8003039163239896</v>
      </c>
      <c r="R63" s="12">
        <v>0.91</v>
      </c>
      <c r="S63" s="12">
        <v>0.74</v>
      </c>
      <c r="T63" s="12">
        <v>0.8</v>
      </c>
      <c r="U63" s="12">
        <v>0.44</v>
      </c>
      <c r="V63" s="12">
        <v>4.9000000000000004</v>
      </c>
      <c r="W63" s="12">
        <v>25</v>
      </c>
      <c r="X63" s="12">
        <v>32</v>
      </c>
      <c r="Y63" s="12">
        <v>4.5999999999999899</v>
      </c>
      <c r="Z63">
        <v>3.2385052909931802</v>
      </c>
      <c r="AA63">
        <v>-16.979027500568598</v>
      </c>
      <c r="AB63">
        <v>15.151897019286499</v>
      </c>
      <c r="AC63">
        <v>15.305</v>
      </c>
      <c r="AD63">
        <v>-19.213899999999999</v>
      </c>
    </row>
    <row r="64" spans="1:30" x14ac:dyDescent="0.25">
      <c r="A64" t="s">
        <v>72</v>
      </c>
      <c r="B64" s="8">
        <v>169873</v>
      </c>
      <c r="C64" s="8">
        <v>10</v>
      </c>
      <c r="D64" t="s">
        <v>7</v>
      </c>
      <c r="E64" s="9">
        <v>42655</v>
      </c>
      <c r="F64" s="10">
        <v>52.5</v>
      </c>
      <c r="G64" s="10">
        <v>55.8855</v>
      </c>
      <c r="H64" s="10">
        <v>22.002177235500003</v>
      </c>
      <c r="I64" s="10">
        <v>4.7245062786219263</v>
      </c>
      <c r="J64" s="10">
        <f t="shared" si="0"/>
        <v>2.1429982519326769</v>
      </c>
      <c r="K64" s="10">
        <v>2.1</v>
      </c>
      <c r="L64" s="10">
        <v>1</v>
      </c>
      <c r="M64" s="10">
        <v>1</v>
      </c>
      <c r="N64" s="10" t="s">
        <v>163</v>
      </c>
      <c r="O64" s="10" t="s">
        <v>8</v>
      </c>
      <c r="P64" s="11" t="s">
        <v>61</v>
      </c>
      <c r="Q64">
        <v>9.8732276145960292</v>
      </c>
      <c r="R64" s="12">
        <v>0.84</v>
      </c>
      <c r="S64" s="12">
        <v>0.85</v>
      </c>
      <c r="T64" s="12">
        <v>1.1000000000000001</v>
      </c>
      <c r="U64" s="12">
        <v>0.54</v>
      </c>
      <c r="V64" s="12">
        <v>3.5</v>
      </c>
      <c r="W64" s="12">
        <v>43</v>
      </c>
      <c r="X64" s="12">
        <v>56</v>
      </c>
      <c r="Y64" s="12">
        <v>4.8</v>
      </c>
      <c r="Z64">
        <v>3.2276767220364699</v>
      </c>
      <c r="AA64">
        <v>-15.1250994575602</v>
      </c>
      <c r="AB64">
        <v>15.7715887723196</v>
      </c>
      <c r="AC64">
        <v>15.834199999999999</v>
      </c>
      <c r="AD64">
        <v>-18.486699999999999</v>
      </c>
    </row>
    <row r="65" spans="1:30" x14ac:dyDescent="0.25">
      <c r="A65" t="s">
        <v>73</v>
      </c>
      <c r="B65" s="8">
        <v>169874</v>
      </c>
      <c r="C65" s="8">
        <v>10</v>
      </c>
      <c r="D65" t="s">
        <v>7</v>
      </c>
      <c r="E65" s="9">
        <v>42655</v>
      </c>
      <c r="F65" s="10">
        <v>61</v>
      </c>
      <c r="G65" s="10">
        <v>64.768000000000001</v>
      </c>
      <c r="H65" s="10">
        <v>25.499226368000002</v>
      </c>
      <c r="I65" s="10">
        <v>9.2682335022522526</v>
      </c>
      <c r="J65" s="10">
        <f t="shared" si="0"/>
        <v>4.2039965707536036</v>
      </c>
      <c r="K65" s="10">
        <v>3.1</v>
      </c>
      <c r="L65" s="10">
        <v>2</v>
      </c>
      <c r="M65" s="10">
        <v>1</v>
      </c>
      <c r="N65" s="10" t="s">
        <v>163</v>
      </c>
      <c r="O65" s="10" t="s">
        <v>8</v>
      </c>
      <c r="P65" s="11" t="s">
        <v>160</v>
      </c>
      <c r="Q65">
        <v>13.666539564311099</v>
      </c>
      <c r="R65" s="12">
        <v>1.1000000000000001</v>
      </c>
      <c r="S65" s="12">
        <v>1.2</v>
      </c>
      <c r="T65" s="12">
        <v>1.4</v>
      </c>
      <c r="U65" s="12">
        <v>0.75</v>
      </c>
      <c r="V65" s="12">
        <v>6.1</v>
      </c>
      <c r="W65" s="12">
        <v>35</v>
      </c>
      <c r="X65" s="12">
        <v>45</v>
      </c>
      <c r="Y65" s="12">
        <v>6.8</v>
      </c>
      <c r="AC65">
        <v>15.7507</v>
      </c>
      <c r="AD65">
        <v>-19.758900000000001</v>
      </c>
    </row>
    <row r="66" spans="1:30" x14ac:dyDescent="0.25">
      <c r="A66" t="s">
        <v>74</v>
      </c>
      <c r="B66" s="8">
        <v>169875</v>
      </c>
      <c r="C66" s="8">
        <v>10</v>
      </c>
      <c r="D66" t="s">
        <v>7</v>
      </c>
      <c r="E66" s="9">
        <v>42655</v>
      </c>
      <c r="F66" s="10">
        <v>63.5</v>
      </c>
      <c r="G66" s="10">
        <v>67.380499999999998</v>
      </c>
      <c r="H66" s="10">
        <v>26.5277702305</v>
      </c>
      <c r="I66" s="10">
        <v>8.1262389841345879</v>
      </c>
      <c r="J66" s="10">
        <f t="shared" si="0"/>
        <v>3.6859969932915759</v>
      </c>
      <c r="K66" s="10">
        <v>3.1</v>
      </c>
      <c r="L66" s="10">
        <v>2</v>
      </c>
      <c r="M66" s="10">
        <v>1</v>
      </c>
      <c r="N66" s="10" t="s">
        <v>163</v>
      </c>
      <c r="O66" s="10" t="s">
        <v>66</v>
      </c>
      <c r="P66" s="11" t="s">
        <v>61</v>
      </c>
      <c r="Q66">
        <v>13.6066048141534</v>
      </c>
      <c r="R66" s="12">
        <v>1.2</v>
      </c>
      <c r="S66" s="12">
        <v>1.1000000000000001</v>
      </c>
      <c r="T66" s="12">
        <v>2.5</v>
      </c>
      <c r="U66" s="12">
        <v>0.82</v>
      </c>
      <c r="V66" s="12">
        <v>9.5</v>
      </c>
      <c r="W66" s="12">
        <v>81</v>
      </c>
      <c r="X66" s="12">
        <v>110</v>
      </c>
      <c r="Y66" s="12">
        <v>14</v>
      </c>
      <c r="Z66">
        <v>3.2349728038614698</v>
      </c>
      <c r="AA66">
        <v>-15.484485195965201</v>
      </c>
      <c r="AB66">
        <v>16.077942022208699</v>
      </c>
      <c r="AC66">
        <v>16.122399999999999</v>
      </c>
      <c r="AD66">
        <v>-18.521899999999999</v>
      </c>
    </row>
    <row r="67" spans="1:30" x14ac:dyDescent="0.25">
      <c r="A67" t="s">
        <v>75</v>
      </c>
      <c r="B67" s="8">
        <v>169876</v>
      </c>
      <c r="C67" s="8">
        <v>10</v>
      </c>
      <c r="D67" t="s">
        <v>7</v>
      </c>
      <c r="E67" s="9">
        <v>42655</v>
      </c>
      <c r="F67" s="10">
        <v>54.6</v>
      </c>
      <c r="G67" s="10">
        <v>58.08</v>
      </c>
      <c r="H67" s="10">
        <v>22.866154080000001</v>
      </c>
      <c r="I67" s="10">
        <v>5.4233716497479882</v>
      </c>
      <c r="J67" s="10">
        <f t="shared" ref="J67:J130" si="1">I67*0.453592</f>
        <v>2.4599979933524896</v>
      </c>
      <c r="K67" s="10">
        <v>2.1</v>
      </c>
      <c r="L67" s="10">
        <v>1</v>
      </c>
      <c r="M67" s="10">
        <v>1</v>
      </c>
      <c r="N67" s="10" t="s">
        <v>163</v>
      </c>
      <c r="O67" s="10" t="s">
        <v>8</v>
      </c>
      <c r="P67" s="11" t="s">
        <v>61</v>
      </c>
      <c r="Q67">
        <v>11.435544387797799</v>
      </c>
      <c r="R67" s="12">
        <v>1.1000000000000001</v>
      </c>
      <c r="S67" s="12">
        <v>1</v>
      </c>
      <c r="T67" s="12">
        <v>1.1000000000000001</v>
      </c>
      <c r="U67" s="12">
        <v>0.55000000000000004</v>
      </c>
      <c r="V67" s="12">
        <v>4.2</v>
      </c>
      <c r="W67" s="12">
        <v>37</v>
      </c>
      <c r="X67" s="12">
        <v>46</v>
      </c>
      <c r="Y67" s="12">
        <v>5.4</v>
      </c>
      <c r="AC67">
        <v>15.3001</v>
      </c>
      <c r="AD67">
        <v>-19.442599999999999</v>
      </c>
    </row>
    <row r="68" spans="1:30" x14ac:dyDescent="0.25">
      <c r="A68" t="s">
        <v>76</v>
      </c>
      <c r="B68" s="8">
        <v>169877</v>
      </c>
      <c r="C68" s="8">
        <v>10</v>
      </c>
      <c r="D68" t="s">
        <v>7</v>
      </c>
      <c r="E68" s="9">
        <v>42655</v>
      </c>
      <c r="F68" s="10">
        <v>52</v>
      </c>
      <c r="G68" s="10">
        <v>55.363</v>
      </c>
      <c r="H68" s="10">
        <v>21.796468463</v>
      </c>
      <c r="I68" s="10">
        <v>4.0558442374151928</v>
      </c>
      <c r="J68" s="10">
        <f t="shared" si="1"/>
        <v>1.8396984993376322</v>
      </c>
      <c r="K68" s="10">
        <v>2.1</v>
      </c>
      <c r="L68" s="10">
        <v>1</v>
      </c>
      <c r="M68" s="10">
        <v>1</v>
      </c>
      <c r="N68" s="10" t="s">
        <v>163</v>
      </c>
      <c r="O68" s="10" t="s">
        <v>8</v>
      </c>
      <c r="P68" s="11" t="s">
        <v>61</v>
      </c>
      <c r="Q68">
        <v>1.5050951794486001</v>
      </c>
      <c r="R68" s="12">
        <v>0.27</v>
      </c>
      <c r="S68" s="13">
        <v>0.19</v>
      </c>
      <c r="T68" s="13">
        <v>0.19</v>
      </c>
      <c r="U68" s="13">
        <v>0.19</v>
      </c>
      <c r="V68" s="12">
        <v>0.97</v>
      </c>
      <c r="W68" s="12">
        <v>6</v>
      </c>
      <c r="X68" s="12">
        <v>8.1999999999999904</v>
      </c>
      <c r="Y68" s="12">
        <v>0.77</v>
      </c>
      <c r="AC68">
        <v>14.8535</v>
      </c>
      <c r="AD68">
        <v>-17.233699999999999</v>
      </c>
    </row>
    <row r="69" spans="1:30" x14ac:dyDescent="0.25">
      <c r="A69" t="s">
        <v>77</v>
      </c>
      <c r="B69" s="8">
        <v>169878</v>
      </c>
      <c r="C69" s="8">
        <v>10</v>
      </c>
      <c r="D69" t="s">
        <v>7</v>
      </c>
      <c r="E69" s="9">
        <v>42655</v>
      </c>
      <c r="F69" s="10">
        <v>53</v>
      </c>
      <c r="G69" s="10">
        <v>56.408000000000001</v>
      </c>
      <c r="H69" s="10">
        <v>22.207886008000003</v>
      </c>
      <c r="I69" s="10">
        <v>5.4564409890757197</v>
      </c>
      <c r="J69" s="10">
        <f t="shared" si="1"/>
        <v>2.4749979811168337</v>
      </c>
      <c r="K69" s="10">
        <v>2.1</v>
      </c>
      <c r="L69" s="10">
        <v>1</v>
      </c>
      <c r="M69" s="10">
        <v>1</v>
      </c>
      <c r="N69" s="10" t="s">
        <v>163</v>
      </c>
      <c r="O69" s="10" t="s">
        <v>8</v>
      </c>
      <c r="P69" s="11" t="s">
        <v>161</v>
      </c>
      <c r="Q69">
        <v>14.3544662687361</v>
      </c>
      <c r="R69" s="12">
        <v>1.2</v>
      </c>
      <c r="S69" s="12">
        <v>1.4</v>
      </c>
      <c r="T69" s="12">
        <v>2</v>
      </c>
      <c r="U69" s="12">
        <v>0.67</v>
      </c>
      <c r="V69" s="12">
        <v>6.7</v>
      </c>
      <c r="W69" s="12">
        <v>63</v>
      </c>
      <c r="X69" s="12">
        <v>80</v>
      </c>
      <c r="Y69" s="12">
        <v>11</v>
      </c>
      <c r="AC69">
        <v>16.097300000000001</v>
      </c>
      <c r="AD69">
        <v>-19.392199999999999</v>
      </c>
    </row>
    <row r="70" spans="1:30" x14ac:dyDescent="0.25">
      <c r="A70" t="s">
        <v>78</v>
      </c>
      <c r="B70" s="8">
        <v>169880</v>
      </c>
      <c r="C70" s="8">
        <v>10</v>
      </c>
      <c r="D70" t="s">
        <v>7</v>
      </c>
      <c r="E70" s="9">
        <v>42655</v>
      </c>
      <c r="F70" s="10">
        <v>57</v>
      </c>
      <c r="G70" s="10">
        <v>60.588000000000001</v>
      </c>
      <c r="H70" s="10">
        <v>23.853556188000002</v>
      </c>
      <c r="I70" s="10">
        <v>6.0737353231933771</v>
      </c>
      <c r="J70" s="10">
        <f t="shared" si="1"/>
        <v>2.7549977527179301</v>
      </c>
      <c r="K70" s="10">
        <v>2.1</v>
      </c>
      <c r="L70" s="10">
        <v>1</v>
      </c>
      <c r="M70" s="10">
        <v>1</v>
      </c>
      <c r="N70" s="10" t="s">
        <v>163</v>
      </c>
      <c r="O70" s="10" t="s">
        <v>66</v>
      </c>
      <c r="P70" s="11" t="s">
        <v>161</v>
      </c>
      <c r="Q70">
        <v>10.9970149672722</v>
      </c>
      <c r="R70" s="12">
        <v>1.1000000000000001</v>
      </c>
      <c r="S70" s="12">
        <v>0.98</v>
      </c>
      <c r="T70" s="12">
        <v>3.6</v>
      </c>
      <c r="U70" s="12">
        <v>0.83</v>
      </c>
      <c r="V70" s="12">
        <v>14</v>
      </c>
      <c r="W70" s="12">
        <v>99</v>
      </c>
      <c r="X70" s="12">
        <v>130</v>
      </c>
      <c r="Y70" s="12">
        <v>17</v>
      </c>
      <c r="Z70">
        <v>3.1935499209692999</v>
      </c>
      <c r="AA70">
        <v>-15.484485195965201</v>
      </c>
      <c r="AB70">
        <v>16.428202578270898</v>
      </c>
      <c r="AC70">
        <v>16.6297</v>
      </c>
      <c r="AD70">
        <v>-18.984300000000001</v>
      </c>
    </row>
    <row r="71" spans="1:30" x14ac:dyDescent="0.25">
      <c r="A71" t="s">
        <v>79</v>
      </c>
      <c r="B71" s="8">
        <v>169884</v>
      </c>
      <c r="C71" s="8">
        <v>10</v>
      </c>
      <c r="D71" t="s">
        <v>7</v>
      </c>
      <c r="E71" s="9">
        <v>42678</v>
      </c>
      <c r="F71" s="10">
        <v>61.5</v>
      </c>
      <c r="G71" s="10">
        <v>65.290499999999994</v>
      </c>
      <c r="H71" s="10">
        <v>25.704935140499998</v>
      </c>
      <c r="I71" s="10">
        <v>8.2078100211429916</v>
      </c>
      <c r="J71" s="10">
        <f t="shared" si="1"/>
        <v>3.7229969631102917</v>
      </c>
      <c r="K71" s="10">
        <v>3.1</v>
      </c>
      <c r="L71" s="10">
        <v>2</v>
      </c>
      <c r="M71" s="10">
        <v>1</v>
      </c>
      <c r="N71" s="10" t="s">
        <v>163</v>
      </c>
      <c r="O71" s="10" t="s">
        <v>8</v>
      </c>
      <c r="P71" s="11" t="s">
        <v>161</v>
      </c>
      <c r="Q71">
        <v>15.144800428515801</v>
      </c>
      <c r="R71" s="12">
        <v>1.4</v>
      </c>
      <c r="S71" s="12">
        <v>1.5</v>
      </c>
      <c r="T71" s="12">
        <v>2</v>
      </c>
      <c r="U71" s="12">
        <v>0.75</v>
      </c>
      <c r="V71" s="12">
        <v>7.6</v>
      </c>
      <c r="W71" s="12">
        <v>45</v>
      </c>
      <c r="X71" s="12">
        <v>56</v>
      </c>
      <c r="Y71" s="12">
        <v>8.8000000000000007</v>
      </c>
      <c r="AC71">
        <v>15.365600000000001</v>
      </c>
      <c r="AD71">
        <v>-19.1434</v>
      </c>
    </row>
    <row r="72" spans="1:30" x14ac:dyDescent="0.25">
      <c r="A72" t="s">
        <v>80</v>
      </c>
      <c r="B72" s="8">
        <v>169823</v>
      </c>
      <c r="C72" s="8">
        <v>12</v>
      </c>
      <c r="D72" t="s">
        <v>7</v>
      </c>
      <c r="E72" s="9">
        <v>42434</v>
      </c>
      <c r="F72" s="10">
        <v>74</v>
      </c>
      <c r="G72" s="14">
        <v>77.855999999999995</v>
      </c>
      <c r="H72" s="10">
        <v>30.651985056000001</v>
      </c>
      <c r="I72" s="10">
        <v>10.9375</v>
      </c>
      <c r="J72" s="10">
        <f t="shared" si="1"/>
        <v>4.9611625000000004</v>
      </c>
      <c r="K72" s="10">
        <v>3.1</v>
      </c>
      <c r="L72" s="10">
        <v>2</v>
      </c>
      <c r="M72" s="10">
        <v>1</v>
      </c>
      <c r="N72" s="10" t="s">
        <v>163</v>
      </c>
      <c r="O72" s="10" t="s">
        <v>8</v>
      </c>
      <c r="P72" s="11" t="s">
        <v>161</v>
      </c>
      <c r="Q72">
        <v>7.5914115033271701</v>
      </c>
      <c r="R72" s="12">
        <v>1.3</v>
      </c>
      <c r="S72" s="12">
        <v>0.67</v>
      </c>
      <c r="T72" s="12">
        <v>2.2999999999999901</v>
      </c>
      <c r="U72" s="12">
        <v>0.51</v>
      </c>
      <c r="V72" s="12">
        <v>7.5</v>
      </c>
      <c r="W72" s="12">
        <v>50</v>
      </c>
      <c r="X72" s="12">
        <v>65</v>
      </c>
      <c r="Y72" s="12">
        <v>7.9</v>
      </c>
      <c r="AC72">
        <v>16.6373</v>
      </c>
      <c r="AD72">
        <v>-20.661799999999999</v>
      </c>
    </row>
    <row r="73" spans="1:30" x14ac:dyDescent="0.25">
      <c r="A73" t="s">
        <v>81</v>
      </c>
      <c r="B73" s="8">
        <v>169824</v>
      </c>
      <c r="C73" s="8">
        <v>12</v>
      </c>
      <c r="D73" t="s">
        <v>7</v>
      </c>
      <c r="E73" s="9">
        <v>42434</v>
      </c>
      <c r="F73" s="10">
        <v>53</v>
      </c>
      <c r="G73" s="10">
        <v>56.408000000000001</v>
      </c>
      <c r="H73" s="10">
        <v>22.207886008000003</v>
      </c>
      <c r="I73" s="10">
        <v>3.75</v>
      </c>
      <c r="J73" s="10">
        <f t="shared" si="1"/>
        <v>1.7009699999999999</v>
      </c>
      <c r="K73" s="10">
        <v>3.1</v>
      </c>
      <c r="L73" s="10">
        <v>2</v>
      </c>
      <c r="M73" s="10">
        <v>1</v>
      </c>
      <c r="N73" s="10" t="s">
        <v>163</v>
      </c>
      <c r="O73" s="10" t="s">
        <v>8</v>
      </c>
      <c r="P73" s="11" t="s">
        <v>161</v>
      </c>
      <c r="Q73">
        <v>3.6809631521876298</v>
      </c>
      <c r="R73" s="12">
        <v>0.81</v>
      </c>
      <c r="S73" s="12">
        <v>0.18</v>
      </c>
      <c r="T73" s="12">
        <v>1.6</v>
      </c>
      <c r="U73" s="12">
        <v>0.32</v>
      </c>
      <c r="V73" s="12">
        <v>4.8</v>
      </c>
      <c r="W73" s="12">
        <v>34</v>
      </c>
      <c r="X73" s="12">
        <v>43</v>
      </c>
      <c r="Y73" s="12">
        <v>6</v>
      </c>
      <c r="AC73">
        <v>16.159500000000001</v>
      </c>
      <c r="AD73">
        <v>-18.95</v>
      </c>
    </row>
    <row r="74" spans="1:30" x14ac:dyDescent="0.25">
      <c r="A74" t="s">
        <v>82</v>
      </c>
      <c r="B74" s="8">
        <v>169825</v>
      </c>
      <c r="C74" s="8">
        <v>12</v>
      </c>
      <c r="D74" t="s">
        <v>7</v>
      </c>
      <c r="E74" s="9">
        <v>42434</v>
      </c>
      <c r="F74" s="10">
        <v>52</v>
      </c>
      <c r="G74" s="10">
        <v>55.363</v>
      </c>
      <c r="H74" s="10">
        <v>21.796468463</v>
      </c>
      <c r="I74" s="10">
        <v>3.8125</v>
      </c>
      <c r="J74" s="10">
        <f t="shared" si="1"/>
        <v>1.7293194999999999</v>
      </c>
      <c r="K74" s="10">
        <v>3.1</v>
      </c>
      <c r="L74" s="10">
        <v>2</v>
      </c>
      <c r="M74" s="10">
        <v>1</v>
      </c>
      <c r="N74" s="10" t="s">
        <v>163</v>
      </c>
      <c r="O74" s="10" t="s">
        <v>8</v>
      </c>
      <c r="P74" s="11" t="s">
        <v>161</v>
      </c>
      <c r="Q74">
        <v>6.1316022566967296</v>
      </c>
      <c r="R74" s="12">
        <v>0.95</v>
      </c>
      <c r="S74" s="12">
        <v>0.56000000000000005</v>
      </c>
      <c r="T74" s="12">
        <v>2</v>
      </c>
      <c r="U74" s="12">
        <v>0.43</v>
      </c>
      <c r="V74" s="12">
        <v>5.8</v>
      </c>
      <c r="W74" s="12">
        <v>39</v>
      </c>
      <c r="X74" s="12">
        <v>50</v>
      </c>
      <c r="Y74" s="12">
        <v>6.9</v>
      </c>
      <c r="AC74">
        <v>16.229600000000001</v>
      </c>
      <c r="AD74">
        <v>-20.582599999999999</v>
      </c>
    </row>
    <row r="75" spans="1:30" x14ac:dyDescent="0.25">
      <c r="A75" t="s">
        <v>83</v>
      </c>
      <c r="B75" s="8">
        <v>169826</v>
      </c>
      <c r="C75" s="8">
        <v>12</v>
      </c>
      <c r="D75" t="s">
        <v>7</v>
      </c>
      <c r="E75" s="9">
        <v>42434</v>
      </c>
      <c r="F75" s="10">
        <v>47</v>
      </c>
      <c r="G75" s="10">
        <v>50.137999999999998</v>
      </c>
      <c r="H75" s="10">
        <v>19.739380738000001</v>
      </c>
      <c r="K75" s="10">
        <v>3.1</v>
      </c>
      <c r="L75" s="10">
        <v>2</v>
      </c>
      <c r="M75" s="10">
        <v>1</v>
      </c>
      <c r="N75" s="10" t="s">
        <v>163</v>
      </c>
      <c r="O75" s="10" t="s">
        <v>8</v>
      </c>
      <c r="P75" s="11" t="s">
        <v>161</v>
      </c>
      <c r="Q75">
        <v>3.10300069216943</v>
      </c>
      <c r="R75" s="12">
        <v>0.63</v>
      </c>
      <c r="S75" s="12">
        <v>0.15</v>
      </c>
      <c r="T75" s="12">
        <v>1.5</v>
      </c>
      <c r="U75" s="12">
        <v>0.28999999999999898</v>
      </c>
      <c r="V75" s="12">
        <v>4.5</v>
      </c>
      <c r="W75" s="12">
        <v>34</v>
      </c>
      <c r="X75" s="12">
        <v>44</v>
      </c>
      <c r="Y75" s="12">
        <v>5.6</v>
      </c>
      <c r="Z75">
        <v>3.20065894748224</v>
      </c>
      <c r="AA75">
        <v>-17.3306845134165</v>
      </c>
      <c r="AB75">
        <v>15.856409704699299</v>
      </c>
      <c r="AC75">
        <v>15.8293</v>
      </c>
      <c r="AD75">
        <v>-18.777000000000001</v>
      </c>
    </row>
    <row r="76" spans="1:30" x14ac:dyDescent="0.25">
      <c r="A76" t="s">
        <v>84</v>
      </c>
      <c r="B76" s="8">
        <v>169842</v>
      </c>
      <c r="C76" s="8">
        <v>12</v>
      </c>
      <c r="D76" t="s">
        <v>7</v>
      </c>
      <c r="E76" s="9">
        <v>42434</v>
      </c>
      <c r="F76" s="10">
        <v>56.5</v>
      </c>
      <c r="G76" s="10">
        <v>60.0655</v>
      </c>
      <c r="H76" s="10">
        <v>23.647847415500003</v>
      </c>
      <c r="I76" s="10">
        <v>7</v>
      </c>
      <c r="J76" s="10">
        <f t="shared" si="1"/>
        <v>3.175144</v>
      </c>
      <c r="K76" s="10">
        <v>4.2</v>
      </c>
      <c r="L76" s="10">
        <v>2</v>
      </c>
      <c r="M76" s="10">
        <v>2</v>
      </c>
      <c r="N76" s="10" t="s">
        <v>164</v>
      </c>
      <c r="O76" s="10" t="s">
        <v>8</v>
      </c>
      <c r="P76" s="11" t="s">
        <v>160</v>
      </c>
      <c r="Q76">
        <v>7.9045587237433699</v>
      </c>
      <c r="R76" s="12">
        <v>1.5</v>
      </c>
      <c r="S76" s="12">
        <v>0.72</v>
      </c>
      <c r="T76" s="12">
        <v>3</v>
      </c>
      <c r="U76" s="12">
        <v>0.8</v>
      </c>
      <c r="V76" s="12">
        <v>8.1999999999999904</v>
      </c>
      <c r="W76" s="12">
        <v>55</v>
      </c>
      <c r="X76" s="12">
        <v>69</v>
      </c>
      <c r="Y76" s="12">
        <v>10</v>
      </c>
      <c r="Z76">
        <v>3.2108460263472698</v>
      </c>
      <c r="AA76">
        <v>-17.279481706600698</v>
      </c>
      <c r="AB76">
        <v>15.8324602649685</v>
      </c>
      <c r="AC76">
        <v>15.7742</v>
      </c>
      <c r="AD76">
        <v>-19.090699999999998</v>
      </c>
    </row>
    <row r="77" spans="1:30" x14ac:dyDescent="0.25">
      <c r="A77" t="s">
        <v>85</v>
      </c>
      <c r="B77" s="8">
        <v>169804</v>
      </c>
      <c r="C77" s="8">
        <v>6</v>
      </c>
      <c r="D77" t="s">
        <v>7</v>
      </c>
      <c r="E77" s="9">
        <v>42420</v>
      </c>
      <c r="F77" s="10">
        <v>81.25</v>
      </c>
      <c r="G77" s="14">
        <v>85.338000000000008</v>
      </c>
      <c r="H77" s="10">
        <v>33.597655938000003</v>
      </c>
      <c r="I77" s="10">
        <v>13.8</v>
      </c>
      <c r="J77" s="10">
        <f t="shared" si="1"/>
        <v>6.2595695999999998</v>
      </c>
      <c r="K77" s="10">
        <v>5.0999999999999996</v>
      </c>
      <c r="L77" s="10">
        <v>4</v>
      </c>
      <c r="M77" s="10">
        <v>1</v>
      </c>
      <c r="N77" s="10" t="s">
        <v>163</v>
      </c>
      <c r="O77" s="10" t="s">
        <v>8</v>
      </c>
      <c r="P77" s="11" t="s">
        <v>161</v>
      </c>
      <c r="Q77">
        <v>14.151438128783999</v>
      </c>
      <c r="R77" s="12">
        <v>2.2999999999999901</v>
      </c>
      <c r="S77" s="12">
        <v>1.5</v>
      </c>
      <c r="T77" s="12">
        <v>4.5</v>
      </c>
      <c r="U77" s="12">
        <v>1</v>
      </c>
      <c r="V77" s="12">
        <v>16</v>
      </c>
      <c r="W77" s="12">
        <v>55</v>
      </c>
      <c r="X77" s="12">
        <v>70</v>
      </c>
      <c r="Y77" s="12">
        <v>14</v>
      </c>
      <c r="Z77">
        <v>3.2745810343250898</v>
      </c>
      <c r="AA77">
        <v>-16.508541332280402</v>
      </c>
      <c r="AB77">
        <v>15.5590374947092</v>
      </c>
      <c r="AC77">
        <v>15.701000000000001</v>
      </c>
      <c r="AD77">
        <v>-18.9922</v>
      </c>
    </row>
    <row r="78" spans="1:30" x14ac:dyDescent="0.25">
      <c r="A78" t="s">
        <v>86</v>
      </c>
      <c r="B78" s="8">
        <v>169834</v>
      </c>
      <c r="C78" s="8">
        <v>6</v>
      </c>
      <c r="D78" t="s">
        <v>7</v>
      </c>
      <c r="E78" s="9">
        <v>42420</v>
      </c>
      <c r="F78" s="10">
        <v>65.8</v>
      </c>
      <c r="G78" s="10">
        <v>69.783999999999992</v>
      </c>
      <c r="H78" s="10">
        <v>27.474030583999998</v>
      </c>
      <c r="I78" s="10">
        <v>7.4</v>
      </c>
      <c r="J78" s="10">
        <f t="shared" si="1"/>
        <v>3.3565808000000001</v>
      </c>
      <c r="K78" s="10">
        <v>4.0999999999999996</v>
      </c>
      <c r="L78" s="10">
        <v>3</v>
      </c>
      <c r="M78" s="10">
        <v>1</v>
      </c>
      <c r="N78" s="10" t="s">
        <v>163</v>
      </c>
      <c r="O78" s="10" t="s">
        <v>8</v>
      </c>
      <c r="P78" s="11" t="s">
        <v>160</v>
      </c>
      <c r="Q78">
        <v>7.5912541272465397</v>
      </c>
      <c r="R78" s="12">
        <v>2</v>
      </c>
      <c r="S78" s="12">
        <v>0.87</v>
      </c>
      <c r="T78" s="12">
        <v>3.9</v>
      </c>
      <c r="U78" s="12">
        <v>0.65</v>
      </c>
      <c r="V78" s="12">
        <v>16</v>
      </c>
      <c r="W78" s="12">
        <v>33</v>
      </c>
      <c r="X78" s="12">
        <v>42</v>
      </c>
      <c r="Y78" s="12">
        <v>7.6</v>
      </c>
      <c r="AC78">
        <v>16.38</v>
      </c>
      <c r="AD78">
        <v>-18.6632</v>
      </c>
    </row>
    <row r="79" spans="1:30" x14ac:dyDescent="0.25">
      <c r="A79" t="s">
        <v>87</v>
      </c>
      <c r="B79" s="8">
        <v>169838</v>
      </c>
      <c r="C79" s="8">
        <v>6</v>
      </c>
      <c r="D79" t="s">
        <v>7</v>
      </c>
      <c r="E79" s="9">
        <v>42420</v>
      </c>
      <c r="F79" s="10">
        <v>74</v>
      </c>
      <c r="G79" s="14">
        <v>77.855999999999995</v>
      </c>
      <c r="H79" s="10">
        <v>30.651985056000001</v>
      </c>
      <c r="I79" s="10">
        <v>13.1</v>
      </c>
      <c r="J79" s="10">
        <f t="shared" si="1"/>
        <v>5.9420551999999995</v>
      </c>
      <c r="K79" s="10">
        <v>3.1</v>
      </c>
      <c r="L79" s="10">
        <v>2</v>
      </c>
      <c r="M79" s="10">
        <v>1</v>
      </c>
      <c r="N79" s="10" t="s">
        <v>163</v>
      </c>
      <c r="O79" s="10" t="s">
        <v>8</v>
      </c>
      <c r="P79" s="11" t="s">
        <v>161</v>
      </c>
      <c r="Q79">
        <v>13.894473704758299</v>
      </c>
      <c r="R79" s="12">
        <v>2</v>
      </c>
      <c r="S79" s="12">
        <v>1.3</v>
      </c>
      <c r="T79" s="12">
        <v>3.4</v>
      </c>
      <c r="U79" s="12">
        <v>0.68</v>
      </c>
      <c r="V79" s="12">
        <v>11</v>
      </c>
      <c r="W79" s="12">
        <v>37</v>
      </c>
      <c r="X79" s="12">
        <v>47</v>
      </c>
      <c r="Y79" s="12">
        <v>7.4</v>
      </c>
      <c r="AC79">
        <v>16.0063</v>
      </c>
      <c r="AD79">
        <v>-19.195699999999999</v>
      </c>
    </row>
    <row r="80" spans="1:30" x14ac:dyDescent="0.25">
      <c r="A80" t="s">
        <v>88</v>
      </c>
      <c r="B80" s="8">
        <v>164442</v>
      </c>
      <c r="C80" s="8">
        <v>7</v>
      </c>
      <c r="D80" t="s">
        <v>7</v>
      </c>
      <c r="E80" s="9">
        <v>42706</v>
      </c>
      <c r="F80" s="10">
        <v>54.5</v>
      </c>
      <c r="G80" s="10">
        <v>57.975499999999997</v>
      </c>
      <c r="H80" s="10">
        <v>22.825012325500001</v>
      </c>
      <c r="I80" s="10">
        <v>4.7</v>
      </c>
      <c r="J80" s="10">
        <f t="shared" si="1"/>
        <v>2.1318823999999998</v>
      </c>
      <c r="K80" s="10">
        <v>2.1</v>
      </c>
      <c r="L80" s="10">
        <v>1</v>
      </c>
      <c r="M80" s="10">
        <v>1</v>
      </c>
      <c r="N80" s="10" t="s">
        <v>163</v>
      </c>
      <c r="O80" s="10" t="s">
        <v>8</v>
      </c>
      <c r="P80" s="11" t="s">
        <v>136</v>
      </c>
      <c r="Q80">
        <v>8.0884863407812109</v>
      </c>
      <c r="R80" s="12">
        <v>1.1000000000000001</v>
      </c>
      <c r="S80" s="12">
        <v>0.69</v>
      </c>
      <c r="T80" s="12">
        <v>0.89</v>
      </c>
      <c r="U80" s="12">
        <v>0.5</v>
      </c>
      <c r="V80" s="12">
        <v>3.2</v>
      </c>
      <c r="W80" s="12">
        <v>9.6</v>
      </c>
      <c r="X80" s="12">
        <v>13</v>
      </c>
      <c r="Y80" s="12">
        <v>2.7</v>
      </c>
      <c r="AC80">
        <v>15.2538</v>
      </c>
      <c r="AD80">
        <v>-19.713999999999999</v>
      </c>
    </row>
    <row r="81" spans="1:30" x14ac:dyDescent="0.25">
      <c r="A81" t="s">
        <v>89</v>
      </c>
      <c r="B81" s="8">
        <v>164448</v>
      </c>
      <c r="C81" s="8">
        <v>7</v>
      </c>
      <c r="D81" t="s">
        <v>7</v>
      </c>
      <c r="E81" s="9">
        <v>42706</v>
      </c>
      <c r="F81" s="10">
        <v>70</v>
      </c>
      <c r="G81" s="14">
        <v>73.728000000000009</v>
      </c>
      <c r="H81" s="10">
        <v>29.026787328000005</v>
      </c>
      <c r="I81" s="10">
        <v>10.029999999999999</v>
      </c>
      <c r="J81" s="10">
        <f t="shared" si="1"/>
        <v>4.5495277599999993</v>
      </c>
      <c r="K81" s="10">
        <v>4.0999999999999996</v>
      </c>
      <c r="L81" s="10">
        <v>3</v>
      </c>
      <c r="M81" s="10">
        <v>1</v>
      </c>
      <c r="N81" s="10" t="s">
        <v>163</v>
      </c>
      <c r="O81" s="10" t="s">
        <v>8</v>
      </c>
      <c r="P81" s="11" t="s">
        <v>161</v>
      </c>
      <c r="Q81">
        <v>11.819030864177799</v>
      </c>
      <c r="R81" s="12">
        <v>1.6</v>
      </c>
      <c r="S81" s="12">
        <v>1.1000000000000001</v>
      </c>
      <c r="T81" s="12">
        <v>1.8</v>
      </c>
      <c r="U81" s="12">
        <v>0.65</v>
      </c>
      <c r="V81" s="12">
        <v>7</v>
      </c>
      <c r="W81" s="12">
        <v>19</v>
      </c>
      <c r="X81" s="12">
        <v>25</v>
      </c>
      <c r="Y81" s="12">
        <v>6.3</v>
      </c>
      <c r="Z81">
        <v>3.3085992253660002</v>
      </c>
      <c r="AA81">
        <v>-17.0930262025358</v>
      </c>
      <c r="AB81">
        <v>15.4392902960555</v>
      </c>
      <c r="AC81">
        <v>15.7537</v>
      </c>
      <c r="AD81">
        <v>-20.2818</v>
      </c>
    </row>
    <row r="82" spans="1:30" x14ac:dyDescent="0.25">
      <c r="A82" t="s">
        <v>90</v>
      </c>
      <c r="B82" s="8">
        <v>164452</v>
      </c>
      <c r="C82" s="8">
        <v>7</v>
      </c>
      <c r="D82" t="s">
        <v>7</v>
      </c>
      <c r="E82" s="9">
        <v>42706</v>
      </c>
      <c r="F82" s="10">
        <v>43.5</v>
      </c>
      <c r="G82" s="10">
        <v>46.480499999999999</v>
      </c>
      <c r="H82" s="10">
        <v>18.299419330500001</v>
      </c>
      <c r="I82" s="10">
        <v>4.5</v>
      </c>
      <c r="J82" s="10">
        <f t="shared" si="1"/>
        <v>2.0411640000000002</v>
      </c>
      <c r="K82" s="10">
        <v>2.1</v>
      </c>
      <c r="L82" s="10">
        <v>1</v>
      </c>
      <c r="M82" s="10">
        <v>1</v>
      </c>
      <c r="N82" s="10" t="s">
        <v>163</v>
      </c>
      <c r="O82" s="10" t="s">
        <v>8</v>
      </c>
      <c r="P82" s="11" t="s">
        <v>161</v>
      </c>
      <c r="Q82">
        <v>8.2750987582478093</v>
      </c>
      <c r="R82" s="12">
        <v>1.4</v>
      </c>
      <c r="S82" s="12">
        <v>0.68</v>
      </c>
      <c r="T82" s="12">
        <v>0.95</v>
      </c>
      <c r="U82" s="12">
        <v>0.51</v>
      </c>
      <c r="V82" s="12">
        <v>5.4</v>
      </c>
      <c r="W82" s="12">
        <v>12</v>
      </c>
      <c r="X82" s="12">
        <v>18</v>
      </c>
      <c r="Y82" s="12">
        <v>3.8</v>
      </c>
      <c r="Z82">
        <v>3.25144633356595</v>
      </c>
      <c r="AA82">
        <v>-17.3219896971647</v>
      </c>
      <c r="AB82">
        <v>15.261665284719101</v>
      </c>
      <c r="AC82">
        <v>15.476599999999999</v>
      </c>
      <c r="AD82">
        <v>-19.4604</v>
      </c>
    </row>
    <row r="83" spans="1:30" x14ac:dyDescent="0.25">
      <c r="A83" t="s">
        <v>91</v>
      </c>
      <c r="B83" s="8">
        <v>164453</v>
      </c>
      <c r="C83" s="8">
        <v>7</v>
      </c>
      <c r="D83" t="s">
        <v>7</v>
      </c>
      <c r="E83" s="9">
        <v>42706</v>
      </c>
      <c r="F83" s="10">
        <v>54</v>
      </c>
      <c r="G83" s="10">
        <v>57.452999999999996</v>
      </c>
      <c r="H83" s="10">
        <v>22.619303552999998</v>
      </c>
      <c r="I83" s="10">
        <v>4.5</v>
      </c>
      <c r="J83" s="10">
        <f t="shared" si="1"/>
        <v>2.0411640000000002</v>
      </c>
      <c r="K83" s="10">
        <v>2.1</v>
      </c>
      <c r="L83" s="10">
        <v>1</v>
      </c>
      <c r="M83" s="10">
        <v>1</v>
      </c>
      <c r="N83" s="10" t="s">
        <v>163</v>
      </c>
      <c r="O83" s="10" t="s">
        <v>8</v>
      </c>
      <c r="P83" s="11" t="s">
        <v>136</v>
      </c>
      <c r="Q83">
        <v>7.4299905546574303</v>
      </c>
      <c r="R83" s="12">
        <v>1.1000000000000001</v>
      </c>
      <c r="S83" s="12">
        <v>0.69</v>
      </c>
      <c r="T83" s="12">
        <v>1.1000000000000001</v>
      </c>
      <c r="U83" s="12">
        <v>0.44</v>
      </c>
      <c r="V83" s="12">
        <v>4.2</v>
      </c>
      <c r="W83" s="12">
        <v>14</v>
      </c>
      <c r="X83" s="12">
        <v>20</v>
      </c>
      <c r="Y83" s="12">
        <v>3.6</v>
      </c>
      <c r="AC83">
        <v>15.3049</v>
      </c>
      <c r="AD83">
        <v>-18.9542</v>
      </c>
    </row>
    <row r="84" spans="1:30" x14ac:dyDescent="0.25">
      <c r="A84" t="s">
        <v>92</v>
      </c>
      <c r="B84" s="8">
        <v>164455</v>
      </c>
      <c r="C84" s="8">
        <v>7</v>
      </c>
      <c r="D84" t="s">
        <v>7</v>
      </c>
      <c r="E84" s="9">
        <v>42706</v>
      </c>
      <c r="F84" s="10">
        <v>56</v>
      </c>
      <c r="G84" s="10">
        <v>59.542999999999999</v>
      </c>
      <c r="H84" s="10">
        <v>23.442138643</v>
      </c>
      <c r="I84" s="10">
        <v>5</v>
      </c>
      <c r="J84" s="10">
        <f t="shared" si="1"/>
        <v>2.26796</v>
      </c>
      <c r="K84" s="10">
        <v>2.1</v>
      </c>
      <c r="L84" s="10">
        <v>1</v>
      </c>
      <c r="M84" s="10">
        <v>1</v>
      </c>
      <c r="N84" s="10" t="s">
        <v>163</v>
      </c>
      <c r="O84" s="10" t="s">
        <v>8</v>
      </c>
      <c r="P84" s="11" t="s">
        <v>136</v>
      </c>
      <c r="Q84">
        <v>10.340415656897401</v>
      </c>
      <c r="R84" s="12">
        <v>1.4</v>
      </c>
      <c r="S84" s="12">
        <v>0.92</v>
      </c>
      <c r="T84" s="12">
        <v>0.84</v>
      </c>
      <c r="U84" s="12">
        <v>0.61</v>
      </c>
      <c r="V84" s="12">
        <v>4.3</v>
      </c>
      <c r="W84" s="12">
        <v>13</v>
      </c>
      <c r="X84" s="12">
        <v>19</v>
      </c>
      <c r="Y84" s="12">
        <v>4</v>
      </c>
      <c r="AC84">
        <v>15.1153</v>
      </c>
      <c r="AD84">
        <v>-19.8413</v>
      </c>
    </row>
    <row r="85" spans="1:30" x14ac:dyDescent="0.25">
      <c r="A85" t="s">
        <v>93</v>
      </c>
      <c r="B85" s="8">
        <v>164456</v>
      </c>
      <c r="C85" s="8">
        <v>7</v>
      </c>
      <c r="D85" t="s">
        <v>7</v>
      </c>
      <c r="E85" s="9">
        <v>42706</v>
      </c>
      <c r="F85" s="10">
        <v>57</v>
      </c>
      <c r="G85" s="10">
        <v>60.588000000000001</v>
      </c>
      <c r="H85" s="10">
        <v>23.853556188000002</v>
      </c>
      <c r="I85" s="10">
        <v>5</v>
      </c>
      <c r="J85" s="10">
        <f t="shared" si="1"/>
        <v>2.26796</v>
      </c>
      <c r="K85" s="10">
        <v>2.1</v>
      </c>
      <c r="L85" s="10">
        <v>1</v>
      </c>
      <c r="M85" s="10">
        <v>1</v>
      </c>
      <c r="N85" s="10" t="s">
        <v>163</v>
      </c>
      <c r="O85" s="10" t="s">
        <v>8</v>
      </c>
      <c r="P85" s="11" t="s">
        <v>161</v>
      </c>
      <c r="Q85">
        <v>7.3502367222317</v>
      </c>
      <c r="R85" s="12">
        <v>1</v>
      </c>
      <c r="S85" s="12">
        <v>0.6</v>
      </c>
      <c r="T85" s="12">
        <v>0.6</v>
      </c>
      <c r="U85" s="12">
        <v>0.36</v>
      </c>
      <c r="V85" s="12">
        <v>2.6</v>
      </c>
      <c r="W85" s="12">
        <v>6.6</v>
      </c>
      <c r="X85" s="12">
        <v>9.3000000000000007</v>
      </c>
      <c r="Y85" s="12">
        <v>1.4</v>
      </c>
      <c r="AC85">
        <v>15.274800000000001</v>
      </c>
      <c r="AD85">
        <v>-20.459599999999998</v>
      </c>
    </row>
    <row r="86" spans="1:30" x14ac:dyDescent="0.25">
      <c r="A86" t="s">
        <v>94</v>
      </c>
      <c r="B86" s="8">
        <v>169848</v>
      </c>
      <c r="C86" s="8">
        <v>8.1</v>
      </c>
      <c r="D86" t="s">
        <v>7</v>
      </c>
      <c r="E86" s="9">
        <v>42448</v>
      </c>
      <c r="F86" s="10">
        <v>61</v>
      </c>
      <c r="G86" s="10">
        <v>64.768000000000001</v>
      </c>
      <c r="H86" s="10">
        <v>25.499226368000002</v>
      </c>
      <c r="K86" s="10">
        <v>3.1</v>
      </c>
      <c r="L86" s="10">
        <v>2</v>
      </c>
      <c r="M86" s="10">
        <v>1</v>
      </c>
      <c r="N86" s="10" t="s">
        <v>163</v>
      </c>
      <c r="O86" s="10" t="s">
        <v>8</v>
      </c>
      <c r="P86" s="11" t="s">
        <v>136</v>
      </c>
      <c r="Q86">
        <v>11.9064202669051</v>
      </c>
      <c r="R86" s="12">
        <v>1.9</v>
      </c>
      <c r="S86" s="12">
        <v>0.84</v>
      </c>
      <c r="T86" s="12">
        <v>3.1</v>
      </c>
      <c r="U86" s="12">
        <v>1.2</v>
      </c>
      <c r="V86" s="12">
        <v>8.8000000000000007</v>
      </c>
      <c r="W86" s="12">
        <v>65</v>
      </c>
      <c r="X86" s="12">
        <v>82</v>
      </c>
      <c r="Y86" s="12">
        <v>11</v>
      </c>
      <c r="AC86">
        <v>15.781000000000001</v>
      </c>
      <c r="AD86">
        <v>-19.077400000000001</v>
      </c>
    </row>
    <row r="87" spans="1:30" x14ac:dyDescent="0.25">
      <c r="A87" t="s">
        <v>95</v>
      </c>
      <c r="B87" s="8">
        <v>169854</v>
      </c>
      <c r="C87" s="8">
        <v>8.1</v>
      </c>
      <c r="D87" t="s">
        <v>7</v>
      </c>
      <c r="E87" s="9">
        <v>42448</v>
      </c>
      <c r="F87" s="10">
        <v>65</v>
      </c>
      <c r="G87" s="10">
        <v>68.947999999999993</v>
      </c>
      <c r="H87" s="10">
        <v>27.144896547999998</v>
      </c>
      <c r="K87" s="10">
        <v>3.1</v>
      </c>
      <c r="L87" s="10">
        <v>2</v>
      </c>
      <c r="M87" s="10">
        <v>1</v>
      </c>
      <c r="N87" s="10" t="s">
        <v>163</v>
      </c>
      <c r="O87" s="10" t="s">
        <v>8</v>
      </c>
      <c r="P87" s="11" t="s">
        <v>136</v>
      </c>
      <c r="Q87">
        <v>13.3612009276909</v>
      </c>
      <c r="R87" s="12">
        <v>2.1</v>
      </c>
      <c r="S87" s="12">
        <v>0.91</v>
      </c>
      <c r="T87" s="12">
        <v>3.1</v>
      </c>
      <c r="U87" s="12">
        <v>1.4</v>
      </c>
      <c r="V87" s="12">
        <v>8.6</v>
      </c>
      <c r="W87" s="12">
        <v>47</v>
      </c>
      <c r="X87" s="12">
        <v>61</v>
      </c>
      <c r="Y87" s="12">
        <v>8.1999999999999904</v>
      </c>
      <c r="Z87">
        <v>3.4176541817291999</v>
      </c>
      <c r="AA87">
        <v>-16.476660339357402</v>
      </c>
      <c r="AB87">
        <v>15.8304644783243</v>
      </c>
      <c r="AC87">
        <v>16.030200000000001</v>
      </c>
      <c r="AD87">
        <v>-19.048100000000002</v>
      </c>
    </row>
    <row r="88" spans="1:30" x14ac:dyDescent="0.25">
      <c r="A88" t="s">
        <v>96</v>
      </c>
      <c r="B88" s="8">
        <v>169861</v>
      </c>
      <c r="C88" s="8">
        <v>8.1999999999999993</v>
      </c>
      <c r="D88" t="s">
        <v>7</v>
      </c>
      <c r="E88" s="9">
        <v>42448</v>
      </c>
      <c r="F88" s="10">
        <v>61</v>
      </c>
      <c r="G88" s="10">
        <v>64.768000000000001</v>
      </c>
      <c r="H88" s="10">
        <v>25.499226368000002</v>
      </c>
      <c r="K88" s="10">
        <v>3.1</v>
      </c>
      <c r="L88" s="10">
        <v>2</v>
      </c>
      <c r="M88" s="10">
        <v>1</v>
      </c>
      <c r="N88" s="10" t="s">
        <v>163</v>
      </c>
      <c r="O88" s="10" t="s">
        <v>8</v>
      </c>
      <c r="P88" s="11" t="s">
        <v>136</v>
      </c>
      <c r="Q88">
        <v>13.6926556412885</v>
      </c>
      <c r="R88" s="12">
        <v>2.2999999999999901</v>
      </c>
      <c r="S88" s="12">
        <v>0.81</v>
      </c>
      <c r="T88" s="12">
        <v>3.7</v>
      </c>
      <c r="U88" s="12">
        <v>1.7</v>
      </c>
      <c r="V88" s="12">
        <v>10</v>
      </c>
      <c r="W88" s="12">
        <v>70</v>
      </c>
      <c r="X88" s="12">
        <v>87</v>
      </c>
      <c r="Y88" s="12">
        <v>12</v>
      </c>
      <c r="AC88">
        <v>15.8299</v>
      </c>
      <c r="AD88">
        <v>-19.077000000000002</v>
      </c>
    </row>
    <row r="89" spans="1:30" x14ac:dyDescent="0.25">
      <c r="A89" t="s">
        <v>97</v>
      </c>
      <c r="B89" s="8">
        <v>164427</v>
      </c>
      <c r="C89" s="8">
        <v>9</v>
      </c>
      <c r="D89" t="s">
        <v>7</v>
      </c>
      <c r="E89" s="9">
        <v>42679</v>
      </c>
      <c r="F89" s="10">
        <v>59</v>
      </c>
      <c r="G89" s="10">
        <v>62.677999999999997</v>
      </c>
      <c r="H89" s="10">
        <v>24.676391278000001</v>
      </c>
      <c r="I89" s="10">
        <v>5.83</v>
      </c>
      <c r="J89" s="10">
        <f t="shared" si="1"/>
        <v>2.6444413600000001</v>
      </c>
      <c r="K89" s="10">
        <v>3.2</v>
      </c>
      <c r="L89" s="10">
        <v>1</v>
      </c>
      <c r="M89" s="10">
        <v>2</v>
      </c>
      <c r="N89" s="10" t="s">
        <v>164</v>
      </c>
      <c r="O89" s="10" t="s">
        <v>8</v>
      </c>
      <c r="P89" s="11" t="s">
        <v>161</v>
      </c>
      <c r="Q89">
        <v>9.1280364767105802</v>
      </c>
      <c r="R89" s="12">
        <v>1.3</v>
      </c>
      <c r="S89" s="12">
        <v>0.78</v>
      </c>
      <c r="T89" s="12">
        <v>1.3</v>
      </c>
      <c r="U89" s="12">
        <v>0.52</v>
      </c>
      <c r="V89" s="12">
        <v>5.7</v>
      </c>
      <c r="W89" s="12">
        <v>27</v>
      </c>
      <c r="X89" s="12">
        <v>36</v>
      </c>
      <c r="Y89" s="12">
        <v>4.9000000000000004</v>
      </c>
      <c r="AC89">
        <v>15.399100000000001</v>
      </c>
      <c r="AD89">
        <v>-18.705500000000001</v>
      </c>
    </row>
    <row r="90" spans="1:30" x14ac:dyDescent="0.25">
      <c r="A90" t="s">
        <v>98</v>
      </c>
      <c r="B90" s="8">
        <v>164433</v>
      </c>
      <c r="C90" s="8">
        <v>9</v>
      </c>
      <c r="D90" t="s">
        <v>7</v>
      </c>
      <c r="E90" s="9">
        <v>42679</v>
      </c>
      <c r="F90" s="10">
        <v>67</v>
      </c>
      <c r="G90" s="10">
        <v>71.037999999999997</v>
      </c>
      <c r="H90" s="10">
        <v>27.967731638</v>
      </c>
      <c r="I90" s="10">
        <v>10.7</v>
      </c>
      <c r="J90" s="10">
        <f t="shared" si="1"/>
        <v>4.8534343999999994</v>
      </c>
      <c r="K90" s="10">
        <v>3.1</v>
      </c>
      <c r="L90" s="10">
        <v>2</v>
      </c>
      <c r="M90" s="10">
        <v>1</v>
      </c>
      <c r="N90" s="10" t="s">
        <v>163</v>
      </c>
      <c r="O90" s="10" t="s">
        <v>8</v>
      </c>
      <c r="P90" s="11" t="s">
        <v>160</v>
      </c>
      <c r="Q90">
        <v>21.672388613692601</v>
      </c>
      <c r="R90" s="12">
        <v>1.8</v>
      </c>
      <c r="S90" s="12">
        <v>1.9</v>
      </c>
      <c r="T90" s="12">
        <v>2.2000000000000002</v>
      </c>
      <c r="U90" s="12">
        <v>1.1000000000000001</v>
      </c>
      <c r="V90" s="12">
        <v>7.8</v>
      </c>
      <c r="W90" s="12">
        <v>49</v>
      </c>
      <c r="X90" s="12">
        <v>63</v>
      </c>
      <c r="Y90" s="12">
        <v>7.8</v>
      </c>
      <c r="AC90">
        <v>15.65</v>
      </c>
      <c r="AD90">
        <v>-20.129799999999999</v>
      </c>
    </row>
    <row r="91" spans="1:30" x14ac:dyDescent="0.25">
      <c r="A91" t="s">
        <v>99</v>
      </c>
      <c r="B91" s="8">
        <v>169814</v>
      </c>
      <c r="C91" s="8">
        <v>9</v>
      </c>
      <c r="D91" t="s">
        <v>7</v>
      </c>
      <c r="E91" s="9">
        <v>42420</v>
      </c>
      <c r="F91" s="10">
        <v>75</v>
      </c>
      <c r="G91" s="14">
        <v>78.888000000000005</v>
      </c>
      <c r="H91" s="10">
        <v>31.058284488000005</v>
      </c>
      <c r="I91" s="10">
        <v>12.05</v>
      </c>
      <c r="J91" s="10">
        <f t="shared" si="1"/>
        <v>5.4657836</v>
      </c>
      <c r="K91" s="10">
        <v>4.0999999999999996</v>
      </c>
      <c r="L91" s="10">
        <v>3</v>
      </c>
      <c r="M91" s="10">
        <v>1</v>
      </c>
      <c r="N91" s="10" t="s">
        <v>163</v>
      </c>
      <c r="O91" s="10" t="s">
        <v>8</v>
      </c>
      <c r="P91" s="11" t="s">
        <v>160</v>
      </c>
      <c r="Q91">
        <v>8.0112243355266806</v>
      </c>
      <c r="R91" s="12">
        <v>2.1</v>
      </c>
      <c r="S91" s="12">
        <v>0.82</v>
      </c>
      <c r="T91" s="12">
        <v>2.4</v>
      </c>
      <c r="U91" s="12">
        <v>0.62</v>
      </c>
      <c r="V91" s="12">
        <v>6</v>
      </c>
      <c r="W91" s="12">
        <v>16</v>
      </c>
      <c r="X91" s="12">
        <v>21</v>
      </c>
      <c r="Y91" s="12">
        <v>2.6</v>
      </c>
      <c r="AC91">
        <v>16.129200000000001</v>
      </c>
      <c r="AD91">
        <v>-18.8886</v>
      </c>
    </row>
    <row r="92" spans="1:30" x14ac:dyDescent="0.25">
      <c r="A92" t="s">
        <v>100</v>
      </c>
      <c r="B92" s="8">
        <v>169816</v>
      </c>
      <c r="C92" s="8">
        <v>9</v>
      </c>
      <c r="D92" t="s">
        <v>7</v>
      </c>
      <c r="E92" s="9">
        <v>42420</v>
      </c>
      <c r="F92" s="10">
        <v>73</v>
      </c>
      <c r="G92" s="14">
        <v>76.823999999999998</v>
      </c>
      <c r="H92" s="10">
        <v>30.245685624</v>
      </c>
      <c r="I92" s="10">
        <v>10.5</v>
      </c>
      <c r="J92" s="10">
        <f t="shared" si="1"/>
        <v>4.7627160000000002</v>
      </c>
      <c r="K92" s="10">
        <v>4.0999999999999996</v>
      </c>
      <c r="L92" s="10">
        <v>3</v>
      </c>
      <c r="M92" s="10">
        <v>1</v>
      </c>
      <c r="N92" s="10" t="s">
        <v>163</v>
      </c>
      <c r="O92" s="10" t="s">
        <v>8</v>
      </c>
      <c r="P92" s="11" t="s">
        <v>160</v>
      </c>
      <c r="Q92">
        <v>10.813592723968499</v>
      </c>
      <c r="R92" s="12">
        <v>2.1</v>
      </c>
      <c r="S92" s="12">
        <v>1</v>
      </c>
      <c r="T92" s="12">
        <v>2.8</v>
      </c>
      <c r="U92" s="12">
        <v>0.79</v>
      </c>
      <c r="V92" s="12">
        <v>9.5</v>
      </c>
      <c r="W92" s="12">
        <v>34</v>
      </c>
      <c r="X92" s="12">
        <v>45</v>
      </c>
      <c r="Y92" s="12">
        <v>6.3</v>
      </c>
      <c r="AC92">
        <v>16.285499999999999</v>
      </c>
      <c r="AD92">
        <v>-18.491700000000002</v>
      </c>
    </row>
    <row r="93" spans="1:30" x14ac:dyDescent="0.25">
      <c r="A93" t="s">
        <v>101</v>
      </c>
      <c r="B93" s="8">
        <v>169843</v>
      </c>
      <c r="C93" s="8">
        <v>9</v>
      </c>
      <c r="D93" t="s">
        <v>7</v>
      </c>
      <c r="E93" s="9">
        <v>42448</v>
      </c>
      <c r="F93" s="10">
        <v>76</v>
      </c>
      <c r="G93" s="14">
        <v>79.92</v>
      </c>
      <c r="H93" s="10">
        <v>31.464583920000003</v>
      </c>
      <c r="K93" s="10">
        <v>3.1</v>
      </c>
      <c r="L93" s="10">
        <v>2</v>
      </c>
      <c r="M93" s="10">
        <v>1</v>
      </c>
      <c r="N93" s="10" t="s">
        <v>163</v>
      </c>
      <c r="O93" s="10" t="s">
        <v>8</v>
      </c>
      <c r="P93" s="11" t="s">
        <v>136</v>
      </c>
      <c r="Q93">
        <v>15.8861828444418</v>
      </c>
      <c r="R93" s="12">
        <v>2.2000000000000002</v>
      </c>
      <c r="S93" s="12">
        <v>1.4</v>
      </c>
      <c r="T93" s="12">
        <v>3.9</v>
      </c>
      <c r="U93" s="12">
        <v>1.5</v>
      </c>
      <c r="V93" s="12">
        <v>9.8000000000000007</v>
      </c>
      <c r="W93" s="12">
        <v>65</v>
      </c>
      <c r="X93" s="12">
        <v>85</v>
      </c>
      <c r="Y93" s="12">
        <v>12</v>
      </c>
      <c r="AC93">
        <v>16.404</v>
      </c>
      <c r="AD93">
        <v>-19.694400000000002</v>
      </c>
    </row>
    <row r="94" spans="1:30" x14ac:dyDescent="0.25">
      <c r="A94" t="s">
        <v>102</v>
      </c>
      <c r="B94" s="8">
        <v>169872</v>
      </c>
      <c r="C94" s="8">
        <v>10</v>
      </c>
      <c r="D94" t="s">
        <v>7</v>
      </c>
      <c r="E94" s="9">
        <v>42655</v>
      </c>
      <c r="F94" s="10">
        <v>55</v>
      </c>
      <c r="G94" s="10">
        <v>58.497999999999998</v>
      </c>
      <c r="H94" s="10">
        <v>23.030721098000001</v>
      </c>
      <c r="I94" s="10">
        <v>5.2447972173782373</v>
      </c>
      <c r="J94" s="10">
        <f t="shared" si="1"/>
        <v>2.3789980594250295</v>
      </c>
      <c r="K94" s="10">
        <v>3.2</v>
      </c>
      <c r="L94" s="10">
        <v>1</v>
      </c>
      <c r="M94" s="10">
        <v>2</v>
      </c>
      <c r="N94" s="10" t="s">
        <v>164</v>
      </c>
      <c r="O94" s="10" t="s">
        <v>8</v>
      </c>
      <c r="P94" s="11" t="s">
        <v>161</v>
      </c>
      <c r="Q94">
        <v>7.5636701580202796</v>
      </c>
      <c r="R94" s="12">
        <v>0.74</v>
      </c>
      <c r="S94" s="12">
        <v>0.65</v>
      </c>
      <c r="T94" s="12">
        <v>0.84</v>
      </c>
      <c r="U94" s="12">
        <v>0.36</v>
      </c>
      <c r="V94" s="12">
        <v>4</v>
      </c>
      <c r="W94" s="12">
        <v>16</v>
      </c>
      <c r="X94" s="12">
        <v>21</v>
      </c>
      <c r="Y94" s="12">
        <v>3.1</v>
      </c>
      <c r="Z94">
        <v>3.2554241443178298</v>
      </c>
      <c r="AA94">
        <v>-16.340441551413502</v>
      </c>
      <c r="AB94">
        <v>15.397378776526701</v>
      </c>
      <c r="AC94">
        <v>15.5108</v>
      </c>
      <c r="AD94">
        <v>-18.910699999999999</v>
      </c>
    </row>
    <row r="95" spans="1:30" x14ac:dyDescent="0.25">
      <c r="A95" t="s">
        <v>103</v>
      </c>
      <c r="B95" s="8">
        <v>169879</v>
      </c>
      <c r="C95" s="8">
        <v>10</v>
      </c>
      <c r="D95" t="s">
        <v>7</v>
      </c>
      <c r="E95" s="9">
        <v>42655</v>
      </c>
      <c r="F95" s="10">
        <v>51</v>
      </c>
      <c r="G95" s="10">
        <v>54.317999999999998</v>
      </c>
      <c r="H95" s="10">
        <v>21.385050918000001</v>
      </c>
      <c r="I95" s="10">
        <v>4.9626055217815939</v>
      </c>
      <c r="J95" s="10">
        <f t="shared" si="1"/>
        <v>2.2509981638359569</v>
      </c>
      <c r="K95" s="10">
        <v>3.2</v>
      </c>
      <c r="L95" s="10">
        <v>1</v>
      </c>
      <c r="M95" s="10">
        <v>2</v>
      </c>
      <c r="N95" s="10" t="s">
        <v>164</v>
      </c>
      <c r="O95" s="10" t="s">
        <v>8</v>
      </c>
      <c r="P95" s="11" t="s">
        <v>161</v>
      </c>
      <c r="Q95">
        <v>12.920733169422199</v>
      </c>
      <c r="R95" s="12">
        <v>1.1000000000000001</v>
      </c>
      <c r="S95" s="12">
        <v>1.1000000000000001</v>
      </c>
      <c r="T95" s="12">
        <v>2.6</v>
      </c>
      <c r="U95" s="12">
        <v>0.67</v>
      </c>
      <c r="V95" s="12">
        <v>8.9</v>
      </c>
      <c r="W95" s="12">
        <v>69</v>
      </c>
      <c r="X95" s="12">
        <v>88</v>
      </c>
      <c r="Y95" s="12">
        <v>12</v>
      </c>
      <c r="Z95">
        <v>3.37648514910738</v>
      </c>
      <c r="AA95">
        <v>-15.5907551723752</v>
      </c>
      <c r="AB95">
        <v>16.269537540054699</v>
      </c>
      <c r="AC95">
        <v>16.233899999999998</v>
      </c>
      <c r="AD95">
        <v>-18.9087</v>
      </c>
    </row>
    <row r="96" spans="1:30" x14ac:dyDescent="0.25">
      <c r="A96" t="s">
        <v>104</v>
      </c>
      <c r="B96" s="8">
        <v>169881</v>
      </c>
      <c r="C96" s="8">
        <v>10</v>
      </c>
      <c r="D96" t="s">
        <v>7</v>
      </c>
      <c r="E96" s="9">
        <v>42678</v>
      </c>
      <c r="F96" s="10">
        <v>59</v>
      </c>
      <c r="G96" s="10">
        <v>62.677999999999997</v>
      </c>
      <c r="H96" s="10">
        <v>24.676391278000001</v>
      </c>
      <c r="I96" s="10">
        <v>7.6103572906219741</v>
      </c>
      <c r="J96" s="10">
        <f t="shared" si="1"/>
        <v>3.4519971841678023</v>
      </c>
      <c r="K96" s="10">
        <v>3.2</v>
      </c>
      <c r="L96" s="10">
        <v>1</v>
      </c>
      <c r="M96" s="10">
        <v>2</v>
      </c>
      <c r="N96" s="10" t="s">
        <v>164</v>
      </c>
      <c r="O96" s="10" t="s">
        <v>8</v>
      </c>
      <c r="P96" s="11" t="s">
        <v>161</v>
      </c>
      <c r="Q96">
        <v>20.027600205205701</v>
      </c>
      <c r="R96" s="12">
        <v>1.7</v>
      </c>
      <c r="S96" s="12">
        <v>1.8</v>
      </c>
      <c r="T96" s="12">
        <v>4.2</v>
      </c>
      <c r="U96" s="12">
        <v>1.3</v>
      </c>
      <c r="V96" s="12">
        <v>11</v>
      </c>
      <c r="W96" s="12">
        <v>120</v>
      </c>
      <c r="X96" s="12">
        <v>150</v>
      </c>
      <c r="Y96" s="12">
        <v>16</v>
      </c>
      <c r="AC96">
        <v>16.1751</v>
      </c>
      <c r="AD96">
        <v>-18.928899999999999</v>
      </c>
    </row>
    <row r="97" spans="1:30" x14ac:dyDescent="0.25">
      <c r="A97" t="s">
        <v>105</v>
      </c>
      <c r="B97" s="8">
        <v>169882</v>
      </c>
      <c r="C97" s="8">
        <v>10</v>
      </c>
      <c r="D97" t="s">
        <v>7</v>
      </c>
      <c r="E97" s="9">
        <v>42678</v>
      </c>
      <c r="F97" s="10">
        <v>53</v>
      </c>
      <c r="G97" s="10">
        <v>56.408000000000001</v>
      </c>
      <c r="H97" s="10">
        <v>22.207886008000003</v>
      </c>
      <c r="I97" s="10">
        <v>4.1058891709311602</v>
      </c>
      <c r="J97" s="10">
        <f t="shared" si="1"/>
        <v>1.8623984808210068</v>
      </c>
      <c r="K97" s="10">
        <v>2.1</v>
      </c>
      <c r="L97" s="10">
        <v>1</v>
      </c>
      <c r="M97" s="10">
        <v>1</v>
      </c>
      <c r="N97" s="10" t="s">
        <v>163</v>
      </c>
      <c r="O97" s="10" t="s">
        <v>8</v>
      </c>
      <c r="P97" s="11" t="s">
        <v>160</v>
      </c>
      <c r="Q97">
        <v>4.0000380197564001</v>
      </c>
      <c r="R97" s="12">
        <v>0.68</v>
      </c>
      <c r="S97" s="12">
        <v>0.19</v>
      </c>
      <c r="T97" s="12">
        <v>0.45</v>
      </c>
      <c r="U97" s="12">
        <v>0.25</v>
      </c>
      <c r="V97" s="12">
        <v>2.2000000000000002</v>
      </c>
      <c r="W97" s="12">
        <v>8.1999999999999904</v>
      </c>
      <c r="X97" s="12">
        <v>12</v>
      </c>
      <c r="Y97" s="12">
        <v>1.4</v>
      </c>
      <c r="AC97">
        <v>15.309799999999999</v>
      </c>
      <c r="AD97">
        <v>-18.825099999999999</v>
      </c>
    </row>
    <row r="98" spans="1:30" x14ac:dyDescent="0.25">
      <c r="A98" t="s">
        <v>106</v>
      </c>
      <c r="B98" s="8">
        <v>169883</v>
      </c>
      <c r="C98" s="8">
        <v>10</v>
      </c>
      <c r="D98" t="s">
        <v>7</v>
      </c>
      <c r="E98" s="9">
        <v>42678</v>
      </c>
      <c r="F98" s="10">
        <v>60</v>
      </c>
      <c r="G98" s="10">
        <v>63.722999999999999</v>
      </c>
      <c r="H98" s="10">
        <v>25.087808823</v>
      </c>
      <c r="I98" s="10">
        <v>8.6222790740505619</v>
      </c>
      <c r="J98" s="10">
        <f t="shared" si="1"/>
        <v>3.9109968097567425</v>
      </c>
      <c r="K98" s="10">
        <v>2.1</v>
      </c>
      <c r="L98" s="10">
        <v>1</v>
      </c>
      <c r="M98" s="10">
        <v>1</v>
      </c>
      <c r="N98" s="10" t="s">
        <v>163</v>
      </c>
      <c r="O98" s="10" t="s">
        <v>8</v>
      </c>
      <c r="P98" s="11" t="s">
        <v>161</v>
      </c>
      <c r="Q98">
        <v>20.309386203724301</v>
      </c>
      <c r="R98" s="12">
        <v>1.6</v>
      </c>
      <c r="S98" s="12">
        <v>1.9</v>
      </c>
      <c r="T98" s="12">
        <v>3.3</v>
      </c>
      <c r="U98" s="12">
        <v>1</v>
      </c>
      <c r="V98" s="12">
        <v>10</v>
      </c>
      <c r="W98" s="12">
        <v>82</v>
      </c>
      <c r="X98" s="12">
        <v>110</v>
      </c>
      <c r="Y98" s="12">
        <v>14</v>
      </c>
      <c r="Z98">
        <v>3.34047561570183</v>
      </c>
      <c r="AA98">
        <v>-15.466129472767101</v>
      </c>
      <c r="AB98">
        <v>16.4002615652517</v>
      </c>
      <c r="AC98">
        <v>16.1829</v>
      </c>
      <c r="AD98">
        <v>-19.878699999999998</v>
      </c>
    </row>
    <row r="99" spans="1:30" x14ac:dyDescent="0.25">
      <c r="A99" t="s">
        <v>107</v>
      </c>
      <c r="B99" s="8">
        <v>169821</v>
      </c>
      <c r="C99" s="8">
        <v>12</v>
      </c>
      <c r="D99" t="s">
        <v>7</v>
      </c>
      <c r="E99" s="9">
        <v>42434</v>
      </c>
      <c r="F99" s="10">
        <v>57</v>
      </c>
      <c r="G99" s="10">
        <v>60.588000000000001</v>
      </c>
      <c r="H99" s="10">
        <v>23.853556188000002</v>
      </c>
      <c r="I99" s="10">
        <v>4.75</v>
      </c>
      <c r="J99" s="10">
        <f t="shared" si="1"/>
        <v>2.1545619999999999</v>
      </c>
      <c r="K99" s="10">
        <v>3.1</v>
      </c>
      <c r="L99" s="10">
        <v>2</v>
      </c>
      <c r="M99" s="10">
        <v>1</v>
      </c>
      <c r="N99" s="10" t="s">
        <v>163</v>
      </c>
      <c r="O99" s="10" t="s">
        <v>8</v>
      </c>
      <c r="P99" s="11" t="s">
        <v>161</v>
      </c>
      <c r="Q99">
        <v>2.7469886604010001</v>
      </c>
      <c r="R99" s="12">
        <v>0.65</v>
      </c>
      <c r="S99" s="13">
        <v>0.15</v>
      </c>
      <c r="T99" s="12">
        <v>0.93</v>
      </c>
      <c r="U99" s="12">
        <v>0.16</v>
      </c>
      <c r="V99" s="12">
        <v>3.2</v>
      </c>
      <c r="W99" s="12">
        <v>21</v>
      </c>
      <c r="X99" s="12">
        <v>28</v>
      </c>
      <c r="Y99" s="12">
        <v>3</v>
      </c>
      <c r="AC99">
        <v>16.1554</v>
      </c>
      <c r="AD99">
        <v>-18.973199999999999</v>
      </c>
    </row>
    <row r="100" spans="1:30" x14ac:dyDescent="0.25">
      <c r="A100" t="s">
        <v>108</v>
      </c>
      <c r="B100" s="8">
        <v>169822</v>
      </c>
      <c r="C100" s="8">
        <v>12</v>
      </c>
      <c r="D100" t="s">
        <v>7</v>
      </c>
      <c r="E100" s="9">
        <v>42434</v>
      </c>
      <c r="F100" s="10">
        <v>70</v>
      </c>
      <c r="G100" s="14">
        <v>73.728000000000009</v>
      </c>
      <c r="H100" s="10">
        <v>29.026787328000005</v>
      </c>
      <c r="I100" s="10">
        <v>8.8125</v>
      </c>
      <c r="J100" s="10">
        <f t="shared" si="1"/>
        <v>3.9972794999999999</v>
      </c>
      <c r="K100" s="10">
        <v>3.1</v>
      </c>
      <c r="L100" s="10">
        <v>2</v>
      </c>
      <c r="M100" s="10">
        <v>1</v>
      </c>
      <c r="N100" s="10" t="s">
        <v>163</v>
      </c>
      <c r="O100" s="10" t="s">
        <v>8</v>
      </c>
      <c r="P100" s="11" t="s">
        <v>161</v>
      </c>
      <c r="Q100">
        <v>5.1634874137923301</v>
      </c>
      <c r="R100" s="12">
        <v>1.1000000000000001</v>
      </c>
      <c r="S100" s="12">
        <v>0.43</v>
      </c>
      <c r="T100" s="12">
        <v>2</v>
      </c>
      <c r="U100" s="12">
        <v>0.51</v>
      </c>
      <c r="V100" s="12">
        <v>6.7</v>
      </c>
      <c r="W100" s="12">
        <v>42</v>
      </c>
      <c r="X100" s="12">
        <v>55</v>
      </c>
      <c r="Y100" s="12">
        <v>6.2</v>
      </c>
      <c r="Z100">
        <v>3.2227138933760102</v>
      </c>
      <c r="AA100">
        <v>-17.183838727831599</v>
      </c>
      <c r="AB100">
        <v>16.0849272754635</v>
      </c>
      <c r="AC100">
        <v>16.232800000000001</v>
      </c>
      <c r="AD100">
        <v>-19.0656</v>
      </c>
    </row>
    <row r="101" spans="1:30" x14ac:dyDescent="0.25">
      <c r="A101" t="s">
        <v>109</v>
      </c>
      <c r="B101" s="8">
        <v>169828</v>
      </c>
      <c r="C101" s="8">
        <v>12</v>
      </c>
      <c r="D101" t="s">
        <v>7</v>
      </c>
      <c r="E101" s="9">
        <v>42434</v>
      </c>
      <c r="F101" s="10">
        <v>56</v>
      </c>
      <c r="G101" s="10">
        <v>59.542999999999999</v>
      </c>
      <c r="H101" s="10">
        <v>23.442138643</v>
      </c>
      <c r="I101" s="10">
        <v>5.3125</v>
      </c>
      <c r="J101" s="10">
        <f t="shared" si="1"/>
        <v>2.4097075000000001</v>
      </c>
      <c r="K101" s="10">
        <v>3.1</v>
      </c>
      <c r="L101" s="10">
        <v>2</v>
      </c>
      <c r="M101" s="10">
        <v>1</v>
      </c>
      <c r="N101" s="10" t="s">
        <v>163</v>
      </c>
      <c r="O101" s="10" t="s">
        <v>8</v>
      </c>
      <c r="P101" s="11" t="s">
        <v>161</v>
      </c>
      <c r="Q101">
        <v>6.34131542823381</v>
      </c>
      <c r="R101" s="12">
        <v>1.1000000000000001</v>
      </c>
      <c r="S101" s="12">
        <v>0.51</v>
      </c>
      <c r="T101" s="12">
        <v>1.8</v>
      </c>
      <c r="U101" s="12">
        <v>0.5</v>
      </c>
      <c r="V101" s="12">
        <v>5.5</v>
      </c>
      <c r="W101" s="12">
        <v>35</v>
      </c>
      <c r="X101" s="12">
        <v>45</v>
      </c>
      <c r="Y101" s="12">
        <v>5.6</v>
      </c>
      <c r="AC101">
        <v>15.8794</v>
      </c>
      <c r="AD101">
        <v>-19.5471</v>
      </c>
    </row>
    <row r="102" spans="1:30" x14ac:dyDescent="0.25">
      <c r="A102" t="s">
        <v>110</v>
      </c>
      <c r="B102" s="8">
        <v>169830</v>
      </c>
      <c r="C102" s="8">
        <v>12</v>
      </c>
      <c r="D102" t="s">
        <v>7</v>
      </c>
      <c r="E102" s="9">
        <v>42434</v>
      </c>
      <c r="F102" s="10">
        <v>56.5</v>
      </c>
      <c r="G102" s="10">
        <v>60.0655</v>
      </c>
      <c r="H102" s="10">
        <v>23.647847415500003</v>
      </c>
      <c r="I102" s="10">
        <v>6.5</v>
      </c>
      <c r="J102" s="10">
        <f t="shared" si="1"/>
        <v>2.9483480000000002</v>
      </c>
      <c r="K102" s="10">
        <v>3.1</v>
      </c>
      <c r="L102" s="10">
        <v>2</v>
      </c>
      <c r="M102" s="10">
        <v>1</v>
      </c>
      <c r="N102" s="10" t="s">
        <v>163</v>
      </c>
      <c r="O102" s="10" t="s">
        <v>8</v>
      </c>
      <c r="P102" s="11" t="s">
        <v>161</v>
      </c>
      <c r="Q102">
        <v>6.6293444181996497</v>
      </c>
      <c r="R102" s="12">
        <v>1.2</v>
      </c>
      <c r="S102" s="12">
        <v>0.56000000000000005</v>
      </c>
      <c r="T102" s="12">
        <v>2.2000000000000002</v>
      </c>
      <c r="U102" s="12">
        <v>0.53</v>
      </c>
      <c r="V102" s="12">
        <v>6.9</v>
      </c>
      <c r="W102" s="12">
        <v>48</v>
      </c>
      <c r="X102" s="12">
        <v>59</v>
      </c>
      <c r="Y102" s="12">
        <v>11</v>
      </c>
      <c r="AC102">
        <v>15.945499999999999</v>
      </c>
      <c r="AD102">
        <v>-19.926100000000002</v>
      </c>
    </row>
    <row r="103" spans="1:30" x14ac:dyDescent="0.25">
      <c r="A103" t="s">
        <v>111</v>
      </c>
      <c r="B103" s="8">
        <v>169840</v>
      </c>
      <c r="C103" s="8">
        <v>12</v>
      </c>
      <c r="D103" t="s">
        <v>7</v>
      </c>
      <c r="E103" s="9">
        <v>42434</v>
      </c>
      <c r="F103" s="10">
        <v>52</v>
      </c>
      <c r="G103" s="10">
        <v>55.363</v>
      </c>
      <c r="H103" s="10">
        <v>21.796468463</v>
      </c>
      <c r="I103" s="10">
        <v>5.5</v>
      </c>
      <c r="J103" s="10">
        <f t="shared" si="1"/>
        <v>2.4947559999999998</v>
      </c>
      <c r="K103" s="10">
        <v>3.1</v>
      </c>
      <c r="L103" s="10">
        <v>2</v>
      </c>
      <c r="M103" s="10">
        <v>1</v>
      </c>
      <c r="N103" s="10" t="s">
        <v>163</v>
      </c>
      <c r="O103" s="10" t="s">
        <v>8</v>
      </c>
      <c r="P103" s="11" t="s">
        <v>161</v>
      </c>
      <c r="Q103">
        <v>4.2506801360411899</v>
      </c>
      <c r="R103" s="12">
        <v>1</v>
      </c>
      <c r="S103" s="12">
        <v>0.43</v>
      </c>
      <c r="T103" s="12">
        <v>2.1</v>
      </c>
      <c r="U103" s="12">
        <v>0.31</v>
      </c>
      <c r="V103" s="12">
        <v>6.9</v>
      </c>
      <c r="W103" s="12">
        <v>47</v>
      </c>
      <c r="X103" s="12">
        <v>59</v>
      </c>
      <c r="Y103" s="12">
        <v>9.8000000000000007</v>
      </c>
      <c r="AC103">
        <v>15.7949</v>
      </c>
      <c r="AD103">
        <v>-18.650400000000001</v>
      </c>
    </row>
    <row r="104" spans="1:30" x14ac:dyDescent="0.25">
      <c r="A104" t="s">
        <v>112</v>
      </c>
      <c r="B104" s="8">
        <v>169841</v>
      </c>
      <c r="C104" s="8">
        <v>12</v>
      </c>
      <c r="D104" t="s">
        <v>7</v>
      </c>
      <c r="E104" s="9">
        <v>42434</v>
      </c>
      <c r="F104" s="10">
        <v>57</v>
      </c>
      <c r="G104" s="10">
        <v>60.588000000000001</v>
      </c>
      <c r="H104" s="10">
        <v>23.853556188000002</v>
      </c>
      <c r="I104" s="10">
        <v>6.5</v>
      </c>
      <c r="J104" s="10">
        <f t="shared" si="1"/>
        <v>2.9483480000000002</v>
      </c>
      <c r="K104" s="10">
        <v>3.1</v>
      </c>
      <c r="L104" s="10">
        <v>2</v>
      </c>
      <c r="M104" s="10">
        <v>1</v>
      </c>
      <c r="N104" s="10" t="s">
        <v>163</v>
      </c>
      <c r="O104" s="10" t="s">
        <v>8</v>
      </c>
      <c r="P104" s="11" t="s">
        <v>161</v>
      </c>
      <c r="Q104">
        <v>6.8949269473168702</v>
      </c>
      <c r="R104" s="12">
        <v>1.4</v>
      </c>
      <c r="S104" s="12">
        <v>0.59</v>
      </c>
      <c r="T104" s="12">
        <v>2.8</v>
      </c>
      <c r="U104" s="12">
        <v>0.57999999999999896</v>
      </c>
      <c r="V104" s="12">
        <v>8.5</v>
      </c>
      <c r="W104" s="12">
        <v>58</v>
      </c>
      <c r="X104" s="12">
        <v>74</v>
      </c>
      <c r="Y104" s="12">
        <v>13</v>
      </c>
      <c r="AC104">
        <v>16.098199999999999</v>
      </c>
      <c r="AD104">
        <v>-19.6235</v>
      </c>
    </row>
    <row r="105" spans="1:30" x14ac:dyDescent="0.25">
      <c r="A105" t="s">
        <v>113</v>
      </c>
      <c r="B105" s="8">
        <v>164425</v>
      </c>
      <c r="C105" s="8">
        <v>9</v>
      </c>
      <c r="D105" t="s">
        <v>7</v>
      </c>
      <c r="E105" s="9">
        <v>42679</v>
      </c>
      <c r="F105" s="10">
        <v>71.5</v>
      </c>
      <c r="G105" s="14">
        <v>75.275999999999996</v>
      </c>
      <c r="H105" s="10">
        <v>29.636236476000001</v>
      </c>
      <c r="I105" s="10">
        <v>11.4</v>
      </c>
      <c r="J105" s="10">
        <f t="shared" si="1"/>
        <v>5.1709487999999997</v>
      </c>
      <c r="K105" s="10">
        <v>3.2</v>
      </c>
      <c r="L105" s="10">
        <v>1</v>
      </c>
      <c r="M105" s="10">
        <v>2</v>
      </c>
      <c r="N105" s="10" t="s">
        <v>164</v>
      </c>
      <c r="O105" s="10" t="s">
        <v>8</v>
      </c>
      <c r="P105" s="11" t="s">
        <v>160</v>
      </c>
      <c r="Q105">
        <v>16.823128822071101</v>
      </c>
      <c r="R105" s="12">
        <v>1.4</v>
      </c>
      <c r="S105" s="12">
        <v>1.7</v>
      </c>
      <c r="T105" s="12">
        <v>2.6</v>
      </c>
      <c r="U105" s="12">
        <v>1</v>
      </c>
      <c r="V105" s="12">
        <v>7.8</v>
      </c>
      <c r="W105" s="12">
        <v>55</v>
      </c>
      <c r="X105" s="12">
        <v>67</v>
      </c>
      <c r="Y105" s="12">
        <v>12</v>
      </c>
      <c r="Z105">
        <v>3.3429050141561398</v>
      </c>
      <c r="AA105">
        <v>-16.1588165008218</v>
      </c>
      <c r="AB105">
        <v>15.6847720532956</v>
      </c>
      <c r="AC105">
        <v>15.6157</v>
      </c>
      <c r="AD105">
        <v>-19.829599999999999</v>
      </c>
    </row>
    <row r="106" spans="1:30" x14ac:dyDescent="0.25">
      <c r="A106" t="s">
        <v>114</v>
      </c>
      <c r="B106" s="8">
        <v>169807</v>
      </c>
      <c r="C106" s="8">
        <v>9</v>
      </c>
      <c r="D106" t="s">
        <v>7</v>
      </c>
      <c r="E106" s="9">
        <v>42420</v>
      </c>
      <c r="F106" s="10">
        <v>62</v>
      </c>
      <c r="G106" s="10">
        <v>65.812999999999988</v>
      </c>
      <c r="H106" s="10">
        <v>25.910643912999998</v>
      </c>
      <c r="I106" s="10">
        <v>6.3</v>
      </c>
      <c r="J106" s="10">
        <f t="shared" si="1"/>
        <v>2.8576296000000001</v>
      </c>
      <c r="K106" s="10">
        <v>4.0999999999999996</v>
      </c>
      <c r="L106" s="10">
        <v>3</v>
      </c>
      <c r="M106" s="10">
        <v>1</v>
      </c>
      <c r="N106" s="10" t="s">
        <v>163</v>
      </c>
      <c r="O106" s="10" t="s">
        <v>8</v>
      </c>
      <c r="P106" s="11" t="s">
        <v>161</v>
      </c>
      <c r="Q106">
        <v>4.1382089084716798</v>
      </c>
      <c r="R106" s="12">
        <v>1</v>
      </c>
      <c r="S106" s="12">
        <v>0.26</v>
      </c>
      <c r="T106" s="12">
        <v>1.4</v>
      </c>
      <c r="U106" s="12">
        <v>0.33</v>
      </c>
      <c r="V106" s="12">
        <v>5.6</v>
      </c>
      <c r="W106" s="12">
        <v>19</v>
      </c>
      <c r="X106" s="12">
        <v>24</v>
      </c>
      <c r="Y106" s="12">
        <v>4.3</v>
      </c>
      <c r="AC106">
        <v>15.543799999999999</v>
      </c>
      <c r="AD106">
        <v>-17.9115</v>
      </c>
    </row>
    <row r="107" spans="1:30" x14ac:dyDescent="0.25">
      <c r="A107" t="s">
        <v>115</v>
      </c>
      <c r="B107" s="8">
        <v>169866</v>
      </c>
      <c r="C107" s="8">
        <v>10</v>
      </c>
      <c r="D107" t="s">
        <v>116</v>
      </c>
      <c r="E107" s="9">
        <v>42649</v>
      </c>
      <c r="F107" s="10">
        <v>55.5</v>
      </c>
      <c r="G107" s="10">
        <v>59.020499999999998</v>
      </c>
      <c r="H107" s="10">
        <v>23.2364298705</v>
      </c>
      <c r="I107" s="10">
        <v>6.39</v>
      </c>
      <c r="J107" s="10">
        <f t="shared" si="1"/>
        <v>2.8984528799999998</v>
      </c>
      <c r="K107" s="10">
        <v>2.1</v>
      </c>
      <c r="L107" s="10">
        <v>1</v>
      </c>
      <c r="M107" s="10">
        <v>1</v>
      </c>
      <c r="N107" s="10" t="s">
        <v>163</v>
      </c>
      <c r="O107" s="10" t="s">
        <v>66</v>
      </c>
      <c r="P107" s="11" t="s">
        <v>161</v>
      </c>
      <c r="Q107">
        <v>10.604975715869401</v>
      </c>
      <c r="R107" s="12">
        <v>0.83</v>
      </c>
      <c r="S107" s="12">
        <v>1.1000000000000001</v>
      </c>
      <c r="T107" s="12">
        <v>1</v>
      </c>
      <c r="U107" s="12">
        <v>0.45</v>
      </c>
      <c r="V107" s="12">
        <v>5.7</v>
      </c>
      <c r="W107" s="12">
        <v>26</v>
      </c>
      <c r="X107" s="12">
        <v>32</v>
      </c>
      <c r="Y107" s="12">
        <v>6</v>
      </c>
      <c r="AC107">
        <v>15.5474</v>
      </c>
      <c r="AD107">
        <v>-19.551400000000001</v>
      </c>
    </row>
    <row r="108" spans="1:30" x14ac:dyDescent="0.25">
      <c r="A108" t="s">
        <v>117</v>
      </c>
      <c r="B108" s="8">
        <v>169867</v>
      </c>
      <c r="C108" s="8">
        <v>10</v>
      </c>
      <c r="D108" t="s">
        <v>116</v>
      </c>
      <c r="E108" s="9">
        <v>42649</v>
      </c>
      <c r="F108" s="10">
        <v>40.5</v>
      </c>
      <c r="G108" s="10">
        <v>43.345500000000001</v>
      </c>
      <c r="H108" s="10">
        <v>17.0651666955</v>
      </c>
      <c r="I108" s="10">
        <v>2.87</v>
      </c>
      <c r="J108" s="10">
        <f t="shared" si="1"/>
        <v>1.30180904</v>
      </c>
      <c r="K108" s="10">
        <v>2.1</v>
      </c>
      <c r="L108" s="10">
        <v>1</v>
      </c>
      <c r="M108" s="10">
        <v>1</v>
      </c>
      <c r="N108" s="10" t="s">
        <v>163</v>
      </c>
      <c r="O108" s="10" t="s">
        <v>66</v>
      </c>
      <c r="P108" s="11" t="s">
        <v>161</v>
      </c>
      <c r="Q108">
        <v>2.2409923918636201</v>
      </c>
      <c r="R108" s="12">
        <v>0.43</v>
      </c>
      <c r="S108" s="13">
        <v>0.23</v>
      </c>
      <c r="T108" s="12">
        <v>0.3</v>
      </c>
      <c r="U108" s="13">
        <v>0.23</v>
      </c>
      <c r="V108" s="12">
        <v>1.8</v>
      </c>
      <c r="W108" s="12">
        <v>13</v>
      </c>
      <c r="X108" s="12">
        <v>18</v>
      </c>
      <c r="Y108" s="12">
        <v>3.8</v>
      </c>
      <c r="AC108">
        <v>15.7729</v>
      </c>
      <c r="AD108">
        <v>-18.337599999999998</v>
      </c>
    </row>
    <row r="109" spans="1:30" x14ac:dyDescent="0.25">
      <c r="A109" t="s">
        <v>118</v>
      </c>
      <c r="B109" s="8">
        <v>169868</v>
      </c>
      <c r="C109" s="8">
        <v>10</v>
      </c>
      <c r="D109" t="s">
        <v>116</v>
      </c>
      <c r="E109" s="9">
        <v>42649</v>
      </c>
      <c r="F109" s="10">
        <v>46.3</v>
      </c>
      <c r="G109" s="10">
        <v>49.406499999999994</v>
      </c>
      <c r="H109" s="10">
        <v>19.451388456499998</v>
      </c>
      <c r="I109" s="10">
        <v>4.3</v>
      </c>
      <c r="J109" s="10">
        <f t="shared" si="1"/>
        <v>1.9504455999999999</v>
      </c>
      <c r="K109" s="10">
        <v>2.1</v>
      </c>
      <c r="L109" s="10">
        <v>1</v>
      </c>
      <c r="M109" s="10">
        <v>1</v>
      </c>
      <c r="N109" s="10" t="s">
        <v>163</v>
      </c>
      <c r="O109" s="10" t="s">
        <v>8</v>
      </c>
      <c r="P109" s="11" t="s">
        <v>136</v>
      </c>
      <c r="Q109">
        <v>11.058522047112101</v>
      </c>
      <c r="R109" s="12">
        <v>0.88</v>
      </c>
      <c r="S109" s="12">
        <v>0.98</v>
      </c>
      <c r="T109" s="12">
        <v>1.7</v>
      </c>
      <c r="U109" s="12">
        <v>0.57999999999999896</v>
      </c>
      <c r="V109" s="12">
        <v>5.7</v>
      </c>
      <c r="W109" s="12">
        <v>48</v>
      </c>
      <c r="X109" s="12">
        <v>62</v>
      </c>
      <c r="Y109" s="12">
        <v>9.1</v>
      </c>
      <c r="AC109">
        <v>15.319800000000001</v>
      </c>
      <c r="AD109">
        <v>-18.886600000000001</v>
      </c>
    </row>
    <row r="110" spans="1:30" x14ac:dyDescent="0.25">
      <c r="A110" t="s">
        <v>119</v>
      </c>
      <c r="B110" s="8">
        <v>169869</v>
      </c>
      <c r="C110" s="8">
        <v>10</v>
      </c>
      <c r="D110" t="s">
        <v>116</v>
      </c>
      <c r="E110" s="9">
        <v>42649</v>
      </c>
      <c r="F110" s="10">
        <v>35.299999999999997</v>
      </c>
      <c r="G110" s="10">
        <v>37.911499999999997</v>
      </c>
      <c r="H110" s="10">
        <v>14.9257954615</v>
      </c>
      <c r="I110" s="10">
        <v>4.08</v>
      </c>
      <c r="J110" s="10">
        <f t="shared" si="1"/>
        <v>1.85065536</v>
      </c>
      <c r="K110" s="10">
        <v>2.2000000000000002</v>
      </c>
      <c r="L110" s="10">
        <v>0</v>
      </c>
      <c r="M110" s="10">
        <v>2</v>
      </c>
      <c r="N110" s="10" t="s">
        <v>164</v>
      </c>
      <c r="O110" s="10" t="s">
        <v>8</v>
      </c>
      <c r="P110" s="11" t="s">
        <v>161</v>
      </c>
      <c r="Q110">
        <v>3.77494388889362</v>
      </c>
      <c r="R110" s="12">
        <v>0.56000000000000005</v>
      </c>
      <c r="S110" s="12">
        <v>0.19</v>
      </c>
      <c r="T110" s="12">
        <v>1.5</v>
      </c>
      <c r="U110" s="12">
        <v>0.27</v>
      </c>
      <c r="V110" s="12">
        <v>6</v>
      </c>
      <c r="W110" s="12">
        <v>55</v>
      </c>
      <c r="X110" s="12">
        <v>70</v>
      </c>
      <c r="Y110" s="12">
        <v>12</v>
      </c>
      <c r="AC110">
        <v>15.1607</v>
      </c>
      <c r="AD110">
        <v>-16.5306</v>
      </c>
    </row>
    <row r="111" spans="1:30" x14ac:dyDescent="0.25">
      <c r="A111" t="s">
        <v>120</v>
      </c>
      <c r="B111" s="8">
        <v>169870</v>
      </c>
      <c r="C111" s="8">
        <v>10</v>
      </c>
      <c r="D111" t="s">
        <v>116</v>
      </c>
      <c r="E111" s="9">
        <v>42655</v>
      </c>
      <c r="F111" s="10">
        <v>48</v>
      </c>
      <c r="G111" s="10">
        <v>51.183</v>
      </c>
      <c r="H111" s="10">
        <v>20.150798283</v>
      </c>
      <c r="I111" s="10">
        <v>3.5287189685311504</v>
      </c>
      <c r="J111" s="10">
        <f t="shared" si="1"/>
        <v>1.6005986943739816</v>
      </c>
      <c r="K111" s="10">
        <v>2.1</v>
      </c>
      <c r="L111" s="10">
        <v>1</v>
      </c>
      <c r="M111" s="10">
        <v>1</v>
      </c>
      <c r="N111" s="10" t="s">
        <v>163</v>
      </c>
      <c r="O111" s="10" t="s">
        <v>8</v>
      </c>
      <c r="P111" s="11" t="s">
        <v>160</v>
      </c>
      <c r="Q111">
        <v>10.023967174852</v>
      </c>
      <c r="R111" s="12">
        <v>0.98</v>
      </c>
      <c r="S111" s="12">
        <v>1.1000000000000001</v>
      </c>
      <c r="T111" s="12">
        <v>2</v>
      </c>
      <c r="U111" s="12">
        <v>0.57999999999999896</v>
      </c>
      <c r="V111" s="12">
        <v>6.6</v>
      </c>
      <c r="W111" s="12">
        <v>55</v>
      </c>
      <c r="X111" s="12">
        <v>70</v>
      </c>
      <c r="Y111" s="12">
        <v>9.4</v>
      </c>
      <c r="AC111">
        <v>15.473100000000001</v>
      </c>
      <c r="AD111">
        <v>-19.125900000000001</v>
      </c>
    </row>
    <row r="112" spans="1:30" x14ac:dyDescent="0.25">
      <c r="A112" t="s">
        <v>121</v>
      </c>
      <c r="B112" s="8">
        <v>169871</v>
      </c>
      <c r="C112" s="8">
        <v>10</v>
      </c>
      <c r="D112" t="s">
        <v>116</v>
      </c>
      <c r="E112" s="9">
        <v>42655</v>
      </c>
      <c r="F112" s="10">
        <v>45</v>
      </c>
      <c r="G112" s="10">
        <v>48.048000000000002</v>
      </c>
      <c r="H112" s="10">
        <v>18.916545648000003</v>
      </c>
      <c r="I112" s="10">
        <v>3.1911912451261029</v>
      </c>
      <c r="J112" s="10">
        <f t="shared" si="1"/>
        <v>1.4474988192592393</v>
      </c>
      <c r="K112" s="10">
        <v>2.1</v>
      </c>
      <c r="L112" s="10">
        <v>1</v>
      </c>
      <c r="M112" s="10">
        <v>1</v>
      </c>
      <c r="N112" s="10" t="s">
        <v>163</v>
      </c>
      <c r="O112" s="10" t="s">
        <v>8</v>
      </c>
      <c r="P112" s="11" t="s">
        <v>160</v>
      </c>
      <c r="Q112">
        <v>9.3689060381909997</v>
      </c>
      <c r="R112" s="12">
        <v>1</v>
      </c>
      <c r="S112" s="12">
        <v>0.96</v>
      </c>
      <c r="T112" s="12">
        <v>1.5</v>
      </c>
      <c r="U112" s="12">
        <v>0.52</v>
      </c>
      <c r="V112" s="12">
        <v>6.5</v>
      </c>
      <c r="W112" s="12">
        <v>34</v>
      </c>
      <c r="X112" s="12">
        <v>42</v>
      </c>
      <c r="Y112" s="12">
        <v>5.6</v>
      </c>
      <c r="AC112">
        <v>14.9894</v>
      </c>
      <c r="AD112">
        <v>-19.833500000000001</v>
      </c>
    </row>
    <row r="113" spans="1:30" x14ac:dyDescent="0.25">
      <c r="A113" t="s">
        <v>122</v>
      </c>
      <c r="B113" s="8">
        <v>169872</v>
      </c>
      <c r="C113" s="8">
        <v>10</v>
      </c>
      <c r="D113" t="s">
        <v>116</v>
      </c>
      <c r="E113" s="9">
        <v>42655</v>
      </c>
      <c r="F113" s="10">
        <v>55</v>
      </c>
      <c r="G113" s="10">
        <v>58.497999999999998</v>
      </c>
      <c r="H113" s="10">
        <v>23.030721098000001</v>
      </c>
      <c r="I113" s="10">
        <v>5.2447972173782373</v>
      </c>
      <c r="J113" s="10">
        <f t="shared" si="1"/>
        <v>2.3789980594250295</v>
      </c>
      <c r="K113" s="10">
        <v>3.2</v>
      </c>
      <c r="L113" s="10">
        <v>1</v>
      </c>
      <c r="M113" s="10">
        <v>2</v>
      </c>
      <c r="N113" s="10" t="s">
        <v>164</v>
      </c>
      <c r="O113" s="10" t="s">
        <v>8</v>
      </c>
      <c r="P113" s="11" t="s">
        <v>161</v>
      </c>
      <c r="Q113">
        <v>8.8044429667011208</v>
      </c>
      <c r="R113" s="12">
        <v>0.86</v>
      </c>
      <c r="S113" s="12">
        <v>0.78</v>
      </c>
      <c r="T113" s="12">
        <v>0.99</v>
      </c>
      <c r="U113" s="12">
        <v>0.42</v>
      </c>
      <c r="V113" s="12">
        <v>5.2</v>
      </c>
      <c r="W113" s="12">
        <v>19</v>
      </c>
      <c r="X113" s="12">
        <v>26</v>
      </c>
      <c r="Y113" s="12">
        <v>4.7</v>
      </c>
      <c r="AC113">
        <v>15.26</v>
      </c>
      <c r="AD113">
        <v>-18.7165</v>
      </c>
    </row>
    <row r="114" spans="1:30" x14ac:dyDescent="0.25">
      <c r="A114" t="s">
        <v>123</v>
      </c>
      <c r="B114" s="8">
        <v>169873</v>
      </c>
      <c r="C114" s="8">
        <v>10</v>
      </c>
      <c r="D114" t="s">
        <v>116</v>
      </c>
      <c r="E114" s="9">
        <v>42655</v>
      </c>
      <c r="F114" s="10">
        <v>52.5</v>
      </c>
      <c r="G114" s="10">
        <v>55.8855</v>
      </c>
      <c r="H114" s="10">
        <v>22.002177235500003</v>
      </c>
      <c r="I114" s="10">
        <v>4.7245062786219263</v>
      </c>
      <c r="J114" s="10">
        <f t="shared" si="1"/>
        <v>2.1429982519326769</v>
      </c>
      <c r="K114" s="10">
        <v>2.1</v>
      </c>
      <c r="L114" s="10">
        <v>1</v>
      </c>
      <c r="M114" s="10">
        <v>1</v>
      </c>
      <c r="N114" s="10" t="s">
        <v>163</v>
      </c>
      <c r="O114" s="10" t="s">
        <v>8</v>
      </c>
      <c r="P114" s="11" t="s">
        <v>61</v>
      </c>
      <c r="Q114">
        <v>12.7983743725087</v>
      </c>
      <c r="R114" s="12">
        <v>1</v>
      </c>
      <c r="S114" s="12">
        <v>1.1000000000000001</v>
      </c>
      <c r="T114" s="12">
        <v>1.9</v>
      </c>
      <c r="U114" s="12">
        <v>0.67</v>
      </c>
      <c r="V114" s="12">
        <v>5.0999999999999899</v>
      </c>
      <c r="W114" s="12">
        <v>63</v>
      </c>
      <c r="X114" s="12">
        <v>84</v>
      </c>
      <c r="Y114" s="12">
        <v>9.3000000000000007</v>
      </c>
      <c r="AC114">
        <v>15.7294</v>
      </c>
      <c r="AD114">
        <v>-19.166399999999999</v>
      </c>
    </row>
    <row r="115" spans="1:30" x14ac:dyDescent="0.25">
      <c r="A115" t="s">
        <v>124</v>
      </c>
      <c r="B115" s="8">
        <v>169874</v>
      </c>
      <c r="C115" s="8">
        <v>10</v>
      </c>
      <c r="D115" t="s">
        <v>116</v>
      </c>
      <c r="E115" s="9">
        <v>42655</v>
      </c>
      <c r="F115" s="10">
        <v>61</v>
      </c>
      <c r="G115" s="10">
        <v>64.768000000000001</v>
      </c>
      <c r="H115" s="10">
        <v>25.499226368000002</v>
      </c>
      <c r="I115" s="10">
        <v>9.2682335022522526</v>
      </c>
      <c r="J115" s="10">
        <f t="shared" si="1"/>
        <v>4.2039965707536036</v>
      </c>
      <c r="K115" s="10">
        <v>3.1</v>
      </c>
      <c r="L115" s="10">
        <v>2</v>
      </c>
      <c r="M115" s="10">
        <v>1</v>
      </c>
      <c r="N115" s="10" t="s">
        <v>163</v>
      </c>
      <c r="O115" s="10" t="s">
        <v>8</v>
      </c>
      <c r="P115" s="11" t="s">
        <v>160</v>
      </c>
      <c r="Q115">
        <v>18.444411380581499</v>
      </c>
      <c r="R115" s="12">
        <v>1.4</v>
      </c>
      <c r="S115" s="12">
        <v>1.6</v>
      </c>
      <c r="T115" s="12">
        <v>2.4</v>
      </c>
      <c r="U115" s="12">
        <v>0.96</v>
      </c>
      <c r="V115" s="12">
        <v>8.8000000000000007</v>
      </c>
      <c r="W115" s="12">
        <v>48</v>
      </c>
      <c r="X115" s="12">
        <v>62</v>
      </c>
      <c r="Y115" s="12">
        <v>11</v>
      </c>
      <c r="AC115">
        <v>15.173999999999999</v>
      </c>
      <c r="AD115">
        <v>-19.924900000000001</v>
      </c>
    </row>
    <row r="116" spans="1:30" x14ac:dyDescent="0.25">
      <c r="A116" t="s">
        <v>125</v>
      </c>
      <c r="B116" s="8">
        <v>169875</v>
      </c>
      <c r="C116" s="8">
        <v>10</v>
      </c>
      <c r="D116" t="s">
        <v>116</v>
      </c>
      <c r="E116" s="9">
        <v>42655</v>
      </c>
      <c r="F116" s="10">
        <v>63.5</v>
      </c>
      <c r="G116" s="10">
        <v>67.380499999999998</v>
      </c>
      <c r="H116" s="10">
        <v>26.5277702305</v>
      </c>
      <c r="I116" s="10">
        <v>8.1262389841345879</v>
      </c>
      <c r="J116" s="10">
        <f t="shared" si="1"/>
        <v>3.6859969932915759</v>
      </c>
      <c r="K116" s="10">
        <v>3.1</v>
      </c>
      <c r="L116" s="10">
        <v>2</v>
      </c>
      <c r="M116" s="10">
        <v>1</v>
      </c>
      <c r="N116" s="10" t="s">
        <v>163</v>
      </c>
      <c r="O116" s="10" t="s">
        <v>66</v>
      </c>
      <c r="P116" s="11" t="s">
        <v>61</v>
      </c>
      <c r="Q116">
        <v>14.7596089621982</v>
      </c>
      <c r="R116" s="12">
        <v>1.3</v>
      </c>
      <c r="S116" s="12">
        <v>1.2</v>
      </c>
      <c r="T116" s="12">
        <v>3.1</v>
      </c>
      <c r="U116" s="12">
        <v>0.97</v>
      </c>
      <c r="V116" s="12">
        <v>10</v>
      </c>
      <c r="W116" s="12">
        <v>89</v>
      </c>
      <c r="X116" s="12">
        <v>120</v>
      </c>
      <c r="Y116" s="12">
        <v>18</v>
      </c>
      <c r="AC116">
        <v>16.210100000000001</v>
      </c>
      <c r="AD116">
        <v>-18.721299999999999</v>
      </c>
    </row>
    <row r="117" spans="1:30" x14ac:dyDescent="0.25">
      <c r="A117" t="s">
        <v>126</v>
      </c>
      <c r="B117" s="8">
        <v>169876</v>
      </c>
      <c r="C117" s="8">
        <v>10</v>
      </c>
      <c r="D117" t="s">
        <v>116</v>
      </c>
      <c r="E117" s="9">
        <v>42655</v>
      </c>
      <c r="F117" s="10">
        <v>54.6</v>
      </c>
      <c r="G117" s="10">
        <v>58.08</v>
      </c>
      <c r="H117" s="10">
        <v>22.866154080000001</v>
      </c>
      <c r="I117" s="10">
        <v>5.4233716497479882</v>
      </c>
      <c r="J117" s="10">
        <f t="shared" si="1"/>
        <v>2.4599979933524896</v>
      </c>
      <c r="K117" s="10">
        <v>2.1</v>
      </c>
      <c r="L117" s="10">
        <v>1</v>
      </c>
      <c r="M117" s="10">
        <v>1</v>
      </c>
      <c r="N117" s="10" t="s">
        <v>163</v>
      </c>
      <c r="O117" s="10" t="s">
        <v>8</v>
      </c>
      <c r="P117" s="11" t="s">
        <v>61</v>
      </c>
      <c r="Q117">
        <v>12.8492520707133</v>
      </c>
      <c r="R117" s="12">
        <v>1.3</v>
      </c>
      <c r="S117" s="12">
        <v>1.2</v>
      </c>
      <c r="T117" s="12">
        <v>1.9</v>
      </c>
      <c r="U117" s="12">
        <v>0.72</v>
      </c>
      <c r="V117" s="12">
        <v>5.4</v>
      </c>
      <c r="W117" s="12">
        <v>41</v>
      </c>
      <c r="X117" s="12">
        <v>52</v>
      </c>
      <c r="Y117" s="12">
        <v>8.8000000000000007</v>
      </c>
      <c r="AC117">
        <v>15.145899999999999</v>
      </c>
      <c r="AD117">
        <v>-19.545500000000001</v>
      </c>
    </row>
    <row r="118" spans="1:30" x14ac:dyDescent="0.25">
      <c r="A118" t="s">
        <v>127</v>
      </c>
      <c r="B118" s="8">
        <v>169877</v>
      </c>
      <c r="C118" s="8">
        <v>10</v>
      </c>
      <c r="D118" t="s">
        <v>116</v>
      </c>
      <c r="E118" s="9">
        <v>42655</v>
      </c>
      <c r="F118" s="10">
        <v>52</v>
      </c>
      <c r="G118" s="10">
        <v>55.363</v>
      </c>
      <c r="H118" s="10">
        <v>21.796468463</v>
      </c>
      <c r="I118" s="10">
        <v>4.0558442374151928</v>
      </c>
      <c r="J118" s="10">
        <f t="shared" si="1"/>
        <v>1.8396984993376322</v>
      </c>
      <c r="K118" s="10">
        <v>2.1</v>
      </c>
      <c r="L118" s="10">
        <v>1</v>
      </c>
      <c r="M118" s="10">
        <v>1</v>
      </c>
      <c r="N118" s="10" t="s">
        <v>163</v>
      </c>
      <c r="O118" s="10" t="s">
        <v>8</v>
      </c>
      <c r="P118" s="11" t="s">
        <v>61</v>
      </c>
      <c r="Q118">
        <v>4.3133840854314496</v>
      </c>
      <c r="R118" s="12">
        <v>0.68</v>
      </c>
      <c r="S118" s="12">
        <v>0.41</v>
      </c>
      <c r="T118" s="12">
        <v>0.67</v>
      </c>
      <c r="U118" s="12">
        <v>0.23</v>
      </c>
      <c r="V118" s="12">
        <v>2.8</v>
      </c>
      <c r="W118" s="12">
        <v>12</v>
      </c>
      <c r="X118" s="12">
        <v>15</v>
      </c>
      <c r="Y118" s="12">
        <v>2.4</v>
      </c>
      <c r="AC118">
        <v>14.8462</v>
      </c>
      <c r="AD118">
        <v>-17.797699999999999</v>
      </c>
    </row>
    <row r="119" spans="1:30" x14ac:dyDescent="0.25">
      <c r="A119" t="s">
        <v>128</v>
      </c>
      <c r="B119" s="8">
        <v>169878</v>
      </c>
      <c r="C119" s="8">
        <v>10</v>
      </c>
      <c r="D119" t="s">
        <v>116</v>
      </c>
      <c r="E119" s="9">
        <v>42655</v>
      </c>
      <c r="F119" s="10">
        <v>53</v>
      </c>
      <c r="G119" s="10">
        <v>56.408000000000001</v>
      </c>
      <c r="H119" s="10">
        <v>22.207886008000003</v>
      </c>
      <c r="I119" s="10">
        <v>5.4564409890757197</v>
      </c>
      <c r="J119" s="10">
        <f t="shared" si="1"/>
        <v>2.4749979811168337</v>
      </c>
      <c r="K119" s="10">
        <v>2.1</v>
      </c>
      <c r="L119" s="10">
        <v>1</v>
      </c>
      <c r="M119" s="10">
        <v>1</v>
      </c>
      <c r="N119" s="10" t="s">
        <v>163</v>
      </c>
      <c r="O119" s="10" t="s">
        <v>8</v>
      </c>
      <c r="P119" s="11" t="s">
        <v>161</v>
      </c>
      <c r="Q119">
        <v>16.4177218120794</v>
      </c>
      <c r="R119" s="12">
        <v>1.4</v>
      </c>
      <c r="S119" s="12">
        <v>1.4</v>
      </c>
      <c r="T119" s="12">
        <v>2.6</v>
      </c>
      <c r="U119" s="12">
        <v>0.99</v>
      </c>
      <c r="V119" s="12">
        <v>8.1</v>
      </c>
      <c r="W119" s="12">
        <v>69</v>
      </c>
      <c r="X119" s="12">
        <v>89</v>
      </c>
      <c r="Y119" s="12">
        <v>13</v>
      </c>
      <c r="AC119">
        <v>15.9405</v>
      </c>
      <c r="AD119">
        <v>-19.6388</v>
      </c>
    </row>
    <row r="120" spans="1:30" x14ac:dyDescent="0.25">
      <c r="A120" t="s">
        <v>129</v>
      </c>
      <c r="B120" s="8">
        <v>169879</v>
      </c>
      <c r="C120" s="8">
        <v>10</v>
      </c>
      <c r="D120" t="s">
        <v>116</v>
      </c>
      <c r="E120" s="9">
        <v>42655</v>
      </c>
      <c r="F120" s="10">
        <v>51</v>
      </c>
      <c r="G120" s="10">
        <v>54.317999999999998</v>
      </c>
      <c r="H120" s="10">
        <v>21.385050918000001</v>
      </c>
      <c r="I120" s="10">
        <v>4.9626055217815939</v>
      </c>
      <c r="J120" s="10">
        <f t="shared" si="1"/>
        <v>2.2509981638359569</v>
      </c>
      <c r="K120" s="10">
        <v>3.2</v>
      </c>
      <c r="L120" s="10">
        <v>1</v>
      </c>
      <c r="M120" s="10">
        <v>2</v>
      </c>
      <c r="N120" s="10" t="s">
        <v>164</v>
      </c>
      <c r="O120" s="10" t="s">
        <v>8</v>
      </c>
      <c r="P120" s="11" t="s">
        <v>161</v>
      </c>
      <c r="Q120">
        <v>13.458555075770001</v>
      </c>
      <c r="R120" s="12">
        <v>1.2</v>
      </c>
      <c r="S120" s="12">
        <v>1.2</v>
      </c>
      <c r="T120" s="12">
        <v>2.7</v>
      </c>
      <c r="U120" s="12">
        <v>0.65</v>
      </c>
      <c r="V120" s="12">
        <v>10</v>
      </c>
      <c r="W120" s="12">
        <v>80</v>
      </c>
      <c r="X120" s="12">
        <v>100</v>
      </c>
      <c r="Y120" s="12">
        <v>17</v>
      </c>
      <c r="AC120">
        <v>16.1084</v>
      </c>
      <c r="AD120">
        <v>-19.281400000000001</v>
      </c>
    </row>
    <row r="121" spans="1:30" x14ac:dyDescent="0.25">
      <c r="A121" t="s">
        <v>130</v>
      </c>
      <c r="B121" s="8">
        <v>169880</v>
      </c>
      <c r="C121" s="8">
        <v>10</v>
      </c>
      <c r="D121" t="s">
        <v>116</v>
      </c>
      <c r="E121" s="9">
        <v>42655</v>
      </c>
      <c r="F121" s="10">
        <v>57</v>
      </c>
      <c r="G121" s="10">
        <v>60.588000000000001</v>
      </c>
      <c r="H121" s="10">
        <v>23.853556188000002</v>
      </c>
      <c r="I121" s="10">
        <v>6.0737353231933771</v>
      </c>
      <c r="J121" s="10">
        <f t="shared" si="1"/>
        <v>2.7549977527179301</v>
      </c>
      <c r="K121" s="10">
        <v>2.1</v>
      </c>
      <c r="L121" s="10">
        <v>1</v>
      </c>
      <c r="M121" s="10">
        <v>1</v>
      </c>
      <c r="N121" s="10" t="s">
        <v>163</v>
      </c>
      <c r="O121" s="10" t="s">
        <v>66</v>
      </c>
      <c r="P121" s="11" t="s">
        <v>161</v>
      </c>
      <c r="Q121">
        <v>10.889451282130899</v>
      </c>
      <c r="R121" s="12">
        <v>1.2</v>
      </c>
      <c r="S121" s="12">
        <v>1</v>
      </c>
      <c r="T121" s="12">
        <v>3.9</v>
      </c>
      <c r="U121" s="12">
        <v>0.83</v>
      </c>
      <c r="V121" s="12">
        <v>15</v>
      </c>
      <c r="W121" s="12">
        <v>100</v>
      </c>
      <c r="X121" s="12">
        <v>130</v>
      </c>
      <c r="Y121" s="12">
        <v>20</v>
      </c>
      <c r="AC121">
        <v>16.279599999999999</v>
      </c>
      <c r="AD121">
        <v>-18.976299999999998</v>
      </c>
    </row>
    <row r="122" spans="1:30" x14ac:dyDescent="0.25">
      <c r="A122" t="s">
        <v>131</v>
      </c>
      <c r="B122" s="8">
        <v>169881</v>
      </c>
      <c r="C122" s="8">
        <v>10</v>
      </c>
      <c r="D122" t="s">
        <v>116</v>
      </c>
      <c r="E122" s="9">
        <v>42678</v>
      </c>
      <c r="F122" s="10">
        <v>59</v>
      </c>
      <c r="G122" s="10">
        <v>62.677999999999997</v>
      </c>
      <c r="H122" s="10">
        <v>24.676391278000001</v>
      </c>
      <c r="I122" s="10">
        <v>7.6103572906219741</v>
      </c>
      <c r="J122" s="10">
        <f t="shared" si="1"/>
        <v>3.4519971841678023</v>
      </c>
      <c r="K122" s="10">
        <v>3.2</v>
      </c>
      <c r="L122" s="10">
        <v>1</v>
      </c>
      <c r="M122" s="10">
        <v>2</v>
      </c>
      <c r="N122" s="10" t="s">
        <v>164</v>
      </c>
      <c r="O122" s="10" t="s">
        <v>8</v>
      </c>
      <c r="P122" s="11" t="s">
        <v>161</v>
      </c>
      <c r="Q122">
        <v>19.6660652904168</v>
      </c>
      <c r="R122" s="12">
        <v>1.8</v>
      </c>
      <c r="S122" s="12">
        <v>1.9</v>
      </c>
      <c r="T122" s="12">
        <v>4.4000000000000004</v>
      </c>
      <c r="U122" s="12">
        <v>1.2</v>
      </c>
      <c r="V122" s="12">
        <v>12</v>
      </c>
      <c r="W122" s="12">
        <v>120</v>
      </c>
      <c r="X122" s="12">
        <v>160</v>
      </c>
      <c r="Y122" s="12">
        <v>20</v>
      </c>
      <c r="AC122">
        <v>16.514800000000001</v>
      </c>
      <c r="AD122">
        <v>-19.4682</v>
      </c>
    </row>
    <row r="123" spans="1:30" x14ac:dyDescent="0.25">
      <c r="A123" t="s">
        <v>132</v>
      </c>
      <c r="B123" s="8">
        <v>169882</v>
      </c>
      <c r="C123" s="8">
        <v>10</v>
      </c>
      <c r="D123" t="s">
        <v>116</v>
      </c>
      <c r="E123" s="9">
        <v>42678</v>
      </c>
      <c r="F123" s="10">
        <v>53</v>
      </c>
      <c r="G123" s="10">
        <v>56.408000000000001</v>
      </c>
      <c r="H123" s="10">
        <v>22.207886008000003</v>
      </c>
      <c r="I123" s="10">
        <v>4.1058891709311602</v>
      </c>
      <c r="J123" s="10">
        <f t="shared" si="1"/>
        <v>1.8623984808210068</v>
      </c>
      <c r="K123" s="10">
        <v>2.1</v>
      </c>
      <c r="L123" s="10">
        <v>1</v>
      </c>
      <c r="M123" s="10">
        <v>1</v>
      </c>
      <c r="N123" s="10" t="s">
        <v>163</v>
      </c>
      <c r="O123" s="10" t="s">
        <v>8</v>
      </c>
      <c r="P123" s="11" t="s">
        <v>160</v>
      </c>
      <c r="Q123">
        <v>6.05166086421315</v>
      </c>
      <c r="R123" s="12">
        <v>1</v>
      </c>
      <c r="S123" s="12">
        <v>0.53</v>
      </c>
      <c r="T123" s="12">
        <v>1.1000000000000001</v>
      </c>
      <c r="U123" s="12">
        <v>0.39</v>
      </c>
      <c r="V123" s="12">
        <v>3.7</v>
      </c>
      <c r="W123" s="12">
        <v>14</v>
      </c>
      <c r="X123" s="12">
        <v>19</v>
      </c>
      <c r="Y123" s="12">
        <v>2.6</v>
      </c>
      <c r="AC123">
        <v>15.103300000000001</v>
      </c>
      <c r="AD123">
        <v>-19.101700000000001</v>
      </c>
    </row>
    <row r="124" spans="1:30" x14ac:dyDescent="0.25">
      <c r="A124" t="s">
        <v>133</v>
      </c>
      <c r="B124" s="8">
        <v>169883</v>
      </c>
      <c r="C124" s="8">
        <v>10</v>
      </c>
      <c r="D124" t="s">
        <v>116</v>
      </c>
      <c r="E124" s="9">
        <v>42678</v>
      </c>
      <c r="F124" s="10">
        <v>60</v>
      </c>
      <c r="G124" s="10">
        <v>63.722999999999999</v>
      </c>
      <c r="H124" s="10">
        <v>25.087808823</v>
      </c>
      <c r="I124" s="10">
        <v>8.6222790740505619</v>
      </c>
      <c r="J124" s="10">
        <f t="shared" si="1"/>
        <v>3.9109968097567425</v>
      </c>
      <c r="K124" s="10">
        <v>2.1</v>
      </c>
      <c r="L124" s="10">
        <v>1</v>
      </c>
      <c r="M124" s="10">
        <v>1</v>
      </c>
      <c r="N124" s="10" t="s">
        <v>163</v>
      </c>
      <c r="O124" s="10" t="s">
        <v>8</v>
      </c>
      <c r="P124" s="11" t="s">
        <v>161</v>
      </c>
      <c r="Q124">
        <v>20.066272692549902</v>
      </c>
      <c r="R124" s="12">
        <v>1.6</v>
      </c>
      <c r="S124" s="12">
        <v>2</v>
      </c>
      <c r="T124" s="12">
        <v>3.6</v>
      </c>
      <c r="U124" s="12">
        <v>1.1000000000000001</v>
      </c>
      <c r="V124" s="12">
        <v>11</v>
      </c>
      <c r="W124" s="12">
        <v>86</v>
      </c>
      <c r="X124" s="12">
        <v>110</v>
      </c>
      <c r="Y124" s="12">
        <v>17</v>
      </c>
      <c r="AC124">
        <v>16.179300000000001</v>
      </c>
      <c r="AD124">
        <v>-20.041399999999999</v>
      </c>
    </row>
    <row r="125" spans="1:30" x14ac:dyDescent="0.25">
      <c r="A125" t="s">
        <v>134</v>
      </c>
      <c r="B125" s="8">
        <v>169884</v>
      </c>
      <c r="C125" s="8">
        <v>10</v>
      </c>
      <c r="D125" t="s">
        <v>116</v>
      </c>
      <c r="E125" s="9">
        <v>42678</v>
      </c>
      <c r="F125" s="10">
        <v>61.5</v>
      </c>
      <c r="G125" s="10">
        <v>65.290499999999994</v>
      </c>
      <c r="H125" s="10">
        <v>25.704935140499998</v>
      </c>
      <c r="I125" s="10">
        <v>8.2078100211429916</v>
      </c>
      <c r="J125" s="10">
        <f t="shared" si="1"/>
        <v>3.7229969631102917</v>
      </c>
      <c r="K125" s="10">
        <v>3.1</v>
      </c>
      <c r="L125" s="10">
        <v>2</v>
      </c>
      <c r="M125" s="10">
        <v>1</v>
      </c>
      <c r="N125" s="10" t="s">
        <v>163</v>
      </c>
      <c r="O125" s="10" t="s">
        <v>8</v>
      </c>
      <c r="P125" s="11" t="s">
        <v>161</v>
      </c>
      <c r="Q125">
        <v>16.306981737175398</v>
      </c>
      <c r="R125" s="12">
        <v>1.6</v>
      </c>
      <c r="S125" s="12">
        <v>1.6</v>
      </c>
      <c r="T125" s="12">
        <v>2.2999999999999901</v>
      </c>
      <c r="U125" s="12">
        <v>0.88</v>
      </c>
      <c r="V125" s="12">
        <v>9</v>
      </c>
      <c r="W125" s="12">
        <v>44</v>
      </c>
      <c r="X125" s="12">
        <v>57</v>
      </c>
      <c r="Y125" s="12">
        <v>8.8000000000000007</v>
      </c>
      <c r="AC125">
        <v>15.6196</v>
      </c>
      <c r="AD125">
        <v>-19.7864</v>
      </c>
    </row>
    <row r="126" spans="1:30" x14ac:dyDescent="0.25">
      <c r="A126" t="s">
        <v>135</v>
      </c>
      <c r="B126" s="8">
        <v>169827</v>
      </c>
      <c r="C126" s="8">
        <v>12</v>
      </c>
      <c r="D126" t="s">
        <v>7</v>
      </c>
      <c r="E126" s="9">
        <v>42434</v>
      </c>
      <c r="F126" s="10">
        <v>46</v>
      </c>
      <c r="G126" s="10">
        <v>49.092999999999996</v>
      </c>
      <c r="H126" s="10">
        <v>19.327963192999999</v>
      </c>
      <c r="I126" s="10">
        <v>2.125</v>
      </c>
      <c r="J126" s="10">
        <f t="shared" si="1"/>
        <v>0.96388300000000005</v>
      </c>
      <c r="K126" s="11" t="s">
        <v>136</v>
      </c>
      <c r="L126" s="11" t="s">
        <v>136</v>
      </c>
      <c r="M126" s="11" t="s">
        <v>136</v>
      </c>
      <c r="N126" s="11" t="s">
        <v>136</v>
      </c>
      <c r="O126" s="10" t="s">
        <v>8</v>
      </c>
      <c r="P126" s="11" t="s">
        <v>161</v>
      </c>
      <c r="AC126">
        <v>16.194700000000001</v>
      </c>
      <c r="AD126">
        <v>-18.799199999999999</v>
      </c>
    </row>
    <row r="127" spans="1:30" x14ac:dyDescent="0.25">
      <c r="A127" t="s">
        <v>137</v>
      </c>
      <c r="B127" s="8">
        <v>169829</v>
      </c>
      <c r="C127" s="8">
        <v>12</v>
      </c>
      <c r="D127" t="s">
        <v>7</v>
      </c>
      <c r="E127" s="9">
        <v>42434</v>
      </c>
      <c r="F127" s="11"/>
      <c r="G127" s="11"/>
      <c r="I127" s="10">
        <v>5.0625</v>
      </c>
      <c r="J127" s="10">
        <f t="shared" si="1"/>
        <v>2.2963095</v>
      </c>
      <c r="K127" s="11" t="s">
        <v>136</v>
      </c>
      <c r="L127" s="11" t="s">
        <v>136</v>
      </c>
      <c r="M127" s="11" t="s">
        <v>136</v>
      </c>
      <c r="N127" s="11" t="s">
        <v>136</v>
      </c>
      <c r="O127" s="10" t="s">
        <v>8</v>
      </c>
      <c r="P127" s="11" t="s">
        <v>161</v>
      </c>
      <c r="AC127">
        <v>16.363600000000002</v>
      </c>
      <c r="AD127">
        <v>-18.913799999999998</v>
      </c>
    </row>
    <row r="128" spans="1:30" x14ac:dyDescent="0.25">
      <c r="A128" t="s">
        <v>138</v>
      </c>
      <c r="B128" s="8">
        <v>169817</v>
      </c>
      <c r="C128" s="8">
        <v>6</v>
      </c>
      <c r="D128" t="s">
        <v>7</v>
      </c>
      <c r="E128" s="9">
        <v>42420</v>
      </c>
      <c r="F128" s="10">
        <v>65.5</v>
      </c>
      <c r="G128" s="10">
        <f t="shared" ref="G128:G131" si="2">1.023+(1.045*F128)</f>
        <v>69.470499999999987</v>
      </c>
      <c r="H128" s="10">
        <v>27.350605320499998</v>
      </c>
      <c r="I128" s="10">
        <v>7</v>
      </c>
      <c r="J128" s="10">
        <f t="shared" si="1"/>
        <v>3.175144</v>
      </c>
      <c r="K128" s="11" t="s">
        <v>136</v>
      </c>
      <c r="L128" s="11" t="s">
        <v>136</v>
      </c>
      <c r="M128" s="11" t="s">
        <v>136</v>
      </c>
      <c r="N128" s="11" t="s">
        <v>136</v>
      </c>
      <c r="O128" s="10" t="s">
        <v>8</v>
      </c>
      <c r="P128" s="11" t="s">
        <v>161</v>
      </c>
      <c r="AC128">
        <v>15.709</v>
      </c>
      <c r="AD128">
        <v>-17.7456</v>
      </c>
    </row>
    <row r="129" spans="1:30" x14ac:dyDescent="0.25">
      <c r="A129" t="s">
        <v>139</v>
      </c>
      <c r="B129" s="8">
        <v>169833</v>
      </c>
      <c r="C129" s="8">
        <v>6</v>
      </c>
      <c r="D129" t="s">
        <v>7</v>
      </c>
      <c r="E129" s="9">
        <v>42420</v>
      </c>
      <c r="F129" s="10">
        <v>59</v>
      </c>
      <c r="G129" s="10">
        <f t="shared" si="2"/>
        <v>62.677999999999997</v>
      </c>
      <c r="H129" s="10">
        <v>24.676391278000001</v>
      </c>
      <c r="I129" s="10">
        <v>5.25</v>
      </c>
      <c r="J129" s="10">
        <f t="shared" si="1"/>
        <v>2.3813580000000001</v>
      </c>
      <c r="K129" s="11" t="s">
        <v>136</v>
      </c>
      <c r="L129" s="11" t="s">
        <v>136</v>
      </c>
      <c r="M129" s="11" t="s">
        <v>136</v>
      </c>
      <c r="N129" s="11" t="s">
        <v>136</v>
      </c>
      <c r="O129" s="10" t="s">
        <v>8</v>
      </c>
      <c r="P129" s="11" t="s">
        <v>161</v>
      </c>
      <c r="AC129">
        <v>15.289899999999999</v>
      </c>
      <c r="AD129">
        <v>-17.201699999999999</v>
      </c>
    </row>
    <row r="130" spans="1:30" x14ac:dyDescent="0.25">
      <c r="A130" t="s">
        <v>140</v>
      </c>
      <c r="B130" s="8">
        <v>164445</v>
      </c>
      <c r="C130" s="8">
        <v>7</v>
      </c>
      <c r="D130" t="s">
        <v>7</v>
      </c>
      <c r="E130" s="9">
        <v>42706</v>
      </c>
      <c r="F130" s="10">
        <v>66.5</v>
      </c>
      <c r="G130" s="10">
        <f t="shared" si="2"/>
        <v>70.515499999999989</v>
      </c>
      <c r="H130" s="10">
        <v>27.762022865499997</v>
      </c>
      <c r="I130" s="10">
        <v>8.6999999999999993</v>
      </c>
      <c r="J130" s="10">
        <f t="shared" si="1"/>
        <v>3.9462503999999998</v>
      </c>
      <c r="K130" s="11" t="s">
        <v>136</v>
      </c>
      <c r="L130" s="11" t="s">
        <v>136</v>
      </c>
      <c r="M130" s="11" t="s">
        <v>136</v>
      </c>
      <c r="N130" s="11" t="s">
        <v>136</v>
      </c>
      <c r="O130" s="10" t="s">
        <v>8</v>
      </c>
      <c r="P130" s="11" t="s">
        <v>136</v>
      </c>
      <c r="AC130">
        <v>15.3195</v>
      </c>
      <c r="AD130">
        <v>-19.926100000000002</v>
      </c>
    </row>
    <row r="131" spans="1:30" x14ac:dyDescent="0.25">
      <c r="A131" t="s">
        <v>141</v>
      </c>
      <c r="B131" s="8">
        <v>164447</v>
      </c>
      <c r="C131" s="8">
        <v>7</v>
      </c>
      <c r="D131" t="s">
        <v>7</v>
      </c>
      <c r="E131" s="9">
        <v>42706</v>
      </c>
      <c r="F131" s="10">
        <v>62</v>
      </c>
      <c r="G131" s="10">
        <f t="shared" si="2"/>
        <v>65.812999999999988</v>
      </c>
      <c r="H131" s="10">
        <v>25.910643912999998</v>
      </c>
      <c r="I131" s="10">
        <v>8.08</v>
      </c>
      <c r="J131" s="10">
        <f t="shared" ref="J131:J138" si="3">I131*0.453592</f>
        <v>3.6650233600000002</v>
      </c>
      <c r="K131" s="11" t="s">
        <v>136</v>
      </c>
      <c r="L131" s="11" t="s">
        <v>136</v>
      </c>
      <c r="M131" s="11" t="s">
        <v>136</v>
      </c>
      <c r="N131" s="11" t="s">
        <v>136</v>
      </c>
      <c r="O131" s="10" t="s">
        <v>8</v>
      </c>
      <c r="P131" s="11" t="s">
        <v>136</v>
      </c>
      <c r="AC131">
        <v>15.217700000000001</v>
      </c>
      <c r="AD131">
        <v>-20.0397</v>
      </c>
    </row>
    <row r="132" spans="1:30" x14ac:dyDescent="0.25">
      <c r="A132" t="s">
        <v>142</v>
      </c>
      <c r="B132" s="8">
        <v>164451</v>
      </c>
      <c r="C132" s="8">
        <v>7</v>
      </c>
      <c r="D132" t="s">
        <v>7</v>
      </c>
      <c r="E132" s="9">
        <v>42706</v>
      </c>
      <c r="F132" s="10">
        <v>70</v>
      </c>
      <c r="G132" s="14">
        <f>1.488+(1.032*F132)</f>
        <v>73.728000000000009</v>
      </c>
      <c r="H132" s="10">
        <v>29.026787328000005</v>
      </c>
      <c r="I132" s="10">
        <v>11.5</v>
      </c>
      <c r="J132" s="10">
        <f t="shared" si="3"/>
        <v>5.2163079999999997</v>
      </c>
      <c r="K132" s="11" t="s">
        <v>136</v>
      </c>
      <c r="L132" s="11" t="s">
        <v>136</v>
      </c>
      <c r="M132" s="11" t="s">
        <v>136</v>
      </c>
      <c r="N132" s="11" t="s">
        <v>136</v>
      </c>
      <c r="O132" s="10" t="s">
        <v>8</v>
      </c>
      <c r="P132" s="11" t="s">
        <v>161</v>
      </c>
      <c r="AC132">
        <v>15.303000000000001</v>
      </c>
      <c r="AD132">
        <v>-20.445900000000002</v>
      </c>
    </row>
    <row r="133" spans="1:30" x14ac:dyDescent="0.25">
      <c r="A133" t="s">
        <v>143</v>
      </c>
      <c r="B133" s="8">
        <v>164454</v>
      </c>
      <c r="C133" s="8">
        <v>7</v>
      </c>
      <c r="D133" t="s">
        <v>7</v>
      </c>
      <c r="E133" s="9">
        <v>42706</v>
      </c>
      <c r="F133" s="10">
        <v>64</v>
      </c>
      <c r="G133" s="10">
        <f t="shared" ref="G133:G135" si="4">1.023+(1.045*F133)</f>
        <v>67.902999999999992</v>
      </c>
      <c r="H133" s="10">
        <v>26.733479002999999</v>
      </c>
      <c r="I133" s="10">
        <v>7</v>
      </c>
      <c r="J133" s="10">
        <f t="shared" si="3"/>
        <v>3.175144</v>
      </c>
      <c r="K133" s="11" t="s">
        <v>136</v>
      </c>
      <c r="L133" s="11" t="s">
        <v>136</v>
      </c>
      <c r="M133" s="11" t="s">
        <v>136</v>
      </c>
      <c r="N133" s="11" t="s">
        <v>136</v>
      </c>
      <c r="O133" s="10" t="s">
        <v>8</v>
      </c>
      <c r="P133" s="11" t="s">
        <v>136</v>
      </c>
      <c r="AC133">
        <v>15.720800000000001</v>
      </c>
      <c r="AD133">
        <v>-20.107099999999999</v>
      </c>
    </row>
    <row r="134" spans="1:30" x14ac:dyDescent="0.25">
      <c r="A134" t="s">
        <v>144</v>
      </c>
      <c r="B134" s="8">
        <v>164440</v>
      </c>
      <c r="C134" s="8">
        <v>8.1999999999999993</v>
      </c>
      <c r="D134" t="s">
        <v>7</v>
      </c>
      <c r="E134" s="9">
        <v>42679</v>
      </c>
      <c r="F134" s="10">
        <v>54</v>
      </c>
      <c r="G134" s="10">
        <f t="shared" si="4"/>
        <v>57.452999999999996</v>
      </c>
      <c r="H134" s="10">
        <v>22.619303552999998</v>
      </c>
      <c r="I134" s="10">
        <v>5.0999999999999996</v>
      </c>
      <c r="J134" s="10">
        <f t="shared" si="3"/>
        <v>2.3133192</v>
      </c>
      <c r="K134" s="11" t="s">
        <v>136</v>
      </c>
      <c r="L134" s="11" t="s">
        <v>136</v>
      </c>
      <c r="M134" s="11" t="s">
        <v>136</v>
      </c>
      <c r="N134" s="11" t="s">
        <v>136</v>
      </c>
      <c r="O134" s="10" t="s">
        <v>8</v>
      </c>
      <c r="P134" s="11" t="s">
        <v>160</v>
      </c>
      <c r="AC134">
        <v>16.2729</v>
      </c>
      <c r="AD134">
        <v>-19.255600000000001</v>
      </c>
    </row>
    <row r="135" spans="1:30" x14ac:dyDescent="0.25">
      <c r="A135" t="s">
        <v>145</v>
      </c>
      <c r="B135" s="8">
        <v>164434</v>
      </c>
      <c r="C135" s="8">
        <v>9</v>
      </c>
      <c r="D135" t="s">
        <v>7</v>
      </c>
      <c r="E135" s="9">
        <v>42679</v>
      </c>
      <c r="F135" s="10">
        <v>55.5</v>
      </c>
      <c r="G135" s="10">
        <f t="shared" si="4"/>
        <v>59.020499999999998</v>
      </c>
      <c r="H135" s="10">
        <v>23.2364298705</v>
      </c>
      <c r="I135" s="10">
        <v>5.77</v>
      </c>
      <c r="J135" s="10">
        <f t="shared" si="3"/>
        <v>2.6172258399999997</v>
      </c>
      <c r="K135" s="11" t="s">
        <v>136</v>
      </c>
      <c r="L135" s="11" t="s">
        <v>136</v>
      </c>
      <c r="M135" s="11" t="s">
        <v>136</v>
      </c>
      <c r="N135" s="11" t="s">
        <v>136</v>
      </c>
      <c r="O135" s="10" t="s">
        <v>8</v>
      </c>
      <c r="P135" s="11" t="s">
        <v>160</v>
      </c>
      <c r="AC135">
        <v>15.845000000000001</v>
      </c>
      <c r="AD135">
        <v>-19.256599999999999</v>
      </c>
    </row>
    <row r="136" spans="1:30" x14ac:dyDescent="0.25">
      <c r="A136" t="s">
        <v>146</v>
      </c>
      <c r="B136" s="8">
        <v>169802</v>
      </c>
      <c r="C136" s="8">
        <v>9</v>
      </c>
      <c r="D136" t="s">
        <v>7</v>
      </c>
      <c r="E136" s="9">
        <v>42419</v>
      </c>
      <c r="F136" s="10">
        <v>69</v>
      </c>
      <c r="G136" s="14">
        <f>1.488+(1.032*F136)</f>
        <v>72.695999999999998</v>
      </c>
      <c r="H136" s="10">
        <v>28.620487896</v>
      </c>
      <c r="I136" s="10">
        <v>8.15</v>
      </c>
      <c r="J136" s="10">
        <f t="shared" si="3"/>
        <v>3.6967748</v>
      </c>
      <c r="K136" s="11" t="s">
        <v>136</v>
      </c>
      <c r="L136" s="11" t="s">
        <v>136</v>
      </c>
      <c r="M136" s="11" t="s">
        <v>136</v>
      </c>
      <c r="N136" s="11" t="s">
        <v>136</v>
      </c>
      <c r="O136" s="10" t="s">
        <v>8</v>
      </c>
      <c r="P136" s="11" t="s">
        <v>161</v>
      </c>
      <c r="AC136">
        <v>15.7935</v>
      </c>
      <c r="AD136">
        <v>-18.742899999999999</v>
      </c>
    </row>
    <row r="137" spans="1:30" x14ac:dyDescent="0.25">
      <c r="A137" t="s">
        <v>147</v>
      </c>
      <c r="B137" s="8">
        <v>169810</v>
      </c>
      <c r="C137" s="8">
        <v>9</v>
      </c>
      <c r="D137" t="s">
        <v>7</v>
      </c>
      <c r="E137" s="9">
        <v>42420</v>
      </c>
      <c r="F137" s="10">
        <v>56</v>
      </c>
      <c r="G137" s="10">
        <f t="shared" ref="G137:G138" si="5">1.023+(1.045*F137)</f>
        <v>59.542999999999999</v>
      </c>
      <c r="H137" s="10">
        <v>23.442138643</v>
      </c>
      <c r="I137" s="10">
        <v>5.3</v>
      </c>
      <c r="J137" s="10">
        <f t="shared" si="3"/>
        <v>2.4040376000000001</v>
      </c>
      <c r="K137" s="11" t="s">
        <v>136</v>
      </c>
      <c r="L137" s="11" t="s">
        <v>136</v>
      </c>
      <c r="M137" s="11" t="s">
        <v>136</v>
      </c>
      <c r="N137" s="11" t="s">
        <v>136</v>
      </c>
      <c r="O137" s="10" t="s">
        <v>8</v>
      </c>
      <c r="P137" s="11" t="s">
        <v>161</v>
      </c>
      <c r="AC137">
        <v>15.400700000000001</v>
      </c>
      <c r="AD137">
        <v>-17.872299999999999</v>
      </c>
    </row>
    <row r="138" spans="1:30" x14ac:dyDescent="0.25">
      <c r="A138" t="s">
        <v>148</v>
      </c>
      <c r="B138" s="8">
        <v>169811</v>
      </c>
      <c r="C138" s="8">
        <v>9</v>
      </c>
      <c r="D138" t="s">
        <v>7</v>
      </c>
      <c r="E138" s="9">
        <v>42420</v>
      </c>
      <c r="F138" s="10">
        <v>54</v>
      </c>
      <c r="G138" s="10">
        <f t="shared" si="5"/>
        <v>57.452999999999996</v>
      </c>
      <c r="H138" s="10">
        <v>22.619303552999998</v>
      </c>
      <c r="I138" s="10">
        <v>4.6500000000000004</v>
      </c>
      <c r="J138" s="10">
        <f t="shared" si="3"/>
        <v>2.1092028000000003</v>
      </c>
      <c r="K138" s="11" t="s">
        <v>136</v>
      </c>
      <c r="L138" s="11" t="s">
        <v>136</v>
      </c>
      <c r="M138" s="11" t="s">
        <v>136</v>
      </c>
      <c r="N138" s="11" t="s">
        <v>136</v>
      </c>
      <c r="O138" s="10" t="s">
        <v>8</v>
      </c>
      <c r="P138" s="11" t="s">
        <v>161</v>
      </c>
      <c r="AC138">
        <v>15.6592</v>
      </c>
      <c r="AD138">
        <v>-17.4802</v>
      </c>
    </row>
    <row r="139" spans="1:30" x14ac:dyDescent="0.25">
      <c r="E139" s="9"/>
    </row>
  </sheetData>
  <autoFilter ref="A1:AD13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BlackmouthPOPsSIs</vt:lpstr>
      <vt:lpstr>BlackmouthPOPsSIs!BlackmouthPOPsAndSI_2016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WDFW</cp:lastModifiedBy>
  <dcterms:created xsi:type="dcterms:W3CDTF">2017-06-27T17:31:31Z</dcterms:created>
  <dcterms:modified xsi:type="dcterms:W3CDTF">2017-07-06T15:33:24Z</dcterms:modified>
</cp:coreProperties>
</file>