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886" activeTab="16"/>
  </bookViews>
  <sheets>
    <sheet name="Andrejevs" sheetId="1" r:id="rId1"/>
    <sheet name="Baļčuns" sheetId="2" r:id="rId2"/>
    <sheet name="Dobrajs" sheetId="3" r:id="rId3"/>
    <sheet name="Giorgadze" sheetId="4" r:id="rId4"/>
    <sheet name="Kravčenkovs" sheetId="5" r:id="rId5"/>
    <sheet name="Ludboržs" sheetId="6" r:id="rId6"/>
    <sheet name="Mhitarjans_Al" sheetId="7" r:id="rId7"/>
    <sheet name="Mhitarjans_Ar" sheetId="8" r:id="rId8"/>
    <sheet name="Pavuliņš" sheetId="9" r:id="rId9"/>
    <sheet name="Petryga" sheetId="10" r:id="rId10"/>
    <sheet name="Pinka" sheetId="11" r:id="rId11"/>
    <sheet name="Puhaļskis" sheetId="12" r:id="rId12"/>
    <sheet name="Radčenko" sheetId="13" r:id="rId13"/>
    <sheet name="Stankevičs" sheetId="14" r:id="rId14"/>
    <sheet name="Strautiņš" sheetId="15" r:id="rId15"/>
    <sheet name="Zagrebins" sheetId="16" r:id="rId16"/>
    <sheet name="Team" sheetId="17" r:id="rId17"/>
  </sheets>
  <externalReferences>
    <externalReference r:id="rId18"/>
  </externalReferences>
  <calcPr calcId="125725" refMode="R1C1"/>
</workbook>
</file>

<file path=xl/calcChain.xml><?xml version="1.0" encoding="utf-8"?>
<calcChain xmlns="http://schemas.openxmlformats.org/spreadsheetml/2006/main">
  <c r="T20" i="15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i="13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i="12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i="1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H20" i="9"/>
  <c r="T20"/>
  <c r="S20"/>
  <c r="R20"/>
  <c r="Q20"/>
  <c r="P20"/>
  <c r="O20"/>
  <c r="N20"/>
  <c r="M20"/>
  <c r="L20"/>
  <c r="K20"/>
  <c r="J20"/>
  <c r="I20"/>
  <c r="G20"/>
  <c r="F20"/>
  <c r="E20"/>
  <c r="D20"/>
  <c r="C20"/>
  <c r="B20"/>
  <c r="T20" i="6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i="5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i="4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20" i="3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P20" i="2"/>
  <c r="T20"/>
  <c r="S20"/>
  <c r="R20"/>
  <c r="Q20"/>
  <c r="O20"/>
  <c r="N20"/>
  <c r="M20"/>
  <c r="K20"/>
  <c r="L20"/>
  <c r="J20"/>
  <c r="I20"/>
  <c r="H20"/>
  <c r="G20"/>
  <c r="F20"/>
  <c r="E20"/>
  <c r="D20"/>
  <c r="C20"/>
  <c r="B20"/>
  <c r="L5" i="4"/>
  <c r="T6" i="10"/>
  <c r="P11" i="8"/>
  <c r="P17"/>
  <c r="S19" i="16"/>
  <c r="S20" s="1"/>
  <c r="R19"/>
  <c r="R20" s="1"/>
  <c r="Q19"/>
  <c r="Q20" s="1"/>
  <c r="O19"/>
  <c r="O20" s="1"/>
  <c r="N19"/>
  <c r="N20" s="1"/>
  <c r="M19"/>
  <c r="M20" s="1"/>
  <c r="K19"/>
  <c r="J19"/>
  <c r="J20" s="1"/>
  <c r="I19"/>
  <c r="I20" s="1"/>
  <c r="H19"/>
  <c r="H20" s="1"/>
  <c r="G19"/>
  <c r="G20" s="1"/>
  <c r="F19"/>
  <c r="F20" s="1"/>
  <c r="D19"/>
  <c r="D20" s="1"/>
  <c r="C19"/>
  <c r="C20" s="1"/>
  <c r="B19"/>
  <c r="B20" s="1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5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4"/>
  <c r="S20" s="1"/>
  <c r="R19"/>
  <c r="Q19"/>
  <c r="Q20" s="1"/>
  <c r="O19"/>
  <c r="O20" s="1"/>
  <c r="N19"/>
  <c r="M19"/>
  <c r="M20" s="1"/>
  <c r="K19"/>
  <c r="K20" s="1"/>
  <c r="J19"/>
  <c r="I19"/>
  <c r="I20" s="1"/>
  <c r="H19"/>
  <c r="H20" s="1"/>
  <c r="G19"/>
  <c r="G20" s="1"/>
  <c r="F19"/>
  <c r="F20" s="1"/>
  <c r="D19"/>
  <c r="D20" s="1"/>
  <c r="C19"/>
  <c r="C20" s="1"/>
  <c r="B19"/>
  <c r="B20" s="1"/>
  <c r="T18"/>
  <c r="P18"/>
  <c r="L18"/>
  <c r="E18"/>
  <c r="T17"/>
  <c r="P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3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2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1"/>
  <c r="S20" s="1"/>
  <c r="R19"/>
  <c r="Q19"/>
  <c r="Q20" s="1"/>
  <c r="O19"/>
  <c r="O20" s="1"/>
  <c r="N19"/>
  <c r="M19"/>
  <c r="M20" s="1"/>
  <c r="K19"/>
  <c r="K20" s="1"/>
  <c r="J19"/>
  <c r="I19"/>
  <c r="I20" s="1"/>
  <c r="H19"/>
  <c r="H20" s="1"/>
  <c r="G19"/>
  <c r="G20" s="1"/>
  <c r="F19"/>
  <c r="F20" s="1"/>
  <c r="D19"/>
  <c r="D20" s="1"/>
  <c r="C19"/>
  <c r="C20" s="1"/>
  <c r="B19"/>
  <c r="B20" s="1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0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P6"/>
  <c r="L6"/>
  <c r="E6"/>
  <c r="T5"/>
  <c r="P5"/>
  <c r="L5"/>
  <c r="E5"/>
  <c r="S19" i="9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8"/>
  <c r="S20" s="1"/>
  <c r="R19"/>
  <c r="R20" s="1"/>
  <c r="Q19"/>
  <c r="Q20" s="1"/>
  <c r="O19"/>
  <c r="O20" s="1"/>
  <c r="N19"/>
  <c r="N20" s="1"/>
  <c r="M19"/>
  <c r="M20" s="1"/>
  <c r="K19"/>
  <c r="K20" s="1"/>
  <c r="J19"/>
  <c r="J20" s="1"/>
  <c r="I19"/>
  <c r="I20" s="1"/>
  <c r="H19"/>
  <c r="H20" s="1"/>
  <c r="G19"/>
  <c r="G20" s="1"/>
  <c r="F19"/>
  <c r="F20" s="1"/>
  <c r="D19"/>
  <c r="D20" s="1"/>
  <c r="C19"/>
  <c r="C20" s="1"/>
  <c r="B19"/>
  <c r="T18"/>
  <c r="P18"/>
  <c r="L18"/>
  <c r="E18"/>
  <c r="T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7"/>
  <c r="S20" s="1"/>
  <c r="R19"/>
  <c r="Q19"/>
  <c r="Q20" s="1"/>
  <c r="O19"/>
  <c r="O20" s="1"/>
  <c r="N19"/>
  <c r="M19"/>
  <c r="M20" s="1"/>
  <c r="K19"/>
  <c r="K20" s="1"/>
  <c r="J19"/>
  <c r="I19"/>
  <c r="I20" s="1"/>
  <c r="H19"/>
  <c r="H20" s="1"/>
  <c r="G19"/>
  <c r="G20" s="1"/>
  <c r="F19"/>
  <c r="F20" s="1"/>
  <c r="D19"/>
  <c r="D20" s="1"/>
  <c r="C19"/>
  <c r="C20" s="1"/>
  <c r="B19"/>
  <c r="B20" s="1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6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5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4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E5"/>
  <c r="S19" i="3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2"/>
  <c r="R19"/>
  <c r="Q19"/>
  <c r="O19"/>
  <c r="N19"/>
  <c r="M19"/>
  <c r="K19"/>
  <c r="J19"/>
  <c r="I19"/>
  <c r="H19"/>
  <c r="G19"/>
  <c r="F19"/>
  <c r="D19"/>
  <c r="C19"/>
  <c r="B19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E5"/>
  <c r="S19" i="1"/>
  <c r="S20" s="1"/>
  <c r="R19"/>
  <c r="R20" s="1"/>
  <c r="Q19"/>
  <c r="Q20" s="1"/>
  <c r="N19"/>
  <c r="N20" s="1"/>
  <c r="M19"/>
  <c r="M20" s="1"/>
  <c r="K19"/>
  <c r="J19"/>
  <c r="J20" s="1"/>
  <c r="I19"/>
  <c r="I20" s="1"/>
  <c r="H19"/>
  <c r="H20" s="1"/>
  <c r="G19"/>
  <c r="G20" s="1"/>
  <c r="F19"/>
  <c r="F20" s="1"/>
  <c r="C19"/>
  <c r="B19"/>
  <c r="B20" s="1"/>
  <c r="T18"/>
  <c r="P18"/>
  <c r="L18"/>
  <c r="E18"/>
  <c r="T17"/>
  <c r="P17"/>
  <c r="L17"/>
  <c r="E17"/>
  <c r="T16"/>
  <c r="P16"/>
  <c r="L16"/>
  <c r="E16"/>
  <c r="T15"/>
  <c r="P15"/>
  <c r="L15"/>
  <c r="E15"/>
  <c r="T14"/>
  <c r="P14"/>
  <c r="L14"/>
  <c r="E14"/>
  <c r="T13"/>
  <c r="P13"/>
  <c r="L13"/>
  <c r="E13"/>
  <c r="T12"/>
  <c r="P12"/>
  <c r="L12"/>
  <c r="E12"/>
  <c r="T11"/>
  <c r="P11"/>
  <c r="L11"/>
  <c r="E11"/>
  <c r="T10"/>
  <c r="P10"/>
  <c r="L10"/>
  <c r="E10"/>
  <c r="T9"/>
  <c r="P9"/>
  <c r="L9"/>
  <c r="E9"/>
  <c r="T8"/>
  <c r="P8"/>
  <c r="L8"/>
  <c r="E8"/>
  <c r="T7"/>
  <c r="P7"/>
  <c r="L7"/>
  <c r="E7"/>
  <c r="T6"/>
  <c r="P6"/>
  <c r="L6"/>
  <c r="E6"/>
  <c r="T5"/>
  <c r="P5"/>
  <c r="L5"/>
  <c r="D19"/>
  <c r="D20" s="1"/>
  <c r="C20" i="17"/>
  <c r="F20"/>
  <c r="G20"/>
  <c r="H20"/>
  <c r="I20"/>
  <c r="J20"/>
  <c r="K20"/>
  <c r="L20"/>
  <c r="M20"/>
  <c r="N20"/>
  <c r="Q20"/>
  <c r="R20"/>
  <c r="S20"/>
  <c r="T20"/>
  <c r="B20"/>
  <c r="E8"/>
  <c r="E9"/>
  <c r="E10"/>
  <c r="E11"/>
  <c r="E12"/>
  <c r="E13"/>
  <c r="E14"/>
  <c r="E15"/>
  <c r="E16"/>
  <c r="E17"/>
  <c r="E18"/>
  <c r="E6"/>
  <c r="T17"/>
  <c r="T9"/>
  <c r="P9"/>
  <c r="L9"/>
  <c r="O7"/>
  <c r="D7"/>
  <c r="E7" s="1"/>
  <c r="T5"/>
  <c r="D5"/>
  <c r="E5" s="1"/>
  <c r="L19" i="3" l="1"/>
  <c r="L19" i="6"/>
  <c r="L19" i="15"/>
  <c r="L19" i="2"/>
  <c r="L19" i="13"/>
  <c r="T19" i="3"/>
  <c r="T19" i="10"/>
  <c r="P19"/>
  <c r="L19"/>
  <c r="L19" i="9"/>
  <c r="T19" i="5"/>
  <c r="E19"/>
  <c r="T19" i="4"/>
  <c r="P19"/>
  <c r="L19"/>
  <c r="T19" i="12"/>
  <c r="P19"/>
  <c r="L19"/>
  <c r="T19" i="6"/>
  <c r="P19"/>
  <c r="T19" i="15"/>
  <c r="P19"/>
  <c r="T19" i="7"/>
  <c r="T20" s="1"/>
  <c r="P19"/>
  <c r="P20" s="1"/>
  <c r="L19"/>
  <c r="L20" s="1"/>
  <c r="E19" i="8"/>
  <c r="E20" s="1"/>
  <c r="B20"/>
  <c r="T19" i="11"/>
  <c r="T20" s="1"/>
  <c r="P19"/>
  <c r="P20" s="1"/>
  <c r="L19"/>
  <c r="L20" s="1"/>
  <c r="L19" i="16"/>
  <c r="L20" s="1"/>
  <c r="T19" i="13"/>
  <c r="P19"/>
  <c r="T19" i="2"/>
  <c r="P19"/>
  <c r="T19" i="14"/>
  <c r="T20" s="1"/>
  <c r="P19"/>
  <c r="P20" s="1"/>
  <c r="L19"/>
  <c r="L20" s="1"/>
  <c r="P19" i="3"/>
  <c r="L19" i="1"/>
  <c r="L20" s="1"/>
  <c r="K20" i="16"/>
  <c r="E19"/>
  <c r="E20" s="1"/>
  <c r="P19"/>
  <c r="P20" s="1"/>
  <c r="T19"/>
  <c r="T20" s="1"/>
  <c r="E19" i="15"/>
  <c r="E19" i="14"/>
  <c r="E20" s="1"/>
  <c r="J20"/>
  <c r="N20"/>
  <c r="R20"/>
  <c r="E19" i="13"/>
  <c r="E19" i="12"/>
  <c r="E19" i="11"/>
  <c r="E20" s="1"/>
  <c r="J20"/>
  <c r="N20"/>
  <c r="R20"/>
  <c r="E19" i="10"/>
  <c r="E19" i="9"/>
  <c r="P19"/>
  <c r="T19"/>
  <c r="L19" i="8"/>
  <c r="L20" s="1"/>
  <c r="P19"/>
  <c r="P20" s="1"/>
  <c r="T19"/>
  <c r="T20" s="1"/>
  <c r="E19" i="7"/>
  <c r="E20" s="1"/>
  <c r="J20"/>
  <c r="N20"/>
  <c r="R20"/>
  <c r="E19" i="6"/>
  <c r="P19" i="5"/>
  <c r="L19"/>
  <c r="E19" i="4"/>
  <c r="E19" i="3"/>
  <c r="E19" i="2"/>
  <c r="E19" i="1"/>
  <c r="E20" s="1"/>
  <c r="O19"/>
  <c r="O20" s="1"/>
  <c r="C20"/>
  <c r="K20"/>
  <c r="E5"/>
  <c r="T19"/>
  <c r="T20" s="1"/>
  <c r="O19" i="17"/>
  <c r="O20" s="1"/>
  <c r="L7"/>
  <c r="L8"/>
  <c r="T8"/>
  <c r="L11"/>
  <c r="L12"/>
  <c r="T12"/>
  <c r="C19"/>
  <c r="H19"/>
  <c r="L13"/>
  <c r="S19"/>
  <c r="L17"/>
  <c r="L18"/>
  <c r="P16"/>
  <c r="B19"/>
  <c r="G19"/>
  <c r="K19"/>
  <c r="P13"/>
  <c r="L15"/>
  <c r="L16"/>
  <c r="P17"/>
  <c r="T13"/>
  <c r="P6"/>
  <c r="P7"/>
  <c r="P10"/>
  <c r="P11"/>
  <c r="P14"/>
  <c r="P15"/>
  <c r="F19"/>
  <c r="J19"/>
  <c r="N19"/>
  <c r="R19"/>
  <c r="L6"/>
  <c r="T6"/>
  <c r="T7"/>
  <c r="L10"/>
  <c r="T10"/>
  <c r="T11"/>
  <c r="L14"/>
  <c r="T14"/>
  <c r="T15"/>
  <c r="P18"/>
  <c r="D19"/>
  <c r="D20" s="1"/>
  <c r="I19"/>
  <c r="M19"/>
  <c r="Q19"/>
  <c r="P8"/>
  <c r="P12"/>
  <c r="T18"/>
  <c r="L5"/>
  <c r="P5"/>
  <c r="T16"/>
  <c r="P19" i="1" l="1"/>
  <c r="P20" s="1"/>
  <c r="L19" i="17"/>
  <c r="T19"/>
  <c r="E19"/>
  <c r="E20" s="1"/>
  <c r="P19"/>
  <c r="P20" s="1"/>
</calcChain>
</file>

<file path=xl/sharedStrings.xml><?xml version="1.0" encoding="utf-8"?>
<sst xmlns="http://schemas.openxmlformats.org/spreadsheetml/2006/main" count="782" uniqueCount="47">
  <si>
    <t>Итоговые показатели за матч.</t>
  </si>
  <si>
    <t>ВСЕГО</t>
  </si>
  <si>
    <t>Talsi (4:2)</t>
  </si>
  <si>
    <t>Liepāja (3:4)</t>
  </si>
  <si>
    <t>Tukums (8:3)</t>
  </si>
  <si>
    <t>Nica (3:4)</t>
  </si>
  <si>
    <t>Nikers (0:4)</t>
  </si>
  <si>
    <t>Talsi (5:2)</t>
  </si>
  <si>
    <t>Liepāja (1:1)</t>
  </si>
  <si>
    <t>Nica (5:1)</t>
  </si>
  <si>
    <t>UPTK (9:3)</t>
  </si>
  <si>
    <t>UPTK (5:3)</t>
  </si>
  <si>
    <t>Nikers (7:3)</t>
  </si>
  <si>
    <t>LDZ (1:7)</t>
  </si>
  <si>
    <t>LDZ (4:6)</t>
  </si>
  <si>
    <t>Liepāja (2:1)</t>
  </si>
  <si>
    <t>В среднем</t>
  </si>
  <si>
    <t>Перехват мяча</t>
  </si>
  <si>
    <t>Потери мяча</t>
  </si>
  <si>
    <t>Выигранные единоборства</t>
  </si>
  <si>
    <t>Проигранные единоборства</t>
  </si>
  <si>
    <t>по зоне выполнения</t>
  </si>
  <si>
    <t>Всего</t>
  </si>
  <si>
    <t>по причине совершения</t>
  </si>
  <si>
    <t>зона защиты</t>
  </si>
  <si>
    <t>зона созидания</t>
  </si>
  <si>
    <t>зона завершения</t>
  </si>
  <si>
    <t>Неудачная обводка</t>
  </si>
  <si>
    <t>технический брак при обработке мяча внизу</t>
  </si>
  <si>
    <t>технический брак при обработке мяча вверху</t>
  </si>
  <si>
    <t>Эдгар Андреев</t>
  </si>
  <si>
    <t>Кристап Бальчунс</t>
  </si>
  <si>
    <t>Эмиль Добрайс</t>
  </si>
  <si>
    <t>Шота Гиоргадзе</t>
  </si>
  <si>
    <t>Андрей Кравченков</t>
  </si>
  <si>
    <t>Элгар Лудборжс</t>
  </si>
  <si>
    <t>Альберт Мхитарян</t>
  </si>
  <si>
    <t>Артур Мхитарян</t>
  </si>
  <si>
    <t>Раймонд Павулиньш</t>
  </si>
  <si>
    <t>Николас Петрыга</t>
  </si>
  <si>
    <t>Жанис Пинка</t>
  </si>
  <si>
    <t>Марк Пухальскис</t>
  </si>
  <si>
    <t>Александр Радченко</t>
  </si>
  <si>
    <t>Кристап Станкевич</t>
  </si>
  <si>
    <t>Эдгар Страутыньш</t>
  </si>
  <si>
    <t>Павел Загребин</t>
  </si>
  <si>
    <t>Общие результаты команды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</si>
</sst>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b/>
      <sz val="8"/>
      <color theme="1"/>
      <name val="Verdana"/>
      <family val="2"/>
      <charset val="204"/>
    </font>
    <font>
      <b/>
      <sz val="8"/>
      <color rgb="FFFF0000"/>
      <name val="Verdana"/>
      <family val="2"/>
      <charset val="204"/>
    </font>
    <font>
      <b/>
      <sz val="8"/>
      <name val="Verdana"/>
      <family val="2"/>
      <charset val="204"/>
    </font>
    <font>
      <sz val="8"/>
      <color rgb="FFFF000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2" fillId="2" borderId="13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 textRotation="9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 textRotation="90"/>
    </xf>
    <xf numFmtId="0" fontId="2" fillId="4" borderId="12" xfId="0" applyFont="1" applyFill="1" applyBorder="1" applyAlignment="1">
      <alignment horizontal="center" vertical="center" textRotation="90"/>
    </xf>
    <xf numFmtId="164" fontId="5" fillId="4" borderId="11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 textRotation="90"/>
    </xf>
    <xf numFmtId="0" fontId="2" fillId="5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3" borderId="22" xfId="0" applyNumberFormat="1" applyFont="1" applyFill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/>
    </xf>
    <xf numFmtId="164" fontId="5" fillId="2" borderId="25" xfId="0" applyNumberFormat="1" applyFont="1" applyFill="1" applyBorder="1" applyAlignment="1">
      <alignment horizontal="center"/>
    </xf>
    <xf numFmtId="164" fontId="5" fillId="3" borderId="23" xfId="0" applyNumberFormat="1" applyFont="1" applyFill="1" applyBorder="1" applyAlignment="1">
      <alignment horizontal="center"/>
    </xf>
    <xf numFmtId="164" fontId="5" fillId="5" borderId="23" xfId="0" applyNumberFormat="1" applyFont="1" applyFill="1" applyBorder="1" applyAlignment="1">
      <alignment horizontal="center"/>
    </xf>
    <xf numFmtId="164" fontId="5" fillId="0" borderId="22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5" fillId="4" borderId="25" xfId="0" applyNumberFormat="1" applyFont="1" applyFill="1" applyBorder="1" applyAlignment="1">
      <alignment horizontal="center"/>
    </xf>
    <xf numFmtId="164" fontId="5" fillId="4" borderId="22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5" fillId="4" borderId="2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4" fontId="5" fillId="4" borderId="23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6" fillId="0" borderId="20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164" fontId="5" fillId="5" borderId="24" xfId="0" applyNumberFormat="1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164" fontId="5" fillId="5" borderId="2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14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3" borderId="13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4" borderId="9" xfId="0" applyFont="1" applyFill="1" applyBorder="1" applyAlignment="1">
      <alignment horizontal="center" vertical="center" textRotation="90" wrapText="1"/>
    </xf>
    <xf numFmtId="0" fontId="2" fillId="4" borderId="16" xfId="0" applyFont="1" applyFill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3" borderId="16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4" borderId="7" xfId="0" applyFont="1" applyFill="1" applyBorder="1" applyAlignment="1">
      <alignment horizontal="center" vertical="center" textRotation="90" wrapText="1"/>
    </xf>
    <xf numFmtId="0" fontId="2" fillId="5" borderId="8" xfId="0" applyFont="1" applyFill="1" applyBorder="1" applyAlignment="1">
      <alignment horizontal="center" vertical="center" textRotation="90" wrapText="1"/>
    </xf>
    <xf numFmtId="0" fontId="2" fillId="5" borderId="7" xfId="0" applyFont="1" applyFill="1" applyBorder="1" applyAlignment="1">
      <alignment horizontal="center" vertical="center" textRotation="90" wrapText="1"/>
    </xf>
    <xf numFmtId="0" fontId="2" fillId="5" borderId="9" xfId="0" applyFont="1" applyFill="1" applyBorder="1" applyAlignment="1">
      <alignment horizontal="center" vertical="center" textRotation="90" wrapText="1"/>
    </xf>
    <xf numFmtId="0" fontId="2" fillId="5" borderId="16" xfId="0" applyFont="1" applyFill="1" applyBorder="1" applyAlignment="1">
      <alignment horizontal="center" vertical="center" textRotation="90" wrapText="1"/>
    </xf>
    <xf numFmtId="0" fontId="2" fillId="4" borderId="8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th_TFK%20Liepaj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люсы_1-20"/>
      <sheetName val="Минусы_1-20"/>
      <sheetName val="Плюсы_21-40"/>
      <sheetName val="Минусы_21-40"/>
      <sheetName val="Итог_плюсы"/>
      <sheetName val="Итог_минусы"/>
      <sheetName val="Итог_пасы"/>
      <sheetName val="Итог_удары"/>
      <sheetName val="Итог_перехв_потери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zoomScaleNormal="100" workbookViewId="0">
      <selection activeCell="A20"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30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4</v>
      </c>
      <c r="C5" s="21">
        <v>0</v>
      </c>
      <c r="D5" s="21">
        <v>0</v>
      </c>
      <c r="E5" s="22">
        <f>B5+C5+D5</f>
        <v>4</v>
      </c>
      <c r="F5" s="2">
        <v>0</v>
      </c>
      <c r="G5" s="3">
        <v>0</v>
      </c>
      <c r="H5" s="3">
        <v>0</v>
      </c>
      <c r="I5" s="62">
        <v>0</v>
      </c>
      <c r="J5" s="62">
        <v>0</v>
      </c>
      <c r="K5" s="62">
        <v>0</v>
      </c>
      <c r="L5" s="71">
        <f>K5+J5+I5</f>
        <v>0</v>
      </c>
      <c r="M5" s="38">
        <v>0</v>
      </c>
      <c r="N5" s="39">
        <v>0</v>
      </c>
      <c r="O5" s="39">
        <v>0</v>
      </c>
      <c r="P5" s="40">
        <f>M5+N5+O5</f>
        <v>0</v>
      </c>
      <c r="Q5" s="61">
        <v>0</v>
      </c>
      <c r="R5" s="62">
        <v>0</v>
      </c>
      <c r="S5" s="62">
        <v>0</v>
      </c>
      <c r="T5" s="71">
        <f>Q5+R5+S5</f>
        <v>0</v>
      </c>
    </row>
    <row r="6" spans="1:20" ht="12" customHeight="1">
      <c r="A6" s="9" t="s">
        <v>3</v>
      </c>
      <c r="B6" s="23">
        <v>11</v>
      </c>
      <c r="C6" s="24">
        <v>0</v>
      </c>
      <c r="D6" s="24">
        <v>0</v>
      </c>
      <c r="E6" s="25">
        <f>B6+C6+D6</f>
        <v>11</v>
      </c>
      <c r="F6" s="4">
        <v>0</v>
      </c>
      <c r="G6" s="5">
        <v>0</v>
      </c>
      <c r="H6" s="5">
        <v>0</v>
      </c>
      <c r="I6" s="64">
        <v>0</v>
      </c>
      <c r="J6" s="64">
        <v>0</v>
      </c>
      <c r="K6" s="64">
        <v>0</v>
      </c>
      <c r="L6" s="72">
        <f t="shared" ref="L6:L19" si="0">K6+J6+I6</f>
        <v>0</v>
      </c>
      <c r="M6" s="41">
        <v>3</v>
      </c>
      <c r="N6" s="42">
        <v>0</v>
      </c>
      <c r="O6" s="42">
        <v>0</v>
      </c>
      <c r="P6" s="43">
        <f t="shared" ref="P6:P19" si="1">M6+N6+O6</f>
        <v>3</v>
      </c>
      <c r="Q6" s="63">
        <v>0</v>
      </c>
      <c r="R6" s="64">
        <v>0</v>
      </c>
      <c r="S6" s="64">
        <v>0</v>
      </c>
      <c r="T6" s="72">
        <f t="shared" ref="T6:T19" si="2">Q6+R6+S6</f>
        <v>0</v>
      </c>
    </row>
    <row r="7" spans="1:20" ht="12" customHeight="1">
      <c r="A7" s="9" t="s">
        <v>4</v>
      </c>
      <c r="B7" s="23">
        <v>12</v>
      </c>
      <c r="C7" s="24">
        <v>0</v>
      </c>
      <c r="D7" s="24">
        <v>0</v>
      </c>
      <c r="E7" s="25">
        <f t="shared" ref="E7:E18" si="3">B7+C7+D7</f>
        <v>12</v>
      </c>
      <c r="F7" s="4">
        <v>0</v>
      </c>
      <c r="G7" s="5">
        <v>0</v>
      </c>
      <c r="H7" s="5">
        <v>0</v>
      </c>
      <c r="I7" s="64">
        <v>0</v>
      </c>
      <c r="J7" s="64">
        <v>0</v>
      </c>
      <c r="K7" s="64">
        <v>0</v>
      </c>
      <c r="L7" s="72">
        <f t="shared" si="0"/>
        <v>0</v>
      </c>
      <c r="M7" s="41">
        <v>1</v>
      </c>
      <c r="N7" s="42">
        <v>0</v>
      </c>
      <c r="O7" s="42">
        <v>0</v>
      </c>
      <c r="P7" s="43">
        <f t="shared" si="1"/>
        <v>1</v>
      </c>
      <c r="Q7" s="63">
        <v>0</v>
      </c>
      <c r="R7" s="64">
        <v>0</v>
      </c>
      <c r="S7" s="64">
        <v>0</v>
      </c>
      <c r="T7" s="72">
        <f t="shared" si="2"/>
        <v>0</v>
      </c>
    </row>
    <row r="8" spans="1:20" ht="12" customHeight="1">
      <c r="A8" s="9" t="s">
        <v>5</v>
      </c>
      <c r="B8" s="23">
        <v>13</v>
      </c>
      <c r="C8" s="24">
        <v>0</v>
      </c>
      <c r="D8" s="24">
        <v>0</v>
      </c>
      <c r="E8" s="25">
        <f t="shared" si="3"/>
        <v>13</v>
      </c>
      <c r="F8" s="4">
        <v>0</v>
      </c>
      <c r="G8" s="5">
        <v>0</v>
      </c>
      <c r="H8" s="5">
        <v>0</v>
      </c>
      <c r="I8" s="64">
        <v>0</v>
      </c>
      <c r="J8" s="64">
        <v>0</v>
      </c>
      <c r="K8" s="64">
        <v>0</v>
      </c>
      <c r="L8" s="72">
        <f t="shared" si="0"/>
        <v>0</v>
      </c>
      <c r="M8" s="41">
        <v>0</v>
      </c>
      <c r="N8" s="42">
        <v>0</v>
      </c>
      <c r="O8" s="42">
        <v>0</v>
      </c>
      <c r="P8" s="43">
        <f t="shared" si="1"/>
        <v>0</v>
      </c>
      <c r="Q8" s="63">
        <v>0</v>
      </c>
      <c r="R8" s="64">
        <v>0</v>
      </c>
      <c r="S8" s="64">
        <v>0</v>
      </c>
      <c r="T8" s="72">
        <f t="shared" si="2"/>
        <v>0</v>
      </c>
    </row>
    <row r="9" spans="1:20" ht="12" customHeight="1">
      <c r="A9" s="9" t="s">
        <v>6</v>
      </c>
      <c r="B9" s="23">
        <v>7</v>
      </c>
      <c r="C9" s="24">
        <v>1</v>
      </c>
      <c r="D9" s="24">
        <v>0</v>
      </c>
      <c r="E9" s="25">
        <f t="shared" si="3"/>
        <v>8</v>
      </c>
      <c r="F9" s="4">
        <v>0</v>
      </c>
      <c r="G9" s="5">
        <v>0</v>
      </c>
      <c r="H9" s="5">
        <v>0</v>
      </c>
      <c r="I9" s="64">
        <v>0</v>
      </c>
      <c r="J9" s="64">
        <v>0</v>
      </c>
      <c r="K9" s="64">
        <v>0</v>
      </c>
      <c r="L9" s="72">
        <f t="shared" si="0"/>
        <v>0</v>
      </c>
      <c r="M9" s="41">
        <v>1</v>
      </c>
      <c r="N9" s="42">
        <v>0</v>
      </c>
      <c r="O9" s="42">
        <v>0</v>
      </c>
      <c r="P9" s="43">
        <f t="shared" si="1"/>
        <v>1</v>
      </c>
      <c r="Q9" s="63">
        <v>0</v>
      </c>
      <c r="R9" s="64">
        <v>0</v>
      </c>
      <c r="S9" s="64">
        <v>0</v>
      </c>
      <c r="T9" s="72">
        <f t="shared" si="2"/>
        <v>0</v>
      </c>
    </row>
    <row r="10" spans="1:20" ht="12" customHeight="1">
      <c r="A10" s="9" t="s">
        <v>7</v>
      </c>
      <c r="B10" s="23">
        <v>4</v>
      </c>
      <c r="C10" s="24">
        <v>1</v>
      </c>
      <c r="D10" s="24">
        <v>0</v>
      </c>
      <c r="E10" s="25">
        <f t="shared" si="3"/>
        <v>5</v>
      </c>
      <c r="F10" s="4">
        <v>0</v>
      </c>
      <c r="G10" s="5">
        <v>0</v>
      </c>
      <c r="H10" s="5">
        <v>0</v>
      </c>
      <c r="I10" s="64">
        <v>0</v>
      </c>
      <c r="J10" s="64">
        <v>0</v>
      </c>
      <c r="K10" s="64">
        <v>0</v>
      </c>
      <c r="L10" s="72">
        <f t="shared" si="0"/>
        <v>0</v>
      </c>
      <c r="M10" s="41">
        <v>1</v>
      </c>
      <c r="N10" s="42">
        <v>0</v>
      </c>
      <c r="O10" s="42">
        <v>0</v>
      </c>
      <c r="P10" s="43">
        <f t="shared" si="1"/>
        <v>1</v>
      </c>
      <c r="Q10" s="63">
        <v>0</v>
      </c>
      <c r="R10" s="64">
        <v>0</v>
      </c>
      <c r="S10" s="64">
        <v>0</v>
      </c>
      <c r="T10" s="72">
        <f t="shared" si="2"/>
        <v>0</v>
      </c>
    </row>
    <row r="11" spans="1:20" ht="12" customHeight="1">
      <c r="A11" s="9" t="s">
        <v>8</v>
      </c>
      <c r="B11" s="23">
        <v>18</v>
      </c>
      <c r="C11" s="24">
        <v>0</v>
      </c>
      <c r="D11" s="24">
        <v>0</v>
      </c>
      <c r="E11" s="25">
        <f t="shared" si="3"/>
        <v>18</v>
      </c>
      <c r="F11" s="4">
        <v>0</v>
      </c>
      <c r="G11" s="5">
        <v>0</v>
      </c>
      <c r="H11" s="5">
        <v>0</v>
      </c>
      <c r="I11" s="64">
        <v>0</v>
      </c>
      <c r="J11" s="64">
        <v>0</v>
      </c>
      <c r="K11" s="64">
        <v>0</v>
      </c>
      <c r="L11" s="72">
        <f t="shared" si="0"/>
        <v>0</v>
      </c>
      <c r="M11" s="41">
        <v>2</v>
      </c>
      <c r="N11" s="42">
        <v>0</v>
      </c>
      <c r="O11" s="42">
        <v>0</v>
      </c>
      <c r="P11" s="43">
        <f t="shared" si="1"/>
        <v>2</v>
      </c>
      <c r="Q11" s="63">
        <v>0</v>
      </c>
      <c r="R11" s="64">
        <v>0</v>
      </c>
      <c r="S11" s="64">
        <v>0</v>
      </c>
      <c r="T11" s="72">
        <f t="shared" si="2"/>
        <v>0</v>
      </c>
    </row>
    <row r="12" spans="1:20" ht="12" customHeight="1">
      <c r="A12" s="9" t="s">
        <v>9</v>
      </c>
      <c r="B12" s="23">
        <v>6</v>
      </c>
      <c r="C12" s="24">
        <v>1</v>
      </c>
      <c r="D12" s="24">
        <v>0</v>
      </c>
      <c r="E12" s="25">
        <f t="shared" si="3"/>
        <v>7</v>
      </c>
      <c r="F12" s="4">
        <v>0</v>
      </c>
      <c r="G12" s="5">
        <v>0</v>
      </c>
      <c r="H12" s="5">
        <v>0</v>
      </c>
      <c r="I12" s="64">
        <v>0</v>
      </c>
      <c r="J12" s="64">
        <v>0</v>
      </c>
      <c r="K12" s="64">
        <v>0</v>
      </c>
      <c r="L12" s="72">
        <f t="shared" si="0"/>
        <v>0</v>
      </c>
      <c r="M12" s="41">
        <v>1</v>
      </c>
      <c r="N12" s="42">
        <v>0</v>
      </c>
      <c r="O12" s="42">
        <v>0</v>
      </c>
      <c r="P12" s="43">
        <f t="shared" si="1"/>
        <v>1</v>
      </c>
      <c r="Q12" s="63">
        <v>0</v>
      </c>
      <c r="R12" s="64">
        <v>0</v>
      </c>
      <c r="S12" s="64">
        <v>0</v>
      </c>
      <c r="T12" s="72">
        <f t="shared" si="2"/>
        <v>0</v>
      </c>
    </row>
    <row r="13" spans="1:20" ht="12" customHeight="1">
      <c r="A13" s="9" t="s">
        <v>10</v>
      </c>
      <c r="B13" s="23">
        <v>8</v>
      </c>
      <c r="C13" s="24">
        <v>0</v>
      </c>
      <c r="D13" s="24">
        <v>0</v>
      </c>
      <c r="E13" s="25">
        <f t="shared" si="3"/>
        <v>8</v>
      </c>
      <c r="F13" s="4">
        <v>0</v>
      </c>
      <c r="G13" s="5">
        <v>0</v>
      </c>
      <c r="H13" s="5">
        <v>0</v>
      </c>
      <c r="I13" s="64">
        <v>0</v>
      </c>
      <c r="J13" s="64">
        <v>0</v>
      </c>
      <c r="K13" s="64">
        <v>0</v>
      </c>
      <c r="L13" s="72">
        <f t="shared" si="0"/>
        <v>0</v>
      </c>
      <c r="M13" s="41">
        <v>4</v>
      </c>
      <c r="N13" s="42">
        <v>0</v>
      </c>
      <c r="O13" s="42">
        <v>0</v>
      </c>
      <c r="P13" s="43">
        <f t="shared" si="1"/>
        <v>4</v>
      </c>
      <c r="Q13" s="63">
        <v>0</v>
      </c>
      <c r="R13" s="64">
        <v>0</v>
      </c>
      <c r="S13" s="64">
        <v>0</v>
      </c>
      <c r="T13" s="72">
        <f t="shared" si="2"/>
        <v>0</v>
      </c>
    </row>
    <row r="14" spans="1:20" ht="12" customHeight="1">
      <c r="A14" s="9" t="s">
        <v>11</v>
      </c>
      <c r="B14" s="23">
        <v>10</v>
      </c>
      <c r="C14" s="24">
        <v>0</v>
      </c>
      <c r="D14" s="24">
        <v>0</v>
      </c>
      <c r="E14" s="25">
        <f t="shared" si="3"/>
        <v>10</v>
      </c>
      <c r="F14" s="4">
        <v>0</v>
      </c>
      <c r="G14" s="5">
        <v>0</v>
      </c>
      <c r="H14" s="5">
        <v>0</v>
      </c>
      <c r="I14" s="64">
        <v>0</v>
      </c>
      <c r="J14" s="64">
        <v>0</v>
      </c>
      <c r="K14" s="64">
        <v>0</v>
      </c>
      <c r="L14" s="72">
        <f t="shared" si="0"/>
        <v>0</v>
      </c>
      <c r="M14" s="41">
        <v>1</v>
      </c>
      <c r="N14" s="42">
        <v>0</v>
      </c>
      <c r="O14" s="42">
        <v>0</v>
      </c>
      <c r="P14" s="43">
        <f t="shared" si="1"/>
        <v>1</v>
      </c>
      <c r="Q14" s="63">
        <v>0</v>
      </c>
      <c r="R14" s="64">
        <v>0</v>
      </c>
      <c r="S14" s="64">
        <v>0</v>
      </c>
      <c r="T14" s="72">
        <f t="shared" si="2"/>
        <v>0</v>
      </c>
    </row>
    <row r="15" spans="1:20" ht="12" customHeight="1">
      <c r="A15" s="9" t="s">
        <v>12</v>
      </c>
      <c r="B15" s="23">
        <v>12</v>
      </c>
      <c r="C15" s="24">
        <v>0</v>
      </c>
      <c r="D15" s="24">
        <v>0</v>
      </c>
      <c r="E15" s="25">
        <f t="shared" si="3"/>
        <v>12</v>
      </c>
      <c r="F15" s="4">
        <v>0</v>
      </c>
      <c r="G15" s="5">
        <v>0</v>
      </c>
      <c r="H15" s="5">
        <v>0</v>
      </c>
      <c r="I15" s="64">
        <v>0</v>
      </c>
      <c r="J15" s="64">
        <v>0</v>
      </c>
      <c r="K15" s="64">
        <v>0</v>
      </c>
      <c r="L15" s="72">
        <f t="shared" si="0"/>
        <v>0</v>
      </c>
      <c r="M15" s="41">
        <v>1</v>
      </c>
      <c r="N15" s="42">
        <v>0</v>
      </c>
      <c r="O15" s="42">
        <v>0</v>
      </c>
      <c r="P15" s="43">
        <f t="shared" si="1"/>
        <v>1</v>
      </c>
      <c r="Q15" s="63">
        <v>0</v>
      </c>
      <c r="R15" s="64">
        <v>0</v>
      </c>
      <c r="S15" s="64">
        <v>0</v>
      </c>
      <c r="T15" s="72">
        <f t="shared" si="2"/>
        <v>0</v>
      </c>
    </row>
    <row r="16" spans="1:20" ht="12" customHeight="1">
      <c r="A16" s="9" t="s">
        <v>13</v>
      </c>
      <c r="B16" s="23">
        <v>11</v>
      </c>
      <c r="C16" s="24">
        <v>0</v>
      </c>
      <c r="D16" s="24">
        <v>0</v>
      </c>
      <c r="E16" s="25">
        <f t="shared" si="3"/>
        <v>11</v>
      </c>
      <c r="F16" s="4">
        <v>0</v>
      </c>
      <c r="G16" s="5">
        <v>0</v>
      </c>
      <c r="H16" s="5">
        <v>0</v>
      </c>
      <c r="I16" s="64">
        <v>0</v>
      </c>
      <c r="J16" s="64">
        <v>0</v>
      </c>
      <c r="K16" s="64">
        <v>0</v>
      </c>
      <c r="L16" s="72">
        <f t="shared" si="0"/>
        <v>0</v>
      </c>
      <c r="M16" s="41">
        <v>1</v>
      </c>
      <c r="N16" s="42">
        <v>0</v>
      </c>
      <c r="O16" s="42">
        <v>0</v>
      </c>
      <c r="P16" s="43">
        <f t="shared" si="1"/>
        <v>1</v>
      </c>
      <c r="Q16" s="63">
        <v>0</v>
      </c>
      <c r="R16" s="64">
        <v>0</v>
      </c>
      <c r="S16" s="64">
        <v>0</v>
      </c>
      <c r="T16" s="72">
        <f t="shared" si="2"/>
        <v>0</v>
      </c>
    </row>
    <row r="17" spans="1:20" ht="12" customHeight="1">
      <c r="A17" s="9" t="s">
        <v>14</v>
      </c>
      <c r="B17" s="23">
        <v>8</v>
      </c>
      <c r="C17" s="24">
        <v>0</v>
      </c>
      <c r="D17" s="24">
        <v>0</v>
      </c>
      <c r="E17" s="25">
        <f t="shared" si="3"/>
        <v>8</v>
      </c>
      <c r="F17" s="4">
        <v>0</v>
      </c>
      <c r="G17" s="5">
        <v>0</v>
      </c>
      <c r="H17" s="5">
        <v>0</v>
      </c>
      <c r="I17" s="64">
        <v>0</v>
      </c>
      <c r="J17" s="64">
        <v>0</v>
      </c>
      <c r="K17" s="64">
        <v>0</v>
      </c>
      <c r="L17" s="72">
        <f t="shared" si="0"/>
        <v>0</v>
      </c>
      <c r="M17" s="41">
        <v>0</v>
      </c>
      <c r="N17" s="42">
        <v>0</v>
      </c>
      <c r="O17" s="42">
        <v>0</v>
      </c>
      <c r="P17" s="43">
        <f t="shared" si="1"/>
        <v>0</v>
      </c>
      <c r="Q17" s="63">
        <v>0</v>
      </c>
      <c r="R17" s="64">
        <v>0</v>
      </c>
      <c r="S17" s="64">
        <v>0</v>
      </c>
      <c r="T17" s="72">
        <f t="shared" si="2"/>
        <v>0</v>
      </c>
    </row>
    <row r="18" spans="1:20" ht="12" customHeight="1" thickBot="1">
      <c r="A18" s="10" t="s">
        <v>15</v>
      </c>
      <c r="B18" s="26">
        <v>16</v>
      </c>
      <c r="C18" s="27">
        <v>0</v>
      </c>
      <c r="D18" s="27">
        <v>0</v>
      </c>
      <c r="E18" s="28">
        <f t="shared" si="3"/>
        <v>16</v>
      </c>
      <c r="F18" s="6">
        <v>0</v>
      </c>
      <c r="G18" s="7">
        <v>0</v>
      </c>
      <c r="H18" s="7">
        <v>0</v>
      </c>
      <c r="I18" s="66">
        <v>0</v>
      </c>
      <c r="J18" s="66">
        <v>0</v>
      </c>
      <c r="K18" s="66">
        <v>0</v>
      </c>
      <c r="L18" s="73">
        <f t="shared" si="0"/>
        <v>0</v>
      </c>
      <c r="M18" s="44">
        <v>7</v>
      </c>
      <c r="N18" s="45">
        <v>0</v>
      </c>
      <c r="O18" s="45">
        <v>0</v>
      </c>
      <c r="P18" s="46">
        <f t="shared" si="1"/>
        <v>7</v>
      </c>
      <c r="Q18" s="65">
        <v>0</v>
      </c>
      <c r="R18" s="66">
        <v>0</v>
      </c>
      <c r="S18" s="66">
        <v>0</v>
      </c>
      <c r="T18" s="73">
        <f t="shared" si="2"/>
        <v>0</v>
      </c>
    </row>
    <row r="19" spans="1:20" ht="12" customHeight="1">
      <c r="A19" s="13" t="s">
        <v>1</v>
      </c>
      <c r="B19" s="29">
        <f t="shared" ref="B19:S19" si="4">SUM(B5:B18)</f>
        <v>140</v>
      </c>
      <c r="C19" s="30">
        <f t="shared" si="4"/>
        <v>3</v>
      </c>
      <c r="D19" s="30">
        <f t="shared" si="4"/>
        <v>0</v>
      </c>
      <c r="E19" s="31">
        <f>B19+C19+D19</f>
        <v>143</v>
      </c>
      <c r="F19" s="51">
        <f t="shared" si="4"/>
        <v>0</v>
      </c>
      <c r="G19" s="52">
        <f t="shared" si="4"/>
        <v>0</v>
      </c>
      <c r="H19" s="52">
        <f t="shared" si="4"/>
        <v>0</v>
      </c>
      <c r="I19" s="68">
        <f t="shared" si="4"/>
        <v>0</v>
      </c>
      <c r="J19" s="68">
        <f t="shared" si="4"/>
        <v>0</v>
      </c>
      <c r="K19" s="68">
        <f t="shared" si="4"/>
        <v>0</v>
      </c>
      <c r="L19" s="74">
        <f t="shared" si="0"/>
        <v>0</v>
      </c>
      <c r="M19" s="47">
        <f>SUM(M5:M18)</f>
        <v>23</v>
      </c>
      <c r="N19" s="48">
        <f>SUM(N5:N18)</f>
        <v>0</v>
      </c>
      <c r="O19" s="48">
        <f>SUM(O5:O18)</f>
        <v>0</v>
      </c>
      <c r="P19" s="49">
        <f t="shared" si="1"/>
        <v>23</v>
      </c>
      <c r="Q19" s="67">
        <f t="shared" si="4"/>
        <v>0</v>
      </c>
      <c r="R19" s="68">
        <f t="shared" si="4"/>
        <v>0</v>
      </c>
      <c r="S19" s="68">
        <f t="shared" si="4"/>
        <v>0</v>
      </c>
      <c r="T19" s="76">
        <f t="shared" si="2"/>
        <v>0</v>
      </c>
    </row>
    <row r="20" spans="1:20" ht="12" customHeight="1" thickBot="1">
      <c r="A20" s="16" t="s">
        <v>16</v>
      </c>
      <c r="B20" s="32">
        <f>B19/14</f>
        <v>10</v>
      </c>
      <c r="C20" s="53">
        <f t="shared" ref="C20:T20" si="5">C19/14</f>
        <v>0.21428571428571427</v>
      </c>
      <c r="D20" s="53">
        <f t="shared" si="5"/>
        <v>0</v>
      </c>
      <c r="E20" s="57">
        <f t="shared" si="5"/>
        <v>10.214285714285714</v>
      </c>
      <c r="F20" s="56">
        <f t="shared" si="5"/>
        <v>0</v>
      </c>
      <c r="G20" s="54">
        <f t="shared" si="5"/>
        <v>0</v>
      </c>
      <c r="H20" s="54">
        <f t="shared" si="5"/>
        <v>0</v>
      </c>
      <c r="I20" s="70">
        <f t="shared" si="5"/>
        <v>0</v>
      </c>
      <c r="J20" s="70">
        <f t="shared" si="5"/>
        <v>0</v>
      </c>
      <c r="K20" s="70">
        <f t="shared" si="5"/>
        <v>0</v>
      </c>
      <c r="L20" s="75">
        <f t="shared" si="5"/>
        <v>0</v>
      </c>
      <c r="M20" s="50">
        <f t="shared" si="5"/>
        <v>1.6428571428571428</v>
      </c>
      <c r="N20" s="55">
        <f t="shared" si="5"/>
        <v>0</v>
      </c>
      <c r="O20" s="55">
        <f t="shared" si="5"/>
        <v>0</v>
      </c>
      <c r="P20" s="58">
        <f t="shared" si="5"/>
        <v>1.6428571428571428</v>
      </c>
      <c r="Q20" s="69">
        <f t="shared" si="5"/>
        <v>0</v>
      </c>
      <c r="R20" s="70">
        <f t="shared" si="5"/>
        <v>0</v>
      </c>
      <c r="S20" s="70">
        <f t="shared" si="5"/>
        <v>0</v>
      </c>
      <c r="T20" s="77">
        <f t="shared" si="5"/>
        <v>0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A2:A4"/>
    <mergeCell ref="B3:D3"/>
    <mergeCell ref="E3:E4"/>
    <mergeCell ref="F3:H3"/>
    <mergeCell ref="I3:K3"/>
    <mergeCell ref="L3:L4"/>
    <mergeCell ref="M3:O3"/>
    <mergeCell ref="P3:P4"/>
    <mergeCell ref="Q3:S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39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0</v>
      </c>
      <c r="C5" s="21">
        <v>10</v>
      </c>
      <c r="D5" s="21">
        <v>0</v>
      </c>
      <c r="E5" s="22">
        <f>B5+C5+D5</f>
        <v>10</v>
      </c>
      <c r="F5" s="2">
        <v>3</v>
      </c>
      <c r="G5" s="3">
        <v>2</v>
      </c>
      <c r="H5" s="3">
        <v>0</v>
      </c>
      <c r="I5" s="62">
        <v>0</v>
      </c>
      <c r="J5" s="62">
        <v>4</v>
      </c>
      <c r="K5" s="62">
        <v>1</v>
      </c>
      <c r="L5" s="71">
        <f>K5+J5+I5</f>
        <v>5</v>
      </c>
      <c r="M5" s="38">
        <v>1</v>
      </c>
      <c r="N5" s="39">
        <v>2</v>
      </c>
      <c r="O5" s="39">
        <v>0</v>
      </c>
      <c r="P5" s="40">
        <f>M5+N5+O5</f>
        <v>3</v>
      </c>
      <c r="Q5" s="61">
        <v>1</v>
      </c>
      <c r="R5" s="62">
        <v>3</v>
      </c>
      <c r="S5" s="62">
        <v>0</v>
      </c>
      <c r="T5" s="71">
        <f>Q5+R5+S5</f>
        <v>4</v>
      </c>
    </row>
    <row r="6" spans="1:20" ht="12" customHeight="1">
      <c r="A6" s="9" t="s">
        <v>3</v>
      </c>
      <c r="B6" s="23">
        <v>4</v>
      </c>
      <c r="C6" s="24">
        <v>2</v>
      </c>
      <c r="D6" s="24">
        <v>0</v>
      </c>
      <c r="E6" s="25">
        <f>B6+C6+D6</f>
        <v>6</v>
      </c>
      <c r="F6" s="4">
        <v>0</v>
      </c>
      <c r="G6" s="5">
        <v>4</v>
      </c>
      <c r="H6" s="5">
        <v>1</v>
      </c>
      <c r="I6" s="64">
        <v>1</v>
      </c>
      <c r="J6" s="64">
        <v>3</v>
      </c>
      <c r="K6" s="64">
        <v>1</v>
      </c>
      <c r="L6" s="72">
        <f t="shared" ref="L6:L19" si="0">K6+J6+I6</f>
        <v>5</v>
      </c>
      <c r="M6" s="41">
        <v>2</v>
      </c>
      <c r="N6" s="42">
        <v>2</v>
      </c>
      <c r="O6" s="42">
        <v>0</v>
      </c>
      <c r="P6" s="43">
        <f t="shared" ref="P6:P19" si="1">M6+N6+O6</f>
        <v>4</v>
      </c>
      <c r="Q6" s="63">
        <v>0</v>
      </c>
      <c r="R6" s="64">
        <v>1</v>
      </c>
      <c r="S6" s="64">
        <v>1</v>
      </c>
      <c r="T6" s="72">
        <f t="shared" ref="T6:T19" si="2">Q6+R6+S6</f>
        <v>2</v>
      </c>
    </row>
    <row r="7" spans="1:20" ht="12" customHeight="1">
      <c r="A7" s="81" t="s">
        <v>4</v>
      </c>
      <c r="B7" s="82">
        <v>0</v>
      </c>
      <c r="C7" s="83">
        <v>0</v>
      </c>
      <c r="D7" s="83">
        <v>0</v>
      </c>
      <c r="E7" s="84">
        <f t="shared" ref="E7:E18" si="3">B7+C7+D7</f>
        <v>0</v>
      </c>
      <c r="F7" s="85">
        <v>0</v>
      </c>
      <c r="G7" s="86">
        <v>0</v>
      </c>
      <c r="H7" s="86">
        <v>0</v>
      </c>
      <c r="I7" s="87">
        <v>0</v>
      </c>
      <c r="J7" s="87">
        <v>0</v>
      </c>
      <c r="K7" s="87">
        <v>0</v>
      </c>
      <c r="L7" s="88">
        <f t="shared" si="0"/>
        <v>0</v>
      </c>
      <c r="M7" s="89">
        <v>0</v>
      </c>
      <c r="N7" s="90">
        <v>0</v>
      </c>
      <c r="O7" s="90">
        <v>0</v>
      </c>
      <c r="P7" s="91">
        <f t="shared" si="1"/>
        <v>0</v>
      </c>
      <c r="Q7" s="92">
        <v>0</v>
      </c>
      <c r="R7" s="87">
        <v>0</v>
      </c>
      <c r="S7" s="87">
        <v>0</v>
      </c>
      <c r="T7" s="88">
        <f t="shared" si="2"/>
        <v>0</v>
      </c>
    </row>
    <row r="8" spans="1:20" ht="12" customHeight="1">
      <c r="A8" s="81" t="s">
        <v>5</v>
      </c>
      <c r="B8" s="82">
        <v>0</v>
      </c>
      <c r="C8" s="83">
        <v>0</v>
      </c>
      <c r="D8" s="83">
        <v>0</v>
      </c>
      <c r="E8" s="84">
        <f t="shared" si="3"/>
        <v>0</v>
      </c>
      <c r="F8" s="85">
        <v>0</v>
      </c>
      <c r="G8" s="86">
        <v>0</v>
      </c>
      <c r="H8" s="86">
        <v>0</v>
      </c>
      <c r="I8" s="87">
        <v>0</v>
      </c>
      <c r="J8" s="87">
        <v>0</v>
      </c>
      <c r="K8" s="87">
        <v>0</v>
      </c>
      <c r="L8" s="88">
        <f t="shared" si="0"/>
        <v>0</v>
      </c>
      <c r="M8" s="89">
        <v>0</v>
      </c>
      <c r="N8" s="90">
        <v>0</v>
      </c>
      <c r="O8" s="90">
        <v>0</v>
      </c>
      <c r="P8" s="91">
        <f t="shared" si="1"/>
        <v>0</v>
      </c>
      <c r="Q8" s="92">
        <v>0</v>
      </c>
      <c r="R8" s="87">
        <v>0</v>
      </c>
      <c r="S8" s="87">
        <v>0</v>
      </c>
      <c r="T8" s="88">
        <f t="shared" si="2"/>
        <v>0</v>
      </c>
    </row>
    <row r="9" spans="1:20" ht="12" customHeight="1">
      <c r="A9" s="81" t="s">
        <v>6</v>
      </c>
      <c r="B9" s="82">
        <v>0</v>
      </c>
      <c r="C9" s="83">
        <v>0</v>
      </c>
      <c r="D9" s="83">
        <v>0</v>
      </c>
      <c r="E9" s="84">
        <f t="shared" si="3"/>
        <v>0</v>
      </c>
      <c r="F9" s="85">
        <v>0</v>
      </c>
      <c r="G9" s="86">
        <v>0</v>
      </c>
      <c r="H9" s="86">
        <v>0</v>
      </c>
      <c r="I9" s="87">
        <v>0</v>
      </c>
      <c r="J9" s="87">
        <v>0</v>
      </c>
      <c r="K9" s="87">
        <v>0</v>
      </c>
      <c r="L9" s="88">
        <f t="shared" si="0"/>
        <v>0</v>
      </c>
      <c r="M9" s="89">
        <v>0</v>
      </c>
      <c r="N9" s="90">
        <v>0</v>
      </c>
      <c r="O9" s="90">
        <v>0</v>
      </c>
      <c r="P9" s="91">
        <f t="shared" si="1"/>
        <v>0</v>
      </c>
      <c r="Q9" s="92">
        <v>0</v>
      </c>
      <c r="R9" s="87">
        <v>0</v>
      </c>
      <c r="S9" s="87">
        <v>0</v>
      </c>
      <c r="T9" s="88">
        <f t="shared" si="2"/>
        <v>0</v>
      </c>
    </row>
    <row r="10" spans="1:20" ht="12" customHeight="1">
      <c r="A10" s="81" t="s">
        <v>7</v>
      </c>
      <c r="B10" s="82">
        <v>0</v>
      </c>
      <c r="C10" s="83">
        <v>0</v>
      </c>
      <c r="D10" s="83">
        <v>0</v>
      </c>
      <c r="E10" s="84">
        <f t="shared" si="3"/>
        <v>0</v>
      </c>
      <c r="F10" s="85">
        <v>0</v>
      </c>
      <c r="G10" s="86">
        <v>0</v>
      </c>
      <c r="H10" s="86">
        <v>0</v>
      </c>
      <c r="I10" s="87">
        <v>0</v>
      </c>
      <c r="J10" s="87">
        <v>0</v>
      </c>
      <c r="K10" s="87">
        <v>0</v>
      </c>
      <c r="L10" s="88">
        <f t="shared" si="0"/>
        <v>0</v>
      </c>
      <c r="M10" s="89">
        <v>0</v>
      </c>
      <c r="N10" s="90">
        <v>0</v>
      </c>
      <c r="O10" s="90">
        <v>0</v>
      </c>
      <c r="P10" s="91">
        <f t="shared" si="1"/>
        <v>0</v>
      </c>
      <c r="Q10" s="92">
        <v>0</v>
      </c>
      <c r="R10" s="87">
        <v>0</v>
      </c>
      <c r="S10" s="87">
        <v>0</v>
      </c>
      <c r="T10" s="88">
        <f t="shared" si="2"/>
        <v>0</v>
      </c>
    </row>
    <row r="11" spans="1:20" ht="12" customHeight="1">
      <c r="A11" s="81" t="s">
        <v>8</v>
      </c>
      <c r="B11" s="82">
        <v>0</v>
      </c>
      <c r="C11" s="83">
        <v>0</v>
      </c>
      <c r="D11" s="83">
        <v>0</v>
      </c>
      <c r="E11" s="84">
        <f t="shared" si="3"/>
        <v>0</v>
      </c>
      <c r="F11" s="85">
        <v>0</v>
      </c>
      <c r="G11" s="86">
        <v>0</v>
      </c>
      <c r="H11" s="86">
        <v>0</v>
      </c>
      <c r="I11" s="87">
        <v>0</v>
      </c>
      <c r="J11" s="87">
        <v>0</v>
      </c>
      <c r="K11" s="87">
        <v>0</v>
      </c>
      <c r="L11" s="88">
        <f t="shared" si="0"/>
        <v>0</v>
      </c>
      <c r="M11" s="89">
        <v>0</v>
      </c>
      <c r="N11" s="90">
        <v>0</v>
      </c>
      <c r="O11" s="90">
        <v>0</v>
      </c>
      <c r="P11" s="91">
        <f t="shared" si="1"/>
        <v>0</v>
      </c>
      <c r="Q11" s="92">
        <v>0</v>
      </c>
      <c r="R11" s="87">
        <v>0</v>
      </c>
      <c r="S11" s="87">
        <v>0</v>
      </c>
      <c r="T11" s="88">
        <f t="shared" si="2"/>
        <v>0</v>
      </c>
    </row>
    <row r="12" spans="1:20" ht="12" customHeight="1">
      <c r="A12" s="81" t="s">
        <v>9</v>
      </c>
      <c r="B12" s="82">
        <v>0</v>
      </c>
      <c r="C12" s="83">
        <v>0</v>
      </c>
      <c r="D12" s="83">
        <v>0</v>
      </c>
      <c r="E12" s="84">
        <f t="shared" si="3"/>
        <v>0</v>
      </c>
      <c r="F12" s="85">
        <v>0</v>
      </c>
      <c r="G12" s="86">
        <v>0</v>
      </c>
      <c r="H12" s="86">
        <v>0</v>
      </c>
      <c r="I12" s="87">
        <v>0</v>
      </c>
      <c r="J12" s="87">
        <v>0</v>
      </c>
      <c r="K12" s="87">
        <v>0</v>
      </c>
      <c r="L12" s="88">
        <f t="shared" si="0"/>
        <v>0</v>
      </c>
      <c r="M12" s="89">
        <v>0</v>
      </c>
      <c r="N12" s="90">
        <v>0</v>
      </c>
      <c r="O12" s="90">
        <v>0</v>
      </c>
      <c r="P12" s="91">
        <f t="shared" si="1"/>
        <v>0</v>
      </c>
      <c r="Q12" s="92">
        <v>0</v>
      </c>
      <c r="R12" s="87">
        <v>0</v>
      </c>
      <c r="S12" s="87">
        <v>0</v>
      </c>
      <c r="T12" s="88">
        <f t="shared" si="2"/>
        <v>0</v>
      </c>
    </row>
    <row r="13" spans="1:20" ht="12" customHeight="1">
      <c r="A13" s="81" t="s">
        <v>10</v>
      </c>
      <c r="B13" s="82">
        <v>0</v>
      </c>
      <c r="C13" s="83">
        <v>0</v>
      </c>
      <c r="D13" s="83">
        <v>0</v>
      </c>
      <c r="E13" s="84">
        <f t="shared" si="3"/>
        <v>0</v>
      </c>
      <c r="F13" s="85">
        <v>0</v>
      </c>
      <c r="G13" s="86">
        <v>0</v>
      </c>
      <c r="H13" s="86">
        <v>0</v>
      </c>
      <c r="I13" s="87">
        <v>0</v>
      </c>
      <c r="J13" s="87">
        <v>0</v>
      </c>
      <c r="K13" s="87">
        <v>0</v>
      </c>
      <c r="L13" s="88">
        <f t="shared" si="0"/>
        <v>0</v>
      </c>
      <c r="M13" s="89">
        <v>0</v>
      </c>
      <c r="N13" s="90">
        <v>0</v>
      </c>
      <c r="O13" s="90">
        <v>0</v>
      </c>
      <c r="P13" s="91">
        <f t="shared" si="1"/>
        <v>0</v>
      </c>
      <c r="Q13" s="92">
        <v>0</v>
      </c>
      <c r="R13" s="87">
        <v>0</v>
      </c>
      <c r="S13" s="87">
        <v>0</v>
      </c>
      <c r="T13" s="88">
        <f t="shared" si="2"/>
        <v>0</v>
      </c>
    </row>
    <row r="14" spans="1:20" ht="12" customHeight="1">
      <c r="A14" s="81" t="s">
        <v>11</v>
      </c>
      <c r="B14" s="82">
        <v>0</v>
      </c>
      <c r="C14" s="83">
        <v>0</v>
      </c>
      <c r="D14" s="83">
        <v>0</v>
      </c>
      <c r="E14" s="84">
        <f t="shared" si="3"/>
        <v>0</v>
      </c>
      <c r="F14" s="85">
        <v>0</v>
      </c>
      <c r="G14" s="86">
        <v>0</v>
      </c>
      <c r="H14" s="86">
        <v>0</v>
      </c>
      <c r="I14" s="87">
        <v>0</v>
      </c>
      <c r="J14" s="87">
        <v>0</v>
      </c>
      <c r="K14" s="87">
        <v>0</v>
      </c>
      <c r="L14" s="88">
        <f t="shared" si="0"/>
        <v>0</v>
      </c>
      <c r="M14" s="89">
        <v>0</v>
      </c>
      <c r="N14" s="90">
        <v>0</v>
      </c>
      <c r="O14" s="90">
        <v>0</v>
      </c>
      <c r="P14" s="91">
        <f t="shared" si="1"/>
        <v>0</v>
      </c>
      <c r="Q14" s="92">
        <v>0</v>
      </c>
      <c r="R14" s="87">
        <v>0</v>
      </c>
      <c r="S14" s="87">
        <v>0</v>
      </c>
      <c r="T14" s="88">
        <f t="shared" si="2"/>
        <v>0</v>
      </c>
    </row>
    <row r="15" spans="1:20" ht="12" customHeight="1">
      <c r="A15" s="81" t="s">
        <v>12</v>
      </c>
      <c r="B15" s="82">
        <v>0</v>
      </c>
      <c r="C15" s="83">
        <v>0</v>
      </c>
      <c r="D15" s="83">
        <v>0</v>
      </c>
      <c r="E15" s="84">
        <f t="shared" si="3"/>
        <v>0</v>
      </c>
      <c r="F15" s="85">
        <v>0</v>
      </c>
      <c r="G15" s="86">
        <v>0</v>
      </c>
      <c r="H15" s="86">
        <v>0</v>
      </c>
      <c r="I15" s="87">
        <v>0</v>
      </c>
      <c r="J15" s="87">
        <v>0</v>
      </c>
      <c r="K15" s="87">
        <v>0</v>
      </c>
      <c r="L15" s="88">
        <f t="shared" si="0"/>
        <v>0</v>
      </c>
      <c r="M15" s="89">
        <v>0</v>
      </c>
      <c r="N15" s="90">
        <v>0</v>
      </c>
      <c r="O15" s="90">
        <v>0</v>
      </c>
      <c r="P15" s="91">
        <f t="shared" si="1"/>
        <v>0</v>
      </c>
      <c r="Q15" s="92">
        <v>0</v>
      </c>
      <c r="R15" s="87">
        <v>0</v>
      </c>
      <c r="S15" s="87">
        <v>0</v>
      </c>
      <c r="T15" s="88">
        <f t="shared" si="2"/>
        <v>0</v>
      </c>
    </row>
    <row r="16" spans="1:20" ht="12" customHeight="1">
      <c r="A16" s="81" t="s">
        <v>13</v>
      </c>
      <c r="B16" s="82">
        <v>0</v>
      </c>
      <c r="C16" s="83">
        <v>0</v>
      </c>
      <c r="D16" s="83">
        <v>0</v>
      </c>
      <c r="E16" s="84">
        <f t="shared" si="3"/>
        <v>0</v>
      </c>
      <c r="F16" s="85">
        <v>0</v>
      </c>
      <c r="G16" s="86">
        <v>0</v>
      </c>
      <c r="H16" s="86">
        <v>0</v>
      </c>
      <c r="I16" s="87">
        <v>0</v>
      </c>
      <c r="J16" s="87">
        <v>0</v>
      </c>
      <c r="K16" s="87">
        <v>0</v>
      </c>
      <c r="L16" s="88">
        <f t="shared" si="0"/>
        <v>0</v>
      </c>
      <c r="M16" s="89">
        <v>0</v>
      </c>
      <c r="N16" s="90">
        <v>0</v>
      </c>
      <c r="O16" s="90">
        <v>0</v>
      </c>
      <c r="P16" s="91">
        <f t="shared" si="1"/>
        <v>0</v>
      </c>
      <c r="Q16" s="92">
        <v>0</v>
      </c>
      <c r="R16" s="87">
        <v>0</v>
      </c>
      <c r="S16" s="87">
        <v>0</v>
      </c>
      <c r="T16" s="88">
        <f t="shared" si="2"/>
        <v>0</v>
      </c>
    </row>
    <row r="17" spans="1:20" ht="12" customHeight="1">
      <c r="A17" s="81" t="s">
        <v>14</v>
      </c>
      <c r="B17" s="82">
        <v>0</v>
      </c>
      <c r="C17" s="83">
        <v>0</v>
      </c>
      <c r="D17" s="83">
        <v>0</v>
      </c>
      <c r="E17" s="84">
        <f t="shared" si="3"/>
        <v>0</v>
      </c>
      <c r="F17" s="85">
        <v>0</v>
      </c>
      <c r="G17" s="86">
        <v>0</v>
      </c>
      <c r="H17" s="86">
        <v>0</v>
      </c>
      <c r="I17" s="87">
        <v>0</v>
      </c>
      <c r="J17" s="87">
        <v>0</v>
      </c>
      <c r="K17" s="87">
        <v>0</v>
      </c>
      <c r="L17" s="88">
        <f t="shared" si="0"/>
        <v>0</v>
      </c>
      <c r="M17" s="89">
        <v>0</v>
      </c>
      <c r="N17" s="90">
        <v>0</v>
      </c>
      <c r="O17" s="90">
        <v>0</v>
      </c>
      <c r="P17" s="91">
        <f t="shared" si="1"/>
        <v>0</v>
      </c>
      <c r="Q17" s="92">
        <v>0</v>
      </c>
      <c r="R17" s="87">
        <v>0</v>
      </c>
      <c r="S17" s="87">
        <v>0</v>
      </c>
      <c r="T17" s="88">
        <f t="shared" si="2"/>
        <v>0</v>
      </c>
    </row>
    <row r="18" spans="1:20" ht="12" customHeight="1" thickBot="1">
      <c r="A18" s="107" t="s">
        <v>15</v>
      </c>
      <c r="B18" s="108">
        <v>0</v>
      </c>
      <c r="C18" s="109">
        <v>0</v>
      </c>
      <c r="D18" s="109">
        <v>0</v>
      </c>
      <c r="E18" s="110">
        <f t="shared" si="3"/>
        <v>0</v>
      </c>
      <c r="F18" s="111">
        <v>0</v>
      </c>
      <c r="G18" s="112">
        <v>0</v>
      </c>
      <c r="H18" s="112">
        <v>0</v>
      </c>
      <c r="I18" s="113">
        <v>0</v>
      </c>
      <c r="J18" s="113">
        <v>0</v>
      </c>
      <c r="K18" s="113">
        <v>0</v>
      </c>
      <c r="L18" s="114">
        <f t="shared" si="0"/>
        <v>0</v>
      </c>
      <c r="M18" s="115">
        <v>0</v>
      </c>
      <c r="N18" s="116">
        <v>0</v>
      </c>
      <c r="O18" s="116">
        <v>0</v>
      </c>
      <c r="P18" s="117">
        <f t="shared" si="1"/>
        <v>0</v>
      </c>
      <c r="Q18" s="118">
        <v>0</v>
      </c>
      <c r="R18" s="113">
        <v>0</v>
      </c>
      <c r="S18" s="113">
        <v>0</v>
      </c>
      <c r="T18" s="114">
        <f t="shared" si="2"/>
        <v>0</v>
      </c>
    </row>
    <row r="19" spans="1:20" ht="12" customHeight="1">
      <c r="A19" s="13" t="s">
        <v>1</v>
      </c>
      <c r="B19" s="29">
        <f t="shared" ref="B19:S19" si="4">SUM(B5:B18)</f>
        <v>4</v>
      </c>
      <c r="C19" s="30">
        <f t="shared" si="4"/>
        <v>12</v>
      </c>
      <c r="D19" s="30">
        <f t="shared" si="4"/>
        <v>0</v>
      </c>
      <c r="E19" s="31">
        <f>B19+C19+D19</f>
        <v>16</v>
      </c>
      <c r="F19" s="14">
        <f t="shared" si="4"/>
        <v>3</v>
      </c>
      <c r="G19" s="15">
        <f t="shared" si="4"/>
        <v>6</v>
      </c>
      <c r="H19" s="15">
        <f t="shared" si="4"/>
        <v>1</v>
      </c>
      <c r="I19" s="68">
        <f t="shared" si="4"/>
        <v>1</v>
      </c>
      <c r="J19" s="68">
        <f t="shared" si="4"/>
        <v>7</v>
      </c>
      <c r="K19" s="68">
        <f t="shared" si="4"/>
        <v>2</v>
      </c>
      <c r="L19" s="74">
        <f t="shared" si="0"/>
        <v>10</v>
      </c>
      <c r="M19" s="47">
        <f>SUM(M5:M18)</f>
        <v>3</v>
      </c>
      <c r="N19" s="48">
        <f>SUM(N5:N18)</f>
        <v>4</v>
      </c>
      <c r="O19" s="48">
        <f>SUM(O5:O18)</f>
        <v>0</v>
      </c>
      <c r="P19" s="49">
        <f t="shared" si="1"/>
        <v>7</v>
      </c>
      <c r="Q19" s="67">
        <f t="shared" si="4"/>
        <v>1</v>
      </c>
      <c r="R19" s="68">
        <f t="shared" si="4"/>
        <v>4</v>
      </c>
      <c r="S19" s="68">
        <f t="shared" si="4"/>
        <v>1</v>
      </c>
      <c r="T19" s="76">
        <f t="shared" si="2"/>
        <v>6</v>
      </c>
    </row>
    <row r="20" spans="1:20" ht="12" customHeight="1" thickBot="1">
      <c r="A20" s="16" t="s">
        <v>16</v>
      </c>
      <c r="B20" s="32">
        <f t="shared" ref="B20:T20" si="5">B19/2</f>
        <v>2</v>
      </c>
      <c r="C20" s="53">
        <f t="shared" si="5"/>
        <v>6</v>
      </c>
      <c r="D20" s="53">
        <f t="shared" si="5"/>
        <v>0</v>
      </c>
      <c r="E20" s="57">
        <f t="shared" si="5"/>
        <v>8</v>
      </c>
      <c r="F20" s="60">
        <f t="shared" si="5"/>
        <v>1.5</v>
      </c>
      <c r="G20" s="59">
        <f t="shared" si="5"/>
        <v>3</v>
      </c>
      <c r="H20" s="59">
        <f t="shared" si="5"/>
        <v>0.5</v>
      </c>
      <c r="I20" s="70">
        <f t="shared" si="5"/>
        <v>0.5</v>
      </c>
      <c r="J20" s="70">
        <f t="shared" si="5"/>
        <v>3.5</v>
      </c>
      <c r="K20" s="70">
        <f t="shared" si="5"/>
        <v>1</v>
      </c>
      <c r="L20" s="75">
        <f t="shared" si="5"/>
        <v>5</v>
      </c>
      <c r="M20" s="50">
        <f t="shared" si="5"/>
        <v>1.5</v>
      </c>
      <c r="N20" s="55">
        <f t="shared" si="5"/>
        <v>2</v>
      </c>
      <c r="O20" s="55">
        <f t="shared" si="5"/>
        <v>0</v>
      </c>
      <c r="P20" s="58">
        <f t="shared" si="5"/>
        <v>3.5</v>
      </c>
      <c r="Q20" s="69">
        <f t="shared" si="5"/>
        <v>0.5</v>
      </c>
      <c r="R20" s="70">
        <f t="shared" si="5"/>
        <v>2</v>
      </c>
      <c r="S20" s="70">
        <f t="shared" si="5"/>
        <v>0.5</v>
      </c>
      <c r="T20" s="77">
        <f t="shared" si="5"/>
        <v>3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40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4</v>
      </c>
      <c r="C5" s="21">
        <v>5</v>
      </c>
      <c r="D5" s="21">
        <v>0</v>
      </c>
      <c r="E5" s="22">
        <f>B5+C5+D5</f>
        <v>9</v>
      </c>
      <c r="F5" s="2">
        <v>4</v>
      </c>
      <c r="G5" s="3">
        <v>0</v>
      </c>
      <c r="H5" s="3">
        <v>0</v>
      </c>
      <c r="I5" s="62">
        <v>0</v>
      </c>
      <c r="J5" s="62">
        <v>4</v>
      </c>
      <c r="K5" s="62">
        <v>0</v>
      </c>
      <c r="L5" s="71">
        <f>K5+J5+I5</f>
        <v>4</v>
      </c>
      <c r="M5" s="38">
        <v>0</v>
      </c>
      <c r="N5" s="39">
        <v>1</v>
      </c>
      <c r="O5" s="39">
        <v>0</v>
      </c>
      <c r="P5" s="40">
        <f>M5+N5+O5</f>
        <v>1</v>
      </c>
      <c r="Q5" s="61">
        <v>1</v>
      </c>
      <c r="R5" s="62">
        <v>3</v>
      </c>
      <c r="S5" s="62">
        <v>0</v>
      </c>
      <c r="T5" s="71">
        <f>Q5+R5+S5</f>
        <v>4</v>
      </c>
    </row>
    <row r="6" spans="1:20" ht="12" customHeight="1">
      <c r="A6" s="9" t="s">
        <v>3</v>
      </c>
      <c r="B6" s="23">
        <v>3</v>
      </c>
      <c r="C6" s="24">
        <v>5</v>
      </c>
      <c r="D6" s="24">
        <v>0</v>
      </c>
      <c r="E6" s="25">
        <f>B6+C6+D6</f>
        <v>8</v>
      </c>
      <c r="F6" s="4">
        <v>4</v>
      </c>
      <c r="G6" s="5">
        <v>2</v>
      </c>
      <c r="H6" s="5">
        <v>2</v>
      </c>
      <c r="I6" s="64">
        <v>3</v>
      </c>
      <c r="J6" s="64">
        <v>4</v>
      </c>
      <c r="K6" s="64">
        <v>1</v>
      </c>
      <c r="L6" s="72">
        <f t="shared" ref="L6:L19" si="0">K6+J6+I6</f>
        <v>8</v>
      </c>
      <c r="M6" s="41">
        <v>0</v>
      </c>
      <c r="N6" s="42">
        <v>3</v>
      </c>
      <c r="O6" s="42">
        <v>0</v>
      </c>
      <c r="P6" s="43">
        <f t="shared" ref="P6:P19" si="1">M6+N6+O6</f>
        <v>3</v>
      </c>
      <c r="Q6" s="63">
        <v>3</v>
      </c>
      <c r="R6" s="64">
        <v>4</v>
      </c>
      <c r="S6" s="64">
        <v>0</v>
      </c>
      <c r="T6" s="72">
        <f t="shared" ref="T6:T19" si="2">Q6+R6+S6</f>
        <v>7</v>
      </c>
    </row>
    <row r="7" spans="1:20" ht="12" customHeight="1">
      <c r="A7" s="9" t="s">
        <v>4</v>
      </c>
      <c r="B7" s="23">
        <v>4</v>
      </c>
      <c r="C7" s="24">
        <v>2</v>
      </c>
      <c r="D7" s="24">
        <v>0</v>
      </c>
      <c r="E7" s="25">
        <f t="shared" ref="E7:E18" si="3">B7+C7+D7</f>
        <v>6</v>
      </c>
      <c r="F7" s="4">
        <v>1</v>
      </c>
      <c r="G7" s="5">
        <v>0</v>
      </c>
      <c r="H7" s="5">
        <v>0</v>
      </c>
      <c r="I7" s="64">
        <v>1</v>
      </c>
      <c r="J7" s="64">
        <v>0</v>
      </c>
      <c r="K7" s="64">
        <v>0</v>
      </c>
      <c r="L7" s="72">
        <f t="shared" si="0"/>
        <v>1</v>
      </c>
      <c r="M7" s="41">
        <v>3</v>
      </c>
      <c r="N7" s="42">
        <v>3</v>
      </c>
      <c r="O7" s="42">
        <v>0</v>
      </c>
      <c r="P7" s="43">
        <f t="shared" si="1"/>
        <v>6</v>
      </c>
      <c r="Q7" s="63">
        <v>0</v>
      </c>
      <c r="R7" s="64">
        <v>2</v>
      </c>
      <c r="S7" s="64">
        <v>0</v>
      </c>
      <c r="T7" s="72">
        <f t="shared" si="2"/>
        <v>2</v>
      </c>
    </row>
    <row r="8" spans="1:20" ht="12" customHeight="1">
      <c r="A8" s="9" t="s">
        <v>5</v>
      </c>
      <c r="B8" s="23">
        <v>2</v>
      </c>
      <c r="C8" s="24">
        <v>16</v>
      </c>
      <c r="D8" s="24">
        <v>1</v>
      </c>
      <c r="E8" s="25">
        <f t="shared" si="3"/>
        <v>19</v>
      </c>
      <c r="F8" s="4">
        <v>7</v>
      </c>
      <c r="G8" s="5">
        <v>2</v>
      </c>
      <c r="H8" s="5">
        <v>0</v>
      </c>
      <c r="I8" s="64">
        <v>1</v>
      </c>
      <c r="J8" s="64">
        <v>5</v>
      </c>
      <c r="K8" s="64">
        <v>3</v>
      </c>
      <c r="L8" s="72">
        <f t="shared" si="0"/>
        <v>9</v>
      </c>
      <c r="M8" s="41">
        <v>1</v>
      </c>
      <c r="N8" s="42">
        <v>6</v>
      </c>
      <c r="O8" s="42">
        <v>1</v>
      </c>
      <c r="P8" s="43">
        <f t="shared" si="1"/>
        <v>8</v>
      </c>
      <c r="Q8" s="63">
        <v>2</v>
      </c>
      <c r="R8" s="64">
        <v>6</v>
      </c>
      <c r="S8" s="64">
        <v>0</v>
      </c>
      <c r="T8" s="72">
        <f t="shared" si="2"/>
        <v>8</v>
      </c>
    </row>
    <row r="9" spans="1:20" ht="12" customHeight="1">
      <c r="A9" s="9" t="s">
        <v>6</v>
      </c>
      <c r="B9" s="23">
        <v>2</v>
      </c>
      <c r="C9" s="24">
        <v>6</v>
      </c>
      <c r="D9" s="24">
        <v>0</v>
      </c>
      <c r="E9" s="25">
        <f t="shared" si="3"/>
        <v>8</v>
      </c>
      <c r="F9" s="4">
        <v>4</v>
      </c>
      <c r="G9" s="5">
        <v>2</v>
      </c>
      <c r="H9" s="5">
        <v>0</v>
      </c>
      <c r="I9" s="64">
        <v>0</v>
      </c>
      <c r="J9" s="64">
        <v>6</v>
      </c>
      <c r="K9" s="64">
        <v>0</v>
      </c>
      <c r="L9" s="72">
        <f t="shared" si="0"/>
        <v>6</v>
      </c>
      <c r="M9" s="41">
        <v>1</v>
      </c>
      <c r="N9" s="42">
        <v>3</v>
      </c>
      <c r="O9" s="42">
        <v>0</v>
      </c>
      <c r="P9" s="43">
        <f t="shared" si="1"/>
        <v>4</v>
      </c>
      <c r="Q9" s="63">
        <v>4</v>
      </c>
      <c r="R9" s="64">
        <v>3</v>
      </c>
      <c r="S9" s="64">
        <v>0</v>
      </c>
      <c r="T9" s="72">
        <f t="shared" si="2"/>
        <v>7</v>
      </c>
    </row>
    <row r="10" spans="1:20" ht="12" customHeight="1">
      <c r="A10" s="9" t="s">
        <v>7</v>
      </c>
      <c r="B10" s="23">
        <v>1</v>
      </c>
      <c r="C10" s="24">
        <v>2</v>
      </c>
      <c r="D10" s="24">
        <v>0</v>
      </c>
      <c r="E10" s="25">
        <f t="shared" si="3"/>
        <v>3</v>
      </c>
      <c r="F10" s="4">
        <v>0</v>
      </c>
      <c r="G10" s="5">
        <v>0</v>
      </c>
      <c r="H10" s="5">
        <v>0</v>
      </c>
      <c r="I10" s="64">
        <v>0</v>
      </c>
      <c r="J10" s="64">
        <v>0</v>
      </c>
      <c r="K10" s="64">
        <v>0</v>
      </c>
      <c r="L10" s="72">
        <f t="shared" si="0"/>
        <v>0</v>
      </c>
      <c r="M10" s="41">
        <v>1</v>
      </c>
      <c r="N10" s="42">
        <v>4</v>
      </c>
      <c r="O10" s="42">
        <v>0</v>
      </c>
      <c r="P10" s="43">
        <f t="shared" si="1"/>
        <v>5</v>
      </c>
      <c r="Q10" s="63">
        <v>1</v>
      </c>
      <c r="R10" s="64">
        <v>5</v>
      </c>
      <c r="S10" s="64">
        <v>0</v>
      </c>
      <c r="T10" s="72">
        <f t="shared" si="2"/>
        <v>6</v>
      </c>
    </row>
    <row r="11" spans="1:20" ht="12" customHeight="1">
      <c r="A11" s="9" t="s">
        <v>8</v>
      </c>
      <c r="B11" s="23">
        <v>0</v>
      </c>
      <c r="C11" s="24">
        <v>1</v>
      </c>
      <c r="D11" s="24">
        <v>0</v>
      </c>
      <c r="E11" s="25">
        <f t="shared" si="3"/>
        <v>1</v>
      </c>
      <c r="F11" s="4">
        <v>3</v>
      </c>
      <c r="G11" s="5">
        <v>0</v>
      </c>
      <c r="H11" s="5">
        <v>0</v>
      </c>
      <c r="I11" s="64">
        <v>0</v>
      </c>
      <c r="J11" s="64">
        <v>2</v>
      </c>
      <c r="K11" s="64">
        <v>1</v>
      </c>
      <c r="L11" s="72">
        <f t="shared" si="0"/>
        <v>3</v>
      </c>
      <c r="M11" s="41">
        <v>0</v>
      </c>
      <c r="N11" s="42">
        <v>1</v>
      </c>
      <c r="O11" s="42">
        <v>0</v>
      </c>
      <c r="P11" s="43">
        <f t="shared" si="1"/>
        <v>1</v>
      </c>
      <c r="Q11" s="63">
        <v>1</v>
      </c>
      <c r="R11" s="64">
        <v>0</v>
      </c>
      <c r="S11" s="64">
        <v>0</v>
      </c>
      <c r="T11" s="72">
        <f t="shared" si="2"/>
        <v>1</v>
      </c>
    </row>
    <row r="12" spans="1:20" ht="12" customHeight="1">
      <c r="A12" s="9" t="s">
        <v>9</v>
      </c>
      <c r="B12" s="23">
        <v>2</v>
      </c>
      <c r="C12" s="24">
        <v>5</v>
      </c>
      <c r="D12" s="24">
        <v>0</v>
      </c>
      <c r="E12" s="25">
        <f t="shared" si="3"/>
        <v>7</v>
      </c>
      <c r="F12" s="4">
        <v>2</v>
      </c>
      <c r="G12" s="5">
        <v>1</v>
      </c>
      <c r="H12" s="5">
        <v>1</v>
      </c>
      <c r="I12" s="64">
        <v>0</v>
      </c>
      <c r="J12" s="64">
        <v>3</v>
      </c>
      <c r="K12" s="64">
        <v>1</v>
      </c>
      <c r="L12" s="72">
        <f t="shared" si="0"/>
        <v>4</v>
      </c>
      <c r="M12" s="41">
        <v>3</v>
      </c>
      <c r="N12" s="42">
        <v>4</v>
      </c>
      <c r="O12" s="42">
        <v>1</v>
      </c>
      <c r="P12" s="43">
        <f t="shared" si="1"/>
        <v>8</v>
      </c>
      <c r="Q12" s="63">
        <v>1</v>
      </c>
      <c r="R12" s="64">
        <v>3</v>
      </c>
      <c r="S12" s="64">
        <v>0</v>
      </c>
      <c r="T12" s="72">
        <f t="shared" si="2"/>
        <v>4</v>
      </c>
    </row>
    <row r="13" spans="1:20" ht="12" customHeight="1">
      <c r="A13" s="9" t="s">
        <v>10</v>
      </c>
      <c r="B13" s="23">
        <v>5</v>
      </c>
      <c r="C13" s="24">
        <v>3</v>
      </c>
      <c r="D13" s="24">
        <v>1</v>
      </c>
      <c r="E13" s="25">
        <f t="shared" si="3"/>
        <v>9</v>
      </c>
      <c r="F13" s="4">
        <v>3</v>
      </c>
      <c r="G13" s="5">
        <v>1</v>
      </c>
      <c r="H13" s="5">
        <v>0</v>
      </c>
      <c r="I13" s="64">
        <v>2</v>
      </c>
      <c r="J13" s="64">
        <v>0</v>
      </c>
      <c r="K13" s="64">
        <v>2</v>
      </c>
      <c r="L13" s="72">
        <f t="shared" si="0"/>
        <v>4</v>
      </c>
      <c r="M13" s="41">
        <v>1</v>
      </c>
      <c r="N13" s="42">
        <v>0</v>
      </c>
      <c r="O13" s="42">
        <v>1</v>
      </c>
      <c r="P13" s="43">
        <f t="shared" si="1"/>
        <v>2</v>
      </c>
      <c r="Q13" s="63">
        <v>5</v>
      </c>
      <c r="R13" s="64">
        <v>1</v>
      </c>
      <c r="S13" s="64">
        <v>1</v>
      </c>
      <c r="T13" s="72">
        <f t="shared" si="2"/>
        <v>7</v>
      </c>
    </row>
    <row r="14" spans="1:20" ht="12" customHeight="1">
      <c r="A14" s="9" t="s">
        <v>11</v>
      </c>
      <c r="B14" s="23">
        <v>0</v>
      </c>
      <c r="C14" s="24">
        <v>1</v>
      </c>
      <c r="D14" s="24">
        <v>0</v>
      </c>
      <c r="E14" s="25">
        <f t="shared" si="3"/>
        <v>1</v>
      </c>
      <c r="F14" s="4">
        <v>2</v>
      </c>
      <c r="G14" s="5">
        <v>1</v>
      </c>
      <c r="H14" s="5">
        <v>0</v>
      </c>
      <c r="I14" s="64">
        <v>0</v>
      </c>
      <c r="J14" s="64">
        <v>2</v>
      </c>
      <c r="K14" s="64">
        <v>1</v>
      </c>
      <c r="L14" s="72">
        <f t="shared" si="0"/>
        <v>3</v>
      </c>
      <c r="M14" s="41">
        <v>1</v>
      </c>
      <c r="N14" s="42">
        <v>2</v>
      </c>
      <c r="O14" s="42">
        <v>0</v>
      </c>
      <c r="P14" s="43">
        <f t="shared" si="1"/>
        <v>3</v>
      </c>
      <c r="Q14" s="63">
        <v>1</v>
      </c>
      <c r="R14" s="64">
        <v>2</v>
      </c>
      <c r="S14" s="64">
        <v>0</v>
      </c>
      <c r="T14" s="72">
        <f t="shared" si="2"/>
        <v>3</v>
      </c>
    </row>
    <row r="15" spans="1:20" ht="12" customHeight="1">
      <c r="A15" s="9" t="s">
        <v>12</v>
      </c>
      <c r="B15" s="23">
        <v>1</v>
      </c>
      <c r="C15" s="24">
        <v>3</v>
      </c>
      <c r="D15" s="24">
        <v>0</v>
      </c>
      <c r="E15" s="25">
        <f t="shared" si="3"/>
        <v>4</v>
      </c>
      <c r="F15" s="4">
        <v>6</v>
      </c>
      <c r="G15" s="5">
        <v>0</v>
      </c>
      <c r="H15" s="5">
        <v>0</v>
      </c>
      <c r="I15" s="64">
        <v>0</v>
      </c>
      <c r="J15" s="64">
        <v>4</v>
      </c>
      <c r="K15" s="64">
        <v>2</v>
      </c>
      <c r="L15" s="72">
        <f t="shared" si="0"/>
        <v>6</v>
      </c>
      <c r="M15" s="41">
        <v>5</v>
      </c>
      <c r="N15" s="42">
        <v>4</v>
      </c>
      <c r="O15" s="42">
        <v>0</v>
      </c>
      <c r="P15" s="43">
        <f t="shared" si="1"/>
        <v>9</v>
      </c>
      <c r="Q15" s="63">
        <v>2</v>
      </c>
      <c r="R15" s="64">
        <v>1</v>
      </c>
      <c r="S15" s="64">
        <v>1</v>
      </c>
      <c r="T15" s="72">
        <f t="shared" si="2"/>
        <v>4</v>
      </c>
    </row>
    <row r="16" spans="1:20" ht="12" customHeight="1">
      <c r="A16" s="9" t="s">
        <v>13</v>
      </c>
      <c r="B16" s="23">
        <v>2</v>
      </c>
      <c r="C16" s="24">
        <v>6</v>
      </c>
      <c r="D16" s="24">
        <v>0</v>
      </c>
      <c r="E16" s="25">
        <f t="shared" si="3"/>
        <v>8</v>
      </c>
      <c r="F16" s="4">
        <v>4</v>
      </c>
      <c r="G16" s="5">
        <v>0</v>
      </c>
      <c r="H16" s="5">
        <v>0</v>
      </c>
      <c r="I16" s="64">
        <v>1</v>
      </c>
      <c r="J16" s="64">
        <v>2</v>
      </c>
      <c r="K16" s="64">
        <v>1</v>
      </c>
      <c r="L16" s="72">
        <f t="shared" si="0"/>
        <v>4</v>
      </c>
      <c r="M16" s="41">
        <v>2</v>
      </c>
      <c r="N16" s="42">
        <v>1</v>
      </c>
      <c r="O16" s="42">
        <v>0</v>
      </c>
      <c r="P16" s="43">
        <f t="shared" si="1"/>
        <v>3</v>
      </c>
      <c r="Q16" s="63">
        <v>1</v>
      </c>
      <c r="R16" s="64">
        <v>4</v>
      </c>
      <c r="S16" s="64">
        <v>0</v>
      </c>
      <c r="T16" s="72">
        <f t="shared" si="2"/>
        <v>5</v>
      </c>
    </row>
    <row r="17" spans="1:20" ht="12" customHeight="1">
      <c r="A17" s="9" t="s">
        <v>14</v>
      </c>
      <c r="B17" s="23">
        <v>1</v>
      </c>
      <c r="C17" s="24">
        <v>0</v>
      </c>
      <c r="D17" s="24">
        <v>0</v>
      </c>
      <c r="E17" s="25">
        <f t="shared" si="3"/>
        <v>1</v>
      </c>
      <c r="F17" s="4">
        <v>1</v>
      </c>
      <c r="G17" s="5">
        <v>1</v>
      </c>
      <c r="H17" s="5">
        <v>0</v>
      </c>
      <c r="I17" s="64">
        <v>0</v>
      </c>
      <c r="J17" s="64">
        <v>1</v>
      </c>
      <c r="K17" s="64">
        <v>1</v>
      </c>
      <c r="L17" s="72">
        <f t="shared" si="0"/>
        <v>2</v>
      </c>
      <c r="M17" s="41">
        <v>0</v>
      </c>
      <c r="N17" s="42">
        <v>1</v>
      </c>
      <c r="O17" s="42">
        <v>0</v>
      </c>
      <c r="P17" s="43">
        <f t="shared" si="1"/>
        <v>1</v>
      </c>
      <c r="Q17" s="63">
        <v>1</v>
      </c>
      <c r="R17" s="64">
        <v>0</v>
      </c>
      <c r="S17" s="64">
        <v>1</v>
      </c>
      <c r="T17" s="72">
        <f t="shared" si="2"/>
        <v>2</v>
      </c>
    </row>
    <row r="18" spans="1:20" ht="12" customHeight="1" thickBot="1">
      <c r="A18" s="10" t="s">
        <v>15</v>
      </c>
      <c r="B18" s="26">
        <v>3</v>
      </c>
      <c r="C18" s="27">
        <v>2</v>
      </c>
      <c r="D18" s="27">
        <v>0</v>
      </c>
      <c r="E18" s="28">
        <f t="shared" si="3"/>
        <v>5</v>
      </c>
      <c r="F18" s="6">
        <v>1</v>
      </c>
      <c r="G18" s="7">
        <v>1</v>
      </c>
      <c r="H18" s="7">
        <v>1</v>
      </c>
      <c r="I18" s="66">
        <v>1</v>
      </c>
      <c r="J18" s="66">
        <v>0</v>
      </c>
      <c r="K18" s="66">
        <v>2</v>
      </c>
      <c r="L18" s="73">
        <f t="shared" si="0"/>
        <v>3</v>
      </c>
      <c r="M18" s="44">
        <v>1</v>
      </c>
      <c r="N18" s="45">
        <v>2</v>
      </c>
      <c r="O18" s="45">
        <v>1</v>
      </c>
      <c r="P18" s="46">
        <f t="shared" si="1"/>
        <v>4</v>
      </c>
      <c r="Q18" s="65">
        <v>0</v>
      </c>
      <c r="R18" s="66">
        <v>3</v>
      </c>
      <c r="S18" s="66">
        <v>1</v>
      </c>
      <c r="T18" s="73">
        <f t="shared" si="2"/>
        <v>4</v>
      </c>
    </row>
    <row r="19" spans="1:20" ht="12" customHeight="1">
      <c r="A19" s="13" t="s">
        <v>1</v>
      </c>
      <c r="B19" s="29">
        <f t="shared" ref="B19:S19" si="4">SUM(B5:B18)</f>
        <v>30</v>
      </c>
      <c r="C19" s="30">
        <f t="shared" si="4"/>
        <v>57</v>
      </c>
      <c r="D19" s="30">
        <f t="shared" si="4"/>
        <v>2</v>
      </c>
      <c r="E19" s="31">
        <f>B19+C19+D19</f>
        <v>89</v>
      </c>
      <c r="F19" s="14">
        <f t="shared" si="4"/>
        <v>42</v>
      </c>
      <c r="G19" s="15">
        <f t="shared" si="4"/>
        <v>11</v>
      </c>
      <c r="H19" s="15">
        <f t="shared" si="4"/>
        <v>4</v>
      </c>
      <c r="I19" s="68">
        <f t="shared" si="4"/>
        <v>9</v>
      </c>
      <c r="J19" s="68">
        <f t="shared" si="4"/>
        <v>33</v>
      </c>
      <c r="K19" s="68">
        <f t="shared" si="4"/>
        <v>15</v>
      </c>
      <c r="L19" s="74">
        <f t="shared" si="0"/>
        <v>57</v>
      </c>
      <c r="M19" s="47">
        <f>SUM(M5:M18)</f>
        <v>19</v>
      </c>
      <c r="N19" s="48">
        <f>SUM(N5:N18)</f>
        <v>35</v>
      </c>
      <c r="O19" s="48">
        <f>SUM(O5:O18)</f>
        <v>4</v>
      </c>
      <c r="P19" s="49">
        <f t="shared" si="1"/>
        <v>58</v>
      </c>
      <c r="Q19" s="67">
        <f t="shared" si="4"/>
        <v>23</v>
      </c>
      <c r="R19" s="68">
        <f t="shared" si="4"/>
        <v>37</v>
      </c>
      <c r="S19" s="68">
        <f t="shared" si="4"/>
        <v>4</v>
      </c>
      <c r="T19" s="76">
        <f t="shared" si="2"/>
        <v>64</v>
      </c>
    </row>
    <row r="20" spans="1:20" ht="12" customHeight="1" thickBot="1">
      <c r="A20" s="16" t="s">
        <v>16</v>
      </c>
      <c r="B20" s="32">
        <f>B19/14</f>
        <v>2.1428571428571428</v>
      </c>
      <c r="C20" s="53">
        <f t="shared" ref="C20:T20" si="5">C19/14</f>
        <v>4.0714285714285712</v>
      </c>
      <c r="D20" s="53">
        <f t="shared" si="5"/>
        <v>0.14285714285714285</v>
      </c>
      <c r="E20" s="57">
        <f t="shared" si="5"/>
        <v>6.3571428571428568</v>
      </c>
      <c r="F20" s="60">
        <f t="shared" si="5"/>
        <v>3</v>
      </c>
      <c r="G20" s="59">
        <f t="shared" si="5"/>
        <v>0.7857142857142857</v>
      </c>
      <c r="H20" s="59">
        <f t="shared" si="5"/>
        <v>0.2857142857142857</v>
      </c>
      <c r="I20" s="70">
        <f t="shared" si="5"/>
        <v>0.6428571428571429</v>
      </c>
      <c r="J20" s="70">
        <f t="shared" si="5"/>
        <v>2.3571428571428572</v>
      </c>
      <c r="K20" s="70">
        <f t="shared" si="5"/>
        <v>1.0714285714285714</v>
      </c>
      <c r="L20" s="75">
        <f t="shared" si="5"/>
        <v>4.0714285714285712</v>
      </c>
      <c r="M20" s="50">
        <f t="shared" si="5"/>
        <v>1.3571428571428572</v>
      </c>
      <c r="N20" s="55">
        <f t="shared" si="5"/>
        <v>2.5</v>
      </c>
      <c r="O20" s="55">
        <f t="shared" si="5"/>
        <v>0.2857142857142857</v>
      </c>
      <c r="P20" s="58">
        <f t="shared" si="5"/>
        <v>4.1428571428571432</v>
      </c>
      <c r="Q20" s="69">
        <f t="shared" si="5"/>
        <v>1.6428571428571428</v>
      </c>
      <c r="R20" s="70">
        <f t="shared" si="5"/>
        <v>2.6428571428571428</v>
      </c>
      <c r="S20" s="70">
        <f t="shared" si="5"/>
        <v>0.2857142857142857</v>
      </c>
      <c r="T20" s="77">
        <f t="shared" si="5"/>
        <v>4.5714285714285712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41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98" t="s">
        <v>2</v>
      </c>
      <c r="B5" s="99">
        <v>0</v>
      </c>
      <c r="C5" s="100">
        <v>0</v>
      </c>
      <c r="D5" s="100">
        <v>0</v>
      </c>
      <c r="E5" s="78">
        <f>B5+C5+D5</f>
        <v>0</v>
      </c>
      <c r="F5" s="101">
        <v>0</v>
      </c>
      <c r="G5" s="102">
        <v>0</v>
      </c>
      <c r="H5" s="102">
        <v>0</v>
      </c>
      <c r="I5" s="103">
        <v>0</v>
      </c>
      <c r="J5" s="103">
        <v>0</v>
      </c>
      <c r="K5" s="103">
        <v>0</v>
      </c>
      <c r="L5" s="80">
        <f>K5+J5+I5</f>
        <v>0</v>
      </c>
      <c r="M5" s="104">
        <v>0</v>
      </c>
      <c r="N5" s="105">
        <v>0</v>
      </c>
      <c r="O5" s="105">
        <v>0</v>
      </c>
      <c r="P5" s="79">
        <f>M5+N5+O5</f>
        <v>0</v>
      </c>
      <c r="Q5" s="106">
        <v>0</v>
      </c>
      <c r="R5" s="103">
        <v>0</v>
      </c>
      <c r="S5" s="103">
        <v>0</v>
      </c>
      <c r="T5" s="80">
        <f>Q5+R5+S5</f>
        <v>0</v>
      </c>
    </row>
    <row r="6" spans="1:20" ht="12" customHeight="1">
      <c r="A6" s="81" t="s">
        <v>3</v>
      </c>
      <c r="B6" s="82">
        <v>0</v>
      </c>
      <c r="C6" s="83">
        <v>0</v>
      </c>
      <c r="D6" s="83">
        <v>0</v>
      </c>
      <c r="E6" s="84">
        <f>B6+C6+D6</f>
        <v>0</v>
      </c>
      <c r="F6" s="85">
        <v>0</v>
      </c>
      <c r="G6" s="86">
        <v>0</v>
      </c>
      <c r="H6" s="86">
        <v>0</v>
      </c>
      <c r="I6" s="87">
        <v>0</v>
      </c>
      <c r="J6" s="87">
        <v>0</v>
      </c>
      <c r="K6" s="87">
        <v>0</v>
      </c>
      <c r="L6" s="88">
        <f t="shared" ref="L6:L19" si="0">K6+J6+I6</f>
        <v>0</v>
      </c>
      <c r="M6" s="89">
        <v>0</v>
      </c>
      <c r="N6" s="90">
        <v>0</v>
      </c>
      <c r="O6" s="90">
        <v>0</v>
      </c>
      <c r="P6" s="91">
        <f t="shared" ref="P6:P19" si="1">M6+N6+O6</f>
        <v>0</v>
      </c>
      <c r="Q6" s="92">
        <v>0</v>
      </c>
      <c r="R6" s="87">
        <v>0</v>
      </c>
      <c r="S6" s="87">
        <v>0</v>
      </c>
      <c r="T6" s="88">
        <f t="shared" ref="T6:T19" si="2">Q6+R6+S6</f>
        <v>0</v>
      </c>
    </row>
    <row r="7" spans="1:20" ht="12" customHeight="1">
      <c r="A7" s="9" t="s">
        <v>4</v>
      </c>
      <c r="B7" s="23">
        <v>2</v>
      </c>
      <c r="C7" s="24">
        <v>2</v>
      </c>
      <c r="D7" s="24">
        <v>0</v>
      </c>
      <c r="E7" s="25">
        <f t="shared" ref="E7:E18" si="3">B7+C7+D7</f>
        <v>4</v>
      </c>
      <c r="F7" s="4">
        <v>2</v>
      </c>
      <c r="G7" s="5">
        <v>1</v>
      </c>
      <c r="H7" s="5">
        <v>1</v>
      </c>
      <c r="I7" s="64">
        <v>1</v>
      </c>
      <c r="J7" s="64">
        <v>2</v>
      </c>
      <c r="K7" s="64">
        <v>1</v>
      </c>
      <c r="L7" s="72">
        <f t="shared" si="0"/>
        <v>4</v>
      </c>
      <c r="M7" s="41">
        <v>1</v>
      </c>
      <c r="N7" s="42">
        <v>3</v>
      </c>
      <c r="O7" s="42">
        <v>0</v>
      </c>
      <c r="P7" s="43">
        <f t="shared" si="1"/>
        <v>4</v>
      </c>
      <c r="Q7" s="63">
        <v>1</v>
      </c>
      <c r="R7" s="64">
        <v>0</v>
      </c>
      <c r="S7" s="64">
        <v>0</v>
      </c>
      <c r="T7" s="72">
        <f t="shared" si="2"/>
        <v>1</v>
      </c>
    </row>
    <row r="8" spans="1:20" ht="12" customHeight="1">
      <c r="A8" s="81" t="s">
        <v>5</v>
      </c>
      <c r="B8" s="82">
        <v>0</v>
      </c>
      <c r="C8" s="83">
        <v>0</v>
      </c>
      <c r="D8" s="83">
        <v>0</v>
      </c>
      <c r="E8" s="84">
        <f t="shared" si="3"/>
        <v>0</v>
      </c>
      <c r="F8" s="85">
        <v>0</v>
      </c>
      <c r="G8" s="86">
        <v>0</v>
      </c>
      <c r="H8" s="86">
        <v>0</v>
      </c>
      <c r="I8" s="87">
        <v>0</v>
      </c>
      <c r="J8" s="87">
        <v>0</v>
      </c>
      <c r="K8" s="87">
        <v>0</v>
      </c>
      <c r="L8" s="88">
        <f t="shared" si="0"/>
        <v>0</v>
      </c>
      <c r="M8" s="89">
        <v>0</v>
      </c>
      <c r="N8" s="90">
        <v>0</v>
      </c>
      <c r="O8" s="90">
        <v>0</v>
      </c>
      <c r="P8" s="91">
        <f t="shared" si="1"/>
        <v>0</v>
      </c>
      <c r="Q8" s="92">
        <v>0</v>
      </c>
      <c r="R8" s="87">
        <v>0</v>
      </c>
      <c r="S8" s="87">
        <v>0</v>
      </c>
      <c r="T8" s="88">
        <f t="shared" si="2"/>
        <v>0</v>
      </c>
    </row>
    <row r="9" spans="1:20" ht="12" customHeight="1">
      <c r="A9" s="9" t="s">
        <v>6</v>
      </c>
      <c r="B9" s="23">
        <v>0</v>
      </c>
      <c r="C9" s="24">
        <v>0</v>
      </c>
      <c r="D9" s="24">
        <v>0</v>
      </c>
      <c r="E9" s="25">
        <f t="shared" si="3"/>
        <v>0</v>
      </c>
      <c r="F9" s="4">
        <v>1</v>
      </c>
      <c r="G9" s="5">
        <v>0</v>
      </c>
      <c r="H9" s="5">
        <v>0</v>
      </c>
      <c r="I9" s="64">
        <v>0</v>
      </c>
      <c r="J9" s="64">
        <v>0</v>
      </c>
      <c r="K9" s="64">
        <v>1</v>
      </c>
      <c r="L9" s="72">
        <f t="shared" si="0"/>
        <v>1</v>
      </c>
      <c r="M9" s="41">
        <v>0</v>
      </c>
      <c r="N9" s="42">
        <v>1</v>
      </c>
      <c r="O9" s="42">
        <v>0</v>
      </c>
      <c r="P9" s="43">
        <f t="shared" si="1"/>
        <v>1</v>
      </c>
      <c r="Q9" s="63">
        <v>2</v>
      </c>
      <c r="R9" s="64">
        <v>1</v>
      </c>
      <c r="S9" s="64">
        <v>0</v>
      </c>
      <c r="T9" s="72">
        <f t="shared" si="2"/>
        <v>3</v>
      </c>
    </row>
    <row r="10" spans="1:20" ht="12" customHeight="1">
      <c r="A10" s="9" t="s">
        <v>7</v>
      </c>
      <c r="B10" s="23">
        <v>1</v>
      </c>
      <c r="C10" s="24">
        <v>4</v>
      </c>
      <c r="D10" s="24">
        <v>0</v>
      </c>
      <c r="E10" s="25">
        <f t="shared" si="3"/>
        <v>5</v>
      </c>
      <c r="F10" s="4">
        <v>6</v>
      </c>
      <c r="G10" s="5">
        <v>1</v>
      </c>
      <c r="H10" s="5">
        <v>1</v>
      </c>
      <c r="I10" s="64">
        <v>1</v>
      </c>
      <c r="J10" s="64">
        <v>6</v>
      </c>
      <c r="K10" s="64">
        <v>1</v>
      </c>
      <c r="L10" s="72">
        <f t="shared" si="0"/>
        <v>8</v>
      </c>
      <c r="M10" s="41">
        <v>0</v>
      </c>
      <c r="N10" s="42">
        <v>2</v>
      </c>
      <c r="O10" s="42">
        <v>1</v>
      </c>
      <c r="P10" s="43">
        <f t="shared" si="1"/>
        <v>3</v>
      </c>
      <c r="Q10" s="63">
        <v>0</v>
      </c>
      <c r="R10" s="64">
        <v>3</v>
      </c>
      <c r="S10" s="64">
        <v>0</v>
      </c>
      <c r="T10" s="72">
        <f t="shared" si="2"/>
        <v>3</v>
      </c>
    </row>
    <row r="11" spans="1:20" ht="12" customHeight="1">
      <c r="A11" s="9" t="s">
        <v>8</v>
      </c>
      <c r="B11" s="23">
        <v>4</v>
      </c>
      <c r="C11" s="24">
        <v>2</v>
      </c>
      <c r="D11" s="24">
        <v>2</v>
      </c>
      <c r="E11" s="25">
        <f t="shared" si="3"/>
        <v>8</v>
      </c>
      <c r="F11" s="4">
        <v>7</v>
      </c>
      <c r="G11" s="5">
        <v>4</v>
      </c>
      <c r="H11" s="5">
        <v>0</v>
      </c>
      <c r="I11" s="64">
        <v>2</v>
      </c>
      <c r="J11" s="64">
        <v>3</v>
      </c>
      <c r="K11" s="64">
        <v>6</v>
      </c>
      <c r="L11" s="72">
        <f t="shared" si="0"/>
        <v>11</v>
      </c>
      <c r="M11" s="41">
        <v>4</v>
      </c>
      <c r="N11" s="42">
        <v>1</v>
      </c>
      <c r="O11" s="42">
        <v>1</v>
      </c>
      <c r="P11" s="43">
        <f t="shared" si="1"/>
        <v>6</v>
      </c>
      <c r="Q11" s="63">
        <v>4</v>
      </c>
      <c r="R11" s="64">
        <v>1</v>
      </c>
      <c r="S11" s="64">
        <v>2</v>
      </c>
      <c r="T11" s="72">
        <f t="shared" si="2"/>
        <v>7</v>
      </c>
    </row>
    <row r="12" spans="1:20" ht="12" customHeight="1">
      <c r="A12" s="9" t="s">
        <v>9</v>
      </c>
      <c r="B12" s="23">
        <v>0</v>
      </c>
      <c r="C12" s="24">
        <v>4</v>
      </c>
      <c r="D12" s="24">
        <v>2</v>
      </c>
      <c r="E12" s="25">
        <f t="shared" si="3"/>
        <v>6</v>
      </c>
      <c r="F12" s="4">
        <v>6</v>
      </c>
      <c r="G12" s="5">
        <v>0</v>
      </c>
      <c r="H12" s="5">
        <v>0</v>
      </c>
      <c r="I12" s="64">
        <v>1</v>
      </c>
      <c r="J12" s="64">
        <v>3</v>
      </c>
      <c r="K12" s="64">
        <v>2</v>
      </c>
      <c r="L12" s="72">
        <f t="shared" si="0"/>
        <v>6</v>
      </c>
      <c r="M12" s="41">
        <v>3</v>
      </c>
      <c r="N12" s="42">
        <v>5</v>
      </c>
      <c r="O12" s="42">
        <v>0</v>
      </c>
      <c r="P12" s="43">
        <f t="shared" si="1"/>
        <v>8</v>
      </c>
      <c r="Q12" s="63">
        <v>0</v>
      </c>
      <c r="R12" s="64">
        <v>7</v>
      </c>
      <c r="S12" s="64">
        <v>0</v>
      </c>
      <c r="T12" s="72">
        <f t="shared" si="2"/>
        <v>7</v>
      </c>
    </row>
    <row r="13" spans="1:20" ht="12" customHeight="1">
      <c r="A13" s="9" t="s">
        <v>10</v>
      </c>
      <c r="B13" s="23">
        <v>6</v>
      </c>
      <c r="C13" s="24">
        <v>2</v>
      </c>
      <c r="D13" s="24">
        <v>0</v>
      </c>
      <c r="E13" s="25">
        <f t="shared" si="3"/>
        <v>8</v>
      </c>
      <c r="F13" s="4">
        <v>6</v>
      </c>
      <c r="G13" s="5">
        <v>2</v>
      </c>
      <c r="H13" s="5">
        <v>1</v>
      </c>
      <c r="I13" s="64">
        <v>2</v>
      </c>
      <c r="J13" s="64">
        <v>4</v>
      </c>
      <c r="K13" s="64">
        <v>3</v>
      </c>
      <c r="L13" s="72">
        <f t="shared" si="0"/>
        <v>9</v>
      </c>
      <c r="M13" s="41">
        <v>1</v>
      </c>
      <c r="N13" s="42">
        <v>0</v>
      </c>
      <c r="O13" s="42">
        <v>0</v>
      </c>
      <c r="P13" s="43">
        <f t="shared" si="1"/>
        <v>1</v>
      </c>
      <c r="Q13" s="63">
        <v>0</v>
      </c>
      <c r="R13" s="64">
        <v>0</v>
      </c>
      <c r="S13" s="64">
        <v>4</v>
      </c>
      <c r="T13" s="72">
        <f t="shared" si="2"/>
        <v>4</v>
      </c>
    </row>
    <row r="14" spans="1:20" ht="12" customHeight="1">
      <c r="A14" s="9" t="s">
        <v>11</v>
      </c>
      <c r="B14" s="23">
        <v>2</v>
      </c>
      <c r="C14" s="24">
        <v>5</v>
      </c>
      <c r="D14" s="24">
        <v>0</v>
      </c>
      <c r="E14" s="25">
        <f t="shared" si="3"/>
        <v>7</v>
      </c>
      <c r="F14" s="4">
        <v>2</v>
      </c>
      <c r="G14" s="5">
        <v>1</v>
      </c>
      <c r="H14" s="5">
        <v>0</v>
      </c>
      <c r="I14" s="64">
        <v>0</v>
      </c>
      <c r="J14" s="64">
        <v>1</v>
      </c>
      <c r="K14" s="64">
        <v>2</v>
      </c>
      <c r="L14" s="72">
        <f t="shared" si="0"/>
        <v>3</v>
      </c>
      <c r="M14" s="41">
        <v>2</v>
      </c>
      <c r="N14" s="42">
        <v>1</v>
      </c>
      <c r="O14" s="42">
        <v>0</v>
      </c>
      <c r="P14" s="43">
        <f t="shared" si="1"/>
        <v>3</v>
      </c>
      <c r="Q14" s="63">
        <v>0</v>
      </c>
      <c r="R14" s="64">
        <v>1</v>
      </c>
      <c r="S14" s="64">
        <v>0</v>
      </c>
      <c r="T14" s="72">
        <f t="shared" si="2"/>
        <v>1</v>
      </c>
    </row>
    <row r="15" spans="1:20" ht="12" customHeight="1">
      <c r="A15" s="81" t="s">
        <v>12</v>
      </c>
      <c r="B15" s="82">
        <v>0</v>
      </c>
      <c r="C15" s="83">
        <v>0</v>
      </c>
      <c r="D15" s="83">
        <v>0</v>
      </c>
      <c r="E15" s="84">
        <f t="shared" si="3"/>
        <v>0</v>
      </c>
      <c r="F15" s="85">
        <v>0</v>
      </c>
      <c r="G15" s="86">
        <v>0</v>
      </c>
      <c r="H15" s="86">
        <v>0</v>
      </c>
      <c r="I15" s="87">
        <v>0</v>
      </c>
      <c r="J15" s="87">
        <v>0</v>
      </c>
      <c r="K15" s="87">
        <v>0</v>
      </c>
      <c r="L15" s="88">
        <f t="shared" si="0"/>
        <v>0</v>
      </c>
      <c r="M15" s="89">
        <v>0</v>
      </c>
      <c r="N15" s="90">
        <v>0</v>
      </c>
      <c r="O15" s="90">
        <v>0</v>
      </c>
      <c r="P15" s="91">
        <f t="shared" si="1"/>
        <v>0</v>
      </c>
      <c r="Q15" s="92">
        <v>0</v>
      </c>
      <c r="R15" s="87">
        <v>0</v>
      </c>
      <c r="S15" s="87">
        <v>0</v>
      </c>
      <c r="T15" s="88">
        <f t="shared" si="2"/>
        <v>0</v>
      </c>
    </row>
    <row r="16" spans="1:20" ht="12" customHeight="1">
      <c r="A16" s="9" t="s">
        <v>13</v>
      </c>
      <c r="B16" s="23">
        <v>1</v>
      </c>
      <c r="C16" s="24">
        <v>2</v>
      </c>
      <c r="D16" s="24">
        <v>0</v>
      </c>
      <c r="E16" s="25">
        <f t="shared" si="3"/>
        <v>3</v>
      </c>
      <c r="F16" s="4">
        <v>1</v>
      </c>
      <c r="G16" s="5">
        <v>1</v>
      </c>
      <c r="H16" s="5">
        <v>0</v>
      </c>
      <c r="I16" s="64">
        <v>0</v>
      </c>
      <c r="J16" s="64">
        <v>0</v>
      </c>
      <c r="K16" s="64">
        <v>2</v>
      </c>
      <c r="L16" s="72">
        <f t="shared" si="0"/>
        <v>2</v>
      </c>
      <c r="M16" s="41">
        <v>0</v>
      </c>
      <c r="N16" s="42">
        <v>2</v>
      </c>
      <c r="O16" s="42">
        <v>0</v>
      </c>
      <c r="P16" s="43">
        <f t="shared" si="1"/>
        <v>2</v>
      </c>
      <c r="Q16" s="63">
        <v>0</v>
      </c>
      <c r="R16" s="64">
        <v>1</v>
      </c>
      <c r="S16" s="64">
        <v>0</v>
      </c>
      <c r="T16" s="72">
        <f t="shared" si="2"/>
        <v>1</v>
      </c>
    </row>
    <row r="17" spans="1:20" ht="12" customHeight="1">
      <c r="A17" s="81" t="s">
        <v>14</v>
      </c>
      <c r="B17" s="82">
        <v>0</v>
      </c>
      <c r="C17" s="83">
        <v>0</v>
      </c>
      <c r="D17" s="83">
        <v>0</v>
      </c>
      <c r="E17" s="84">
        <f t="shared" si="3"/>
        <v>0</v>
      </c>
      <c r="F17" s="85">
        <v>0</v>
      </c>
      <c r="G17" s="86">
        <v>0</v>
      </c>
      <c r="H17" s="86">
        <v>0</v>
      </c>
      <c r="I17" s="87">
        <v>0</v>
      </c>
      <c r="J17" s="87">
        <v>0</v>
      </c>
      <c r="K17" s="87">
        <v>0</v>
      </c>
      <c r="L17" s="88">
        <f t="shared" si="0"/>
        <v>0</v>
      </c>
      <c r="M17" s="89">
        <v>0</v>
      </c>
      <c r="N17" s="90">
        <v>0</v>
      </c>
      <c r="O17" s="90">
        <v>0</v>
      </c>
      <c r="P17" s="91">
        <f t="shared" si="1"/>
        <v>0</v>
      </c>
      <c r="Q17" s="92">
        <v>0</v>
      </c>
      <c r="R17" s="87">
        <v>0</v>
      </c>
      <c r="S17" s="87">
        <v>0</v>
      </c>
      <c r="T17" s="88">
        <f t="shared" si="2"/>
        <v>0</v>
      </c>
    </row>
    <row r="18" spans="1:20" ht="12" customHeight="1" thickBot="1">
      <c r="A18" s="10" t="s">
        <v>15</v>
      </c>
      <c r="B18" s="26">
        <v>1</v>
      </c>
      <c r="C18" s="27">
        <v>1</v>
      </c>
      <c r="D18" s="27">
        <v>0</v>
      </c>
      <c r="E18" s="28">
        <f t="shared" si="3"/>
        <v>2</v>
      </c>
      <c r="F18" s="6">
        <v>2</v>
      </c>
      <c r="G18" s="7">
        <v>1</v>
      </c>
      <c r="H18" s="7">
        <v>0</v>
      </c>
      <c r="I18" s="66">
        <v>0</v>
      </c>
      <c r="J18" s="66">
        <v>2</v>
      </c>
      <c r="K18" s="66">
        <v>1</v>
      </c>
      <c r="L18" s="73">
        <f t="shared" si="0"/>
        <v>3</v>
      </c>
      <c r="M18" s="44">
        <v>1</v>
      </c>
      <c r="N18" s="45">
        <v>0</v>
      </c>
      <c r="O18" s="45">
        <v>0</v>
      </c>
      <c r="P18" s="46">
        <f t="shared" si="1"/>
        <v>1</v>
      </c>
      <c r="Q18" s="65">
        <v>0</v>
      </c>
      <c r="R18" s="66">
        <v>1</v>
      </c>
      <c r="S18" s="66">
        <v>0</v>
      </c>
      <c r="T18" s="73">
        <f t="shared" si="2"/>
        <v>1</v>
      </c>
    </row>
    <row r="19" spans="1:20" ht="12" customHeight="1">
      <c r="A19" s="13" t="s">
        <v>1</v>
      </c>
      <c r="B19" s="29">
        <f t="shared" ref="B19:S19" si="4">SUM(B5:B18)</f>
        <v>17</v>
      </c>
      <c r="C19" s="30">
        <f t="shared" si="4"/>
        <v>22</v>
      </c>
      <c r="D19" s="30">
        <f t="shared" si="4"/>
        <v>4</v>
      </c>
      <c r="E19" s="31">
        <f>B19+C19+D19</f>
        <v>43</v>
      </c>
      <c r="F19" s="14">
        <f t="shared" si="4"/>
        <v>33</v>
      </c>
      <c r="G19" s="15">
        <f t="shared" si="4"/>
        <v>11</v>
      </c>
      <c r="H19" s="15">
        <f t="shared" si="4"/>
        <v>3</v>
      </c>
      <c r="I19" s="68">
        <f t="shared" si="4"/>
        <v>7</v>
      </c>
      <c r="J19" s="68">
        <f t="shared" si="4"/>
        <v>21</v>
      </c>
      <c r="K19" s="68">
        <f t="shared" si="4"/>
        <v>19</v>
      </c>
      <c r="L19" s="74">
        <f t="shared" si="0"/>
        <v>47</v>
      </c>
      <c r="M19" s="47">
        <f>SUM(M5:M18)</f>
        <v>12</v>
      </c>
      <c r="N19" s="48">
        <f>SUM(N5:N18)</f>
        <v>15</v>
      </c>
      <c r="O19" s="48">
        <f>SUM(O5:O18)</f>
        <v>2</v>
      </c>
      <c r="P19" s="49">
        <f t="shared" si="1"/>
        <v>29</v>
      </c>
      <c r="Q19" s="67">
        <f t="shared" si="4"/>
        <v>7</v>
      </c>
      <c r="R19" s="68">
        <f t="shared" si="4"/>
        <v>15</v>
      </c>
      <c r="S19" s="68">
        <f t="shared" si="4"/>
        <v>6</v>
      </c>
      <c r="T19" s="76">
        <f t="shared" si="2"/>
        <v>28</v>
      </c>
    </row>
    <row r="20" spans="1:20" ht="12" customHeight="1" thickBot="1">
      <c r="A20" s="16" t="s">
        <v>16</v>
      </c>
      <c r="B20" s="32">
        <f t="shared" ref="B20:T20" si="5">B19/9</f>
        <v>1.8888888888888888</v>
      </c>
      <c r="C20" s="53">
        <f t="shared" si="5"/>
        <v>2.4444444444444446</v>
      </c>
      <c r="D20" s="53">
        <f t="shared" si="5"/>
        <v>0.44444444444444442</v>
      </c>
      <c r="E20" s="57">
        <f t="shared" si="5"/>
        <v>4.7777777777777777</v>
      </c>
      <c r="F20" s="60">
        <f t="shared" si="5"/>
        <v>3.6666666666666665</v>
      </c>
      <c r="G20" s="59">
        <f t="shared" si="5"/>
        <v>1.2222222222222223</v>
      </c>
      <c r="H20" s="59">
        <f t="shared" si="5"/>
        <v>0.33333333333333331</v>
      </c>
      <c r="I20" s="70">
        <f t="shared" si="5"/>
        <v>0.77777777777777779</v>
      </c>
      <c r="J20" s="70">
        <f t="shared" si="5"/>
        <v>2.3333333333333335</v>
      </c>
      <c r="K20" s="70">
        <f t="shared" si="5"/>
        <v>2.1111111111111112</v>
      </c>
      <c r="L20" s="75">
        <f t="shared" si="5"/>
        <v>5.2222222222222223</v>
      </c>
      <c r="M20" s="50">
        <f t="shared" si="5"/>
        <v>1.3333333333333333</v>
      </c>
      <c r="N20" s="55">
        <f t="shared" si="5"/>
        <v>1.6666666666666667</v>
      </c>
      <c r="O20" s="55">
        <f t="shared" si="5"/>
        <v>0.22222222222222221</v>
      </c>
      <c r="P20" s="58">
        <f t="shared" si="5"/>
        <v>3.2222222222222223</v>
      </c>
      <c r="Q20" s="69">
        <f t="shared" si="5"/>
        <v>0.77777777777777779</v>
      </c>
      <c r="R20" s="70">
        <f t="shared" si="5"/>
        <v>1.6666666666666667</v>
      </c>
      <c r="S20" s="70">
        <f t="shared" si="5"/>
        <v>0.66666666666666663</v>
      </c>
      <c r="T20" s="77">
        <f t="shared" si="5"/>
        <v>3.1111111111111112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42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98" t="s">
        <v>2</v>
      </c>
      <c r="B5" s="99">
        <v>0</v>
      </c>
      <c r="C5" s="100">
        <v>0</v>
      </c>
      <c r="D5" s="100">
        <v>0</v>
      </c>
      <c r="E5" s="78">
        <f>B5+C5+D5</f>
        <v>0</v>
      </c>
      <c r="F5" s="101">
        <v>0</v>
      </c>
      <c r="G5" s="102">
        <v>0</v>
      </c>
      <c r="H5" s="102">
        <v>0</v>
      </c>
      <c r="I5" s="103">
        <v>0</v>
      </c>
      <c r="J5" s="103">
        <v>0</v>
      </c>
      <c r="K5" s="103">
        <v>0</v>
      </c>
      <c r="L5" s="80">
        <f>K5+J5+I5</f>
        <v>0</v>
      </c>
      <c r="M5" s="104">
        <v>0</v>
      </c>
      <c r="N5" s="105">
        <v>0</v>
      </c>
      <c r="O5" s="105">
        <v>0</v>
      </c>
      <c r="P5" s="79">
        <f>M5+N5+O5</f>
        <v>0</v>
      </c>
      <c r="Q5" s="106">
        <v>0</v>
      </c>
      <c r="R5" s="103">
        <v>0</v>
      </c>
      <c r="S5" s="103">
        <v>0</v>
      </c>
      <c r="T5" s="80">
        <f>Q5+R5+S5</f>
        <v>0</v>
      </c>
    </row>
    <row r="6" spans="1:20" ht="12" customHeight="1">
      <c r="A6" s="9" t="s">
        <v>3</v>
      </c>
      <c r="B6" s="23">
        <v>3</v>
      </c>
      <c r="C6" s="24">
        <v>2</v>
      </c>
      <c r="D6" s="24">
        <v>0</v>
      </c>
      <c r="E6" s="25">
        <f>B6+C6+D6</f>
        <v>5</v>
      </c>
      <c r="F6" s="4">
        <v>2</v>
      </c>
      <c r="G6" s="5">
        <v>2</v>
      </c>
      <c r="H6" s="5">
        <v>0</v>
      </c>
      <c r="I6" s="64">
        <v>0</v>
      </c>
      <c r="J6" s="64">
        <v>3</v>
      </c>
      <c r="K6" s="64">
        <v>1</v>
      </c>
      <c r="L6" s="72">
        <f t="shared" ref="L6:L19" si="0">K6+J6+I6</f>
        <v>4</v>
      </c>
      <c r="M6" s="41">
        <v>0</v>
      </c>
      <c r="N6" s="42">
        <v>0</v>
      </c>
      <c r="O6" s="42">
        <v>0</v>
      </c>
      <c r="P6" s="43">
        <f t="shared" ref="P6:P19" si="1">M6+N6+O6</f>
        <v>0</v>
      </c>
      <c r="Q6" s="63">
        <v>5</v>
      </c>
      <c r="R6" s="64">
        <v>4</v>
      </c>
      <c r="S6" s="64">
        <v>0</v>
      </c>
      <c r="T6" s="72">
        <f t="shared" ref="T6:T19" si="2">Q6+R6+S6</f>
        <v>9</v>
      </c>
    </row>
    <row r="7" spans="1:20" ht="12" customHeight="1">
      <c r="A7" s="81" t="s">
        <v>4</v>
      </c>
      <c r="B7" s="82">
        <v>0</v>
      </c>
      <c r="C7" s="83">
        <v>0</v>
      </c>
      <c r="D7" s="83">
        <v>0</v>
      </c>
      <c r="E7" s="84">
        <f t="shared" ref="E7:E18" si="3">B7+C7+D7</f>
        <v>0</v>
      </c>
      <c r="F7" s="85">
        <v>0</v>
      </c>
      <c r="G7" s="86">
        <v>0</v>
      </c>
      <c r="H7" s="86">
        <v>0</v>
      </c>
      <c r="I7" s="87">
        <v>0</v>
      </c>
      <c r="J7" s="87">
        <v>0</v>
      </c>
      <c r="K7" s="87">
        <v>0</v>
      </c>
      <c r="L7" s="88">
        <f t="shared" si="0"/>
        <v>0</v>
      </c>
      <c r="M7" s="89">
        <v>0</v>
      </c>
      <c r="N7" s="90">
        <v>0</v>
      </c>
      <c r="O7" s="90">
        <v>0</v>
      </c>
      <c r="P7" s="91">
        <f t="shared" si="1"/>
        <v>0</v>
      </c>
      <c r="Q7" s="92">
        <v>0</v>
      </c>
      <c r="R7" s="87">
        <v>0</v>
      </c>
      <c r="S7" s="87">
        <v>0</v>
      </c>
      <c r="T7" s="88">
        <f t="shared" si="2"/>
        <v>0</v>
      </c>
    </row>
    <row r="8" spans="1:20" ht="12" customHeight="1">
      <c r="A8" s="81" t="s">
        <v>5</v>
      </c>
      <c r="B8" s="82">
        <v>0</v>
      </c>
      <c r="C8" s="83">
        <v>0</v>
      </c>
      <c r="D8" s="83">
        <v>0</v>
      </c>
      <c r="E8" s="84">
        <f t="shared" si="3"/>
        <v>0</v>
      </c>
      <c r="F8" s="85">
        <v>0</v>
      </c>
      <c r="G8" s="86">
        <v>0</v>
      </c>
      <c r="H8" s="86">
        <v>0</v>
      </c>
      <c r="I8" s="87">
        <v>0</v>
      </c>
      <c r="J8" s="87">
        <v>0</v>
      </c>
      <c r="K8" s="87">
        <v>0</v>
      </c>
      <c r="L8" s="88">
        <f t="shared" si="0"/>
        <v>0</v>
      </c>
      <c r="M8" s="89">
        <v>0</v>
      </c>
      <c r="N8" s="90">
        <v>0</v>
      </c>
      <c r="O8" s="90">
        <v>0</v>
      </c>
      <c r="P8" s="91">
        <f t="shared" si="1"/>
        <v>0</v>
      </c>
      <c r="Q8" s="92">
        <v>0</v>
      </c>
      <c r="R8" s="87">
        <v>0</v>
      </c>
      <c r="S8" s="87">
        <v>0</v>
      </c>
      <c r="T8" s="88">
        <f t="shared" si="2"/>
        <v>0</v>
      </c>
    </row>
    <row r="9" spans="1:20" ht="12" customHeight="1">
      <c r="A9" s="9" t="s">
        <v>6</v>
      </c>
      <c r="B9" s="23">
        <v>2</v>
      </c>
      <c r="C9" s="24">
        <v>9</v>
      </c>
      <c r="D9" s="24">
        <v>0</v>
      </c>
      <c r="E9" s="25">
        <f t="shared" si="3"/>
        <v>11</v>
      </c>
      <c r="F9" s="4">
        <v>3</v>
      </c>
      <c r="G9" s="5">
        <v>1</v>
      </c>
      <c r="H9" s="5">
        <v>0</v>
      </c>
      <c r="I9" s="64">
        <v>1</v>
      </c>
      <c r="J9" s="64">
        <v>1</v>
      </c>
      <c r="K9" s="64">
        <v>2</v>
      </c>
      <c r="L9" s="72">
        <f t="shared" si="0"/>
        <v>4</v>
      </c>
      <c r="M9" s="41">
        <v>3</v>
      </c>
      <c r="N9" s="42">
        <v>3</v>
      </c>
      <c r="O9" s="42">
        <v>1</v>
      </c>
      <c r="P9" s="43">
        <f t="shared" si="1"/>
        <v>7</v>
      </c>
      <c r="Q9" s="63">
        <v>2</v>
      </c>
      <c r="R9" s="64">
        <v>3</v>
      </c>
      <c r="S9" s="64">
        <v>0</v>
      </c>
      <c r="T9" s="72">
        <f t="shared" si="2"/>
        <v>5</v>
      </c>
    </row>
    <row r="10" spans="1:20" ht="12" customHeight="1">
      <c r="A10" s="9" t="s">
        <v>7</v>
      </c>
      <c r="B10" s="23">
        <v>1</v>
      </c>
      <c r="C10" s="24">
        <v>5</v>
      </c>
      <c r="D10" s="24">
        <v>1</v>
      </c>
      <c r="E10" s="25">
        <f t="shared" si="3"/>
        <v>7</v>
      </c>
      <c r="F10" s="4">
        <v>6</v>
      </c>
      <c r="G10" s="5">
        <v>0</v>
      </c>
      <c r="H10" s="5">
        <v>0</v>
      </c>
      <c r="I10" s="64">
        <v>0</v>
      </c>
      <c r="J10" s="64">
        <v>3</v>
      </c>
      <c r="K10" s="64">
        <v>3</v>
      </c>
      <c r="L10" s="72">
        <f t="shared" si="0"/>
        <v>6</v>
      </c>
      <c r="M10" s="41">
        <v>2</v>
      </c>
      <c r="N10" s="42">
        <v>6</v>
      </c>
      <c r="O10" s="42">
        <v>1</v>
      </c>
      <c r="P10" s="43">
        <f t="shared" si="1"/>
        <v>9</v>
      </c>
      <c r="Q10" s="63">
        <v>1</v>
      </c>
      <c r="R10" s="64">
        <v>2</v>
      </c>
      <c r="S10" s="64">
        <v>1</v>
      </c>
      <c r="T10" s="72">
        <f t="shared" si="2"/>
        <v>4</v>
      </c>
    </row>
    <row r="11" spans="1:20" ht="12" customHeight="1">
      <c r="A11" s="9" t="s">
        <v>8</v>
      </c>
      <c r="B11" s="23">
        <v>3</v>
      </c>
      <c r="C11" s="24">
        <v>3</v>
      </c>
      <c r="D11" s="24">
        <v>0</v>
      </c>
      <c r="E11" s="25">
        <f t="shared" si="3"/>
        <v>6</v>
      </c>
      <c r="F11" s="4">
        <v>2</v>
      </c>
      <c r="G11" s="5">
        <v>0</v>
      </c>
      <c r="H11" s="5">
        <v>1</v>
      </c>
      <c r="I11" s="64">
        <v>0</v>
      </c>
      <c r="J11" s="64">
        <v>0</v>
      </c>
      <c r="K11" s="64">
        <v>3</v>
      </c>
      <c r="L11" s="72">
        <f t="shared" si="0"/>
        <v>3</v>
      </c>
      <c r="M11" s="41">
        <v>1</v>
      </c>
      <c r="N11" s="42">
        <v>1</v>
      </c>
      <c r="O11" s="42">
        <v>0</v>
      </c>
      <c r="P11" s="43">
        <f t="shared" si="1"/>
        <v>2</v>
      </c>
      <c r="Q11" s="63">
        <v>0</v>
      </c>
      <c r="R11" s="64">
        <v>3</v>
      </c>
      <c r="S11" s="64">
        <v>1</v>
      </c>
      <c r="T11" s="72">
        <f t="shared" si="2"/>
        <v>4</v>
      </c>
    </row>
    <row r="12" spans="1:20" ht="12" customHeight="1">
      <c r="A12" s="81" t="s">
        <v>9</v>
      </c>
      <c r="B12" s="82">
        <v>0</v>
      </c>
      <c r="C12" s="83">
        <v>0</v>
      </c>
      <c r="D12" s="83">
        <v>0</v>
      </c>
      <c r="E12" s="84">
        <f t="shared" si="3"/>
        <v>0</v>
      </c>
      <c r="F12" s="85">
        <v>0</v>
      </c>
      <c r="G12" s="86">
        <v>0</v>
      </c>
      <c r="H12" s="86">
        <v>0</v>
      </c>
      <c r="I12" s="87">
        <v>0</v>
      </c>
      <c r="J12" s="87">
        <v>0</v>
      </c>
      <c r="K12" s="87">
        <v>0</v>
      </c>
      <c r="L12" s="88">
        <f t="shared" si="0"/>
        <v>0</v>
      </c>
      <c r="M12" s="89">
        <v>0</v>
      </c>
      <c r="N12" s="90">
        <v>0</v>
      </c>
      <c r="O12" s="90">
        <v>0</v>
      </c>
      <c r="P12" s="91">
        <f t="shared" si="1"/>
        <v>0</v>
      </c>
      <c r="Q12" s="92">
        <v>0</v>
      </c>
      <c r="R12" s="87">
        <v>0</v>
      </c>
      <c r="S12" s="87">
        <v>0</v>
      </c>
      <c r="T12" s="88">
        <f t="shared" si="2"/>
        <v>0</v>
      </c>
    </row>
    <row r="13" spans="1:20" ht="12" customHeight="1">
      <c r="A13" s="81" t="s">
        <v>10</v>
      </c>
      <c r="B13" s="82">
        <v>0</v>
      </c>
      <c r="C13" s="83">
        <v>0</v>
      </c>
      <c r="D13" s="83">
        <v>0</v>
      </c>
      <c r="E13" s="84">
        <f t="shared" si="3"/>
        <v>0</v>
      </c>
      <c r="F13" s="85">
        <v>0</v>
      </c>
      <c r="G13" s="86">
        <v>0</v>
      </c>
      <c r="H13" s="86">
        <v>0</v>
      </c>
      <c r="I13" s="87">
        <v>0</v>
      </c>
      <c r="J13" s="87">
        <v>0</v>
      </c>
      <c r="K13" s="87">
        <v>0</v>
      </c>
      <c r="L13" s="88">
        <f t="shared" si="0"/>
        <v>0</v>
      </c>
      <c r="M13" s="89">
        <v>0</v>
      </c>
      <c r="N13" s="90">
        <v>0</v>
      </c>
      <c r="O13" s="90">
        <v>0</v>
      </c>
      <c r="P13" s="91">
        <f t="shared" si="1"/>
        <v>0</v>
      </c>
      <c r="Q13" s="92">
        <v>0</v>
      </c>
      <c r="R13" s="87">
        <v>0</v>
      </c>
      <c r="S13" s="87">
        <v>0</v>
      </c>
      <c r="T13" s="88">
        <f t="shared" si="2"/>
        <v>0</v>
      </c>
    </row>
    <row r="14" spans="1:20" ht="12" customHeight="1">
      <c r="A14" s="81" t="s">
        <v>11</v>
      </c>
      <c r="B14" s="82">
        <v>0</v>
      </c>
      <c r="C14" s="83">
        <v>0</v>
      </c>
      <c r="D14" s="83">
        <v>0</v>
      </c>
      <c r="E14" s="84">
        <f t="shared" si="3"/>
        <v>0</v>
      </c>
      <c r="F14" s="85">
        <v>0</v>
      </c>
      <c r="G14" s="86">
        <v>0</v>
      </c>
      <c r="H14" s="86">
        <v>0</v>
      </c>
      <c r="I14" s="87">
        <v>0</v>
      </c>
      <c r="J14" s="87">
        <v>0</v>
      </c>
      <c r="K14" s="87">
        <v>0</v>
      </c>
      <c r="L14" s="88">
        <f t="shared" si="0"/>
        <v>0</v>
      </c>
      <c r="M14" s="89">
        <v>0</v>
      </c>
      <c r="N14" s="90">
        <v>0</v>
      </c>
      <c r="O14" s="90">
        <v>0</v>
      </c>
      <c r="P14" s="91">
        <f t="shared" si="1"/>
        <v>0</v>
      </c>
      <c r="Q14" s="92">
        <v>0</v>
      </c>
      <c r="R14" s="87">
        <v>0</v>
      </c>
      <c r="S14" s="87">
        <v>0</v>
      </c>
      <c r="T14" s="88">
        <f t="shared" si="2"/>
        <v>0</v>
      </c>
    </row>
    <row r="15" spans="1:20" ht="12" customHeight="1">
      <c r="A15" s="9" t="s">
        <v>12</v>
      </c>
      <c r="B15" s="23">
        <v>5</v>
      </c>
      <c r="C15" s="24">
        <v>3</v>
      </c>
      <c r="D15" s="24">
        <v>0</v>
      </c>
      <c r="E15" s="25">
        <f t="shared" si="3"/>
        <v>8</v>
      </c>
      <c r="F15" s="4">
        <v>1</v>
      </c>
      <c r="G15" s="5">
        <v>0</v>
      </c>
      <c r="H15" s="5">
        <v>1</v>
      </c>
      <c r="I15" s="64">
        <v>1</v>
      </c>
      <c r="J15" s="64">
        <v>1</v>
      </c>
      <c r="K15" s="64">
        <v>0</v>
      </c>
      <c r="L15" s="72">
        <f t="shared" si="0"/>
        <v>2</v>
      </c>
      <c r="M15" s="41">
        <v>2</v>
      </c>
      <c r="N15" s="42">
        <v>4</v>
      </c>
      <c r="O15" s="42">
        <v>0</v>
      </c>
      <c r="P15" s="43">
        <f t="shared" si="1"/>
        <v>6</v>
      </c>
      <c r="Q15" s="63">
        <v>1</v>
      </c>
      <c r="R15" s="64">
        <v>0</v>
      </c>
      <c r="S15" s="64">
        <v>0</v>
      </c>
      <c r="T15" s="72">
        <f t="shared" si="2"/>
        <v>1</v>
      </c>
    </row>
    <row r="16" spans="1:20" ht="12" customHeight="1">
      <c r="A16" s="9" t="s">
        <v>13</v>
      </c>
      <c r="B16" s="23">
        <v>2</v>
      </c>
      <c r="C16" s="24">
        <v>0</v>
      </c>
      <c r="D16" s="24">
        <v>0</v>
      </c>
      <c r="E16" s="25">
        <f t="shared" si="3"/>
        <v>2</v>
      </c>
      <c r="F16" s="4">
        <v>1</v>
      </c>
      <c r="G16" s="5">
        <v>1</v>
      </c>
      <c r="H16" s="5">
        <v>0</v>
      </c>
      <c r="I16" s="64">
        <v>2</v>
      </c>
      <c r="J16" s="64">
        <v>0</v>
      </c>
      <c r="K16" s="64">
        <v>0</v>
      </c>
      <c r="L16" s="72">
        <f t="shared" si="0"/>
        <v>2</v>
      </c>
      <c r="M16" s="41">
        <v>3</v>
      </c>
      <c r="N16" s="42">
        <v>0</v>
      </c>
      <c r="O16" s="42">
        <v>0</v>
      </c>
      <c r="P16" s="43">
        <f t="shared" si="1"/>
        <v>3</v>
      </c>
      <c r="Q16" s="63">
        <v>1</v>
      </c>
      <c r="R16" s="64">
        <v>1</v>
      </c>
      <c r="S16" s="64">
        <v>0</v>
      </c>
      <c r="T16" s="72">
        <f t="shared" si="2"/>
        <v>2</v>
      </c>
    </row>
    <row r="17" spans="1:20" ht="12" customHeight="1">
      <c r="A17" s="9" t="s">
        <v>14</v>
      </c>
      <c r="B17" s="23">
        <v>3</v>
      </c>
      <c r="C17" s="24">
        <v>6</v>
      </c>
      <c r="D17" s="24">
        <v>0</v>
      </c>
      <c r="E17" s="25">
        <f t="shared" si="3"/>
        <v>9</v>
      </c>
      <c r="F17" s="4">
        <v>2</v>
      </c>
      <c r="G17" s="5">
        <v>0</v>
      </c>
      <c r="H17" s="5">
        <v>3</v>
      </c>
      <c r="I17" s="64">
        <v>1</v>
      </c>
      <c r="J17" s="64">
        <v>3</v>
      </c>
      <c r="K17" s="64">
        <v>1</v>
      </c>
      <c r="L17" s="72">
        <f t="shared" si="0"/>
        <v>5</v>
      </c>
      <c r="M17" s="41">
        <v>0</v>
      </c>
      <c r="N17" s="42">
        <v>6</v>
      </c>
      <c r="O17" s="42">
        <v>0</v>
      </c>
      <c r="P17" s="43">
        <f t="shared" si="1"/>
        <v>6</v>
      </c>
      <c r="Q17" s="63">
        <v>3</v>
      </c>
      <c r="R17" s="64">
        <v>1</v>
      </c>
      <c r="S17" s="64">
        <v>0</v>
      </c>
      <c r="T17" s="72">
        <f t="shared" si="2"/>
        <v>4</v>
      </c>
    </row>
    <row r="18" spans="1:20" ht="12" customHeight="1" thickBot="1">
      <c r="A18" s="10" t="s">
        <v>15</v>
      </c>
      <c r="B18" s="26">
        <v>1</v>
      </c>
      <c r="C18" s="27">
        <v>5</v>
      </c>
      <c r="D18" s="27">
        <v>0</v>
      </c>
      <c r="E18" s="28">
        <f t="shared" si="3"/>
        <v>6</v>
      </c>
      <c r="F18" s="6">
        <v>0</v>
      </c>
      <c r="G18" s="7">
        <v>0</v>
      </c>
      <c r="H18" s="7">
        <v>1</v>
      </c>
      <c r="I18" s="66">
        <v>0</v>
      </c>
      <c r="J18" s="66">
        <v>1</v>
      </c>
      <c r="K18" s="66">
        <v>0</v>
      </c>
      <c r="L18" s="73">
        <f t="shared" si="0"/>
        <v>1</v>
      </c>
      <c r="M18" s="44">
        <v>3</v>
      </c>
      <c r="N18" s="45">
        <v>1</v>
      </c>
      <c r="O18" s="45">
        <v>0</v>
      </c>
      <c r="P18" s="46">
        <f t="shared" si="1"/>
        <v>4</v>
      </c>
      <c r="Q18" s="65">
        <v>4</v>
      </c>
      <c r="R18" s="66">
        <v>1</v>
      </c>
      <c r="S18" s="66">
        <v>0</v>
      </c>
      <c r="T18" s="73">
        <f t="shared" si="2"/>
        <v>5</v>
      </c>
    </row>
    <row r="19" spans="1:20" ht="12" customHeight="1">
      <c r="A19" s="13" t="s">
        <v>1</v>
      </c>
      <c r="B19" s="29">
        <f t="shared" ref="B19:S19" si="4">SUM(B5:B18)</f>
        <v>20</v>
      </c>
      <c r="C19" s="30">
        <f t="shared" si="4"/>
        <v>33</v>
      </c>
      <c r="D19" s="30">
        <f t="shared" si="4"/>
        <v>1</v>
      </c>
      <c r="E19" s="31">
        <f>B19+C19+D19</f>
        <v>54</v>
      </c>
      <c r="F19" s="14">
        <f t="shared" si="4"/>
        <v>17</v>
      </c>
      <c r="G19" s="15">
        <f t="shared" si="4"/>
        <v>4</v>
      </c>
      <c r="H19" s="15">
        <f t="shared" si="4"/>
        <v>6</v>
      </c>
      <c r="I19" s="68">
        <f t="shared" si="4"/>
        <v>5</v>
      </c>
      <c r="J19" s="68">
        <f t="shared" si="4"/>
        <v>12</v>
      </c>
      <c r="K19" s="68">
        <f t="shared" si="4"/>
        <v>10</v>
      </c>
      <c r="L19" s="74">
        <f t="shared" si="0"/>
        <v>27</v>
      </c>
      <c r="M19" s="47">
        <f>SUM(M5:M18)</f>
        <v>14</v>
      </c>
      <c r="N19" s="48">
        <f>SUM(N5:N18)</f>
        <v>21</v>
      </c>
      <c r="O19" s="48">
        <f>SUM(O5:O18)</f>
        <v>2</v>
      </c>
      <c r="P19" s="49">
        <f t="shared" si="1"/>
        <v>37</v>
      </c>
      <c r="Q19" s="67">
        <f t="shared" si="4"/>
        <v>17</v>
      </c>
      <c r="R19" s="68">
        <f t="shared" si="4"/>
        <v>15</v>
      </c>
      <c r="S19" s="68">
        <f t="shared" si="4"/>
        <v>2</v>
      </c>
      <c r="T19" s="76">
        <f t="shared" si="2"/>
        <v>34</v>
      </c>
    </row>
    <row r="20" spans="1:20" ht="12" customHeight="1" thickBot="1">
      <c r="A20" s="16" t="s">
        <v>16</v>
      </c>
      <c r="B20" s="32">
        <f t="shared" ref="B20:T20" si="5">B19/8</f>
        <v>2.5</v>
      </c>
      <c r="C20" s="53">
        <f t="shared" si="5"/>
        <v>4.125</v>
      </c>
      <c r="D20" s="53">
        <f t="shared" si="5"/>
        <v>0.125</v>
      </c>
      <c r="E20" s="57">
        <f t="shared" si="5"/>
        <v>6.75</v>
      </c>
      <c r="F20" s="60">
        <f t="shared" si="5"/>
        <v>2.125</v>
      </c>
      <c r="G20" s="59">
        <f t="shared" si="5"/>
        <v>0.5</v>
      </c>
      <c r="H20" s="59">
        <f t="shared" si="5"/>
        <v>0.75</v>
      </c>
      <c r="I20" s="70">
        <f t="shared" si="5"/>
        <v>0.625</v>
      </c>
      <c r="J20" s="70">
        <f t="shared" si="5"/>
        <v>1.5</v>
      </c>
      <c r="K20" s="70">
        <f t="shared" si="5"/>
        <v>1.25</v>
      </c>
      <c r="L20" s="75">
        <f t="shared" si="5"/>
        <v>3.375</v>
      </c>
      <c r="M20" s="50">
        <f t="shared" si="5"/>
        <v>1.75</v>
      </c>
      <c r="N20" s="55">
        <f t="shared" si="5"/>
        <v>2.625</v>
      </c>
      <c r="O20" s="55">
        <f t="shared" si="5"/>
        <v>0.25</v>
      </c>
      <c r="P20" s="58">
        <f t="shared" si="5"/>
        <v>4.625</v>
      </c>
      <c r="Q20" s="69">
        <f t="shared" si="5"/>
        <v>2.125</v>
      </c>
      <c r="R20" s="70">
        <f t="shared" si="5"/>
        <v>1.875</v>
      </c>
      <c r="S20" s="70">
        <f t="shared" si="5"/>
        <v>0.25</v>
      </c>
      <c r="T20" s="77">
        <f t="shared" si="5"/>
        <v>4.25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43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2</v>
      </c>
      <c r="C5" s="21">
        <v>3</v>
      </c>
      <c r="D5" s="21">
        <v>0</v>
      </c>
      <c r="E5" s="22">
        <f>B5+C5+D5</f>
        <v>5</v>
      </c>
      <c r="F5" s="2">
        <v>0</v>
      </c>
      <c r="G5" s="3">
        <v>1</v>
      </c>
      <c r="H5" s="3">
        <v>2</v>
      </c>
      <c r="I5" s="62">
        <v>0</v>
      </c>
      <c r="J5" s="62">
        <v>1</v>
      </c>
      <c r="K5" s="62">
        <v>2</v>
      </c>
      <c r="L5" s="71">
        <f>K5+J5+I5</f>
        <v>3</v>
      </c>
      <c r="M5" s="38">
        <v>0</v>
      </c>
      <c r="N5" s="39">
        <v>0</v>
      </c>
      <c r="O5" s="39">
        <v>0</v>
      </c>
      <c r="P5" s="40">
        <f>M5+N5+O5</f>
        <v>0</v>
      </c>
      <c r="Q5" s="61">
        <v>1</v>
      </c>
      <c r="R5" s="62">
        <v>3</v>
      </c>
      <c r="S5" s="62">
        <v>0</v>
      </c>
      <c r="T5" s="71">
        <f>Q5+R5+S5</f>
        <v>4</v>
      </c>
    </row>
    <row r="6" spans="1:20" ht="12" customHeight="1">
      <c r="A6" s="9" t="s">
        <v>3</v>
      </c>
      <c r="B6" s="23">
        <v>2</v>
      </c>
      <c r="C6" s="24">
        <v>0</v>
      </c>
      <c r="D6" s="24">
        <v>0</v>
      </c>
      <c r="E6" s="25">
        <f>B6+C6+D6</f>
        <v>2</v>
      </c>
      <c r="F6" s="4">
        <v>0</v>
      </c>
      <c r="G6" s="5">
        <v>0</v>
      </c>
      <c r="H6" s="5">
        <v>0</v>
      </c>
      <c r="I6" s="64">
        <v>0</v>
      </c>
      <c r="J6" s="64">
        <v>0</v>
      </c>
      <c r="K6" s="64">
        <v>0</v>
      </c>
      <c r="L6" s="72">
        <f t="shared" ref="L6:L19" si="0">K6+J6+I6</f>
        <v>0</v>
      </c>
      <c r="M6" s="41">
        <v>0</v>
      </c>
      <c r="N6" s="42">
        <v>0</v>
      </c>
      <c r="O6" s="42">
        <v>0</v>
      </c>
      <c r="P6" s="43">
        <f t="shared" ref="P6:P19" si="1">M6+N6+O6</f>
        <v>0</v>
      </c>
      <c r="Q6" s="63">
        <v>1</v>
      </c>
      <c r="R6" s="64">
        <v>0</v>
      </c>
      <c r="S6" s="64">
        <v>0</v>
      </c>
      <c r="T6" s="72">
        <f t="shared" ref="T6:T19" si="2">Q6+R6+S6</f>
        <v>1</v>
      </c>
    </row>
    <row r="7" spans="1:20" ht="12" customHeight="1">
      <c r="A7" s="9" t="s">
        <v>4</v>
      </c>
      <c r="B7" s="23">
        <v>3</v>
      </c>
      <c r="C7" s="24">
        <v>2</v>
      </c>
      <c r="D7" s="24">
        <v>0</v>
      </c>
      <c r="E7" s="25">
        <f t="shared" ref="E7:E18" si="3">B7+C7+D7</f>
        <v>5</v>
      </c>
      <c r="F7" s="4">
        <v>3</v>
      </c>
      <c r="G7" s="5">
        <v>1</v>
      </c>
      <c r="H7" s="5">
        <v>0</v>
      </c>
      <c r="I7" s="64">
        <v>0</v>
      </c>
      <c r="J7" s="64">
        <v>4</v>
      </c>
      <c r="K7" s="64">
        <v>0</v>
      </c>
      <c r="L7" s="72">
        <f t="shared" si="0"/>
        <v>4</v>
      </c>
      <c r="M7" s="41">
        <v>2</v>
      </c>
      <c r="N7" s="42">
        <v>2</v>
      </c>
      <c r="O7" s="42">
        <v>0</v>
      </c>
      <c r="P7" s="43">
        <f t="shared" si="1"/>
        <v>4</v>
      </c>
      <c r="Q7" s="63">
        <v>2</v>
      </c>
      <c r="R7" s="64">
        <v>4</v>
      </c>
      <c r="S7" s="64">
        <v>0</v>
      </c>
      <c r="T7" s="72">
        <f t="shared" si="2"/>
        <v>6</v>
      </c>
    </row>
    <row r="8" spans="1:20" ht="12" customHeight="1">
      <c r="A8" s="9" t="s">
        <v>5</v>
      </c>
      <c r="B8" s="23">
        <v>0</v>
      </c>
      <c r="C8" s="24">
        <v>1</v>
      </c>
      <c r="D8" s="24">
        <v>0</v>
      </c>
      <c r="E8" s="25">
        <f t="shared" si="3"/>
        <v>1</v>
      </c>
      <c r="F8" s="4">
        <v>1</v>
      </c>
      <c r="G8" s="5">
        <v>2</v>
      </c>
      <c r="H8" s="5">
        <v>0</v>
      </c>
      <c r="I8" s="64">
        <v>1</v>
      </c>
      <c r="J8" s="64">
        <v>2</v>
      </c>
      <c r="K8" s="64">
        <v>0</v>
      </c>
      <c r="L8" s="72">
        <f t="shared" si="0"/>
        <v>3</v>
      </c>
      <c r="M8" s="41">
        <v>1</v>
      </c>
      <c r="N8" s="42">
        <v>1</v>
      </c>
      <c r="O8" s="42">
        <v>0</v>
      </c>
      <c r="P8" s="43">
        <f t="shared" si="1"/>
        <v>2</v>
      </c>
      <c r="Q8" s="63">
        <v>2</v>
      </c>
      <c r="R8" s="64">
        <v>3</v>
      </c>
      <c r="S8" s="64">
        <v>0</v>
      </c>
      <c r="T8" s="72">
        <f t="shared" si="2"/>
        <v>5</v>
      </c>
    </row>
    <row r="9" spans="1:20" ht="12" customHeight="1">
      <c r="A9" s="9" t="s">
        <v>6</v>
      </c>
      <c r="B9" s="23">
        <v>2</v>
      </c>
      <c r="C9" s="24">
        <v>5</v>
      </c>
      <c r="D9" s="24">
        <v>0</v>
      </c>
      <c r="E9" s="25">
        <f t="shared" si="3"/>
        <v>7</v>
      </c>
      <c r="F9" s="4">
        <v>0</v>
      </c>
      <c r="G9" s="5">
        <v>1</v>
      </c>
      <c r="H9" s="5">
        <v>2</v>
      </c>
      <c r="I9" s="64">
        <v>0</v>
      </c>
      <c r="J9" s="64">
        <v>2</v>
      </c>
      <c r="K9" s="64">
        <v>1</v>
      </c>
      <c r="L9" s="72">
        <f t="shared" si="0"/>
        <v>3</v>
      </c>
      <c r="M9" s="41">
        <v>1</v>
      </c>
      <c r="N9" s="42">
        <v>0</v>
      </c>
      <c r="O9" s="42">
        <v>0</v>
      </c>
      <c r="P9" s="43">
        <f t="shared" si="1"/>
        <v>1</v>
      </c>
      <c r="Q9" s="63">
        <v>4</v>
      </c>
      <c r="R9" s="64">
        <v>2</v>
      </c>
      <c r="S9" s="64">
        <v>0</v>
      </c>
      <c r="T9" s="72">
        <f t="shared" si="2"/>
        <v>6</v>
      </c>
    </row>
    <row r="10" spans="1:20" ht="12" customHeight="1">
      <c r="A10" s="9" t="s">
        <v>7</v>
      </c>
      <c r="B10" s="23">
        <v>0</v>
      </c>
      <c r="C10" s="24">
        <v>9</v>
      </c>
      <c r="D10" s="24">
        <v>0</v>
      </c>
      <c r="E10" s="25">
        <f t="shared" si="3"/>
        <v>9</v>
      </c>
      <c r="F10" s="4">
        <v>1</v>
      </c>
      <c r="G10" s="5">
        <v>2</v>
      </c>
      <c r="H10" s="5">
        <v>3</v>
      </c>
      <c r="I10" s="64">
        <v>0</v>
      </c>
      <c r="J10" s="64">
        <v>5</v>
      </c>
      <c r="K10" s="64">
        <v>1</v>
      </c>
      <c r="L10" s="72">
        <f t="shared" si="0"/>
        <v>6</v>
      </c>
      <c r="M10" s="41">
        <v>0</v>
      </c>
      <c r="N10" s="42">
        <v>3</v>
      </c>
      <c r="O10" s="42">
        <v>0</v>
      </c>
      <c r="P10" s="43">
        <f t="shared" si="1"/>
        <v>3</v>
      </c>
      <c r="Q10" s="63">
        <v>0</v>
      </c>
      <c r="R10" s="64">
        <v>1</v>
      </c>
      <c r="S10" s="64">
        <v>1</v>
      </c>
      <c r="T10" s="72">
        <f t="shared" si="2"/>
        <v>2</v>
      </c>
    </row>
    <row r="11" spans="1:20" ht="12" customHeight="1">
      <c r="A11" s="9" t="s">
        <v>8</v>
      </c>
      <c r="B11" s="23">
        <v>3</v>
      </c>
      <c r="C11" s="24">
        <v>3</v>
      </c>
      <c r="D11" s="24">
        <v>0</v>
      </c>
      <c r="E11" s="25">
        <f t="shared" si="3"/>
        <v>6</v>
      </c>
      <c r="F11" s="4">
        <v>3</v>
      </c>
      <c r="G11" s="5">
        <v>2</v>
      </c>
      <c r="H11" s="5">
        <v>1</v>
      </c>
      <c r="I11" s="64">
        <v>0</v>
      </c>
      <c r="J11" s="64">
        <v>5</v>
      </c>
      <c r="K11" s="64">
        <v>1</v>
      </c>
      <c r="L11" s="72">
        <f t="shared" si="0"/>
        <v>6</v>
      </c>
      <c r="M11" s="41">
        <v>1</v>
      </c>
      <c r="N11" s="42">
        <v>4</v>
      </c>
      <c r="O11" s="42">
        <v>0</v>
      </c>
      <c r="P11" s="43">
        <f t="shared" si="1"/>
        <v>5</v>
      </c>
      <c r="Q11" s="63">
        <v>0</v>
      </c>
      <c r="R11" s="64">
        <v>1</v>
      </c>
      <c r="S11" s="64">
        <v>0</v>
      </c>
      <c r="T11" s="72">
        <f t="shared" si="2"/>
        <v>1</v>
      </c>
    </row>
    <row r="12" spans="1:20" ht="12" customHeight="1">
      <c r="A12" s="9" t="s">
        <v>9</v>
      </c>
      <c r="B12" s="23">
        <v>2</v>
      </c>
      <c r="C12" s="24">
        <v>7</v>
      </c>
      <c r="D12" s="24">
        <v>1</v>
      </c>
      <c r="E12" s="25">
        <f t="shared" si="3"/>
        <v>10</v>
      </c>
      <c r="F12" s="4">
        <v>3</v>
      </c>
      <c r="G12" s="5">
        <v>2</v>
      </c>
      <c r="H12" s="5">
        <v>1</v>
      </c>
      <c r="I12" s="64">
        <v>2</v>
      </c>
      <c r="J12" s="64">
        <v>4</v>
      </c>
      <c r="K12" s="64">
        <v>0</v>
      </c>
      <c r="L12" s="72">
        <f t="shared" si="0"/>
        <v>6</v>
      </c>
      <c r="M12" s="41">
        <v>0</v>
      </c>
      <c r="N12" s="42">
        <v>2</v>
      </c>
      <c r="O12" s="42">
        <v>1</v>
      </c>
      <c r="P12" s="43">
        <f t="shared" si="1"/>
        <v>3</v>
      </c>
      <c r="Q12" s="63">
        <v>2</v>
      </c>
      <c r="R12" s="64">
        <v>7</v>
      </c>
      <c r="S12" s="64">
        <v>0</v>
      </c>
      <c r="T12" s="72">
        <f t="shared" si="2"/>
        <v>9</v>
      </c>
    </row>
    <row r="13" spans="1:20" ht="12" customHeight="1">
      <c r="A13" s="9" t="s">
        <v>10</v>
      </c>
      <c r="B13" s="23">
        <v>6</v>
      </c>
      <c r="C13" s="24">
        <v>1</v>
      </c>
      <c r="D13" s="24">
        <v>0</v>
      </c>
      <c r="E13" s="25">
        <f t="shared" si="3"/>
        <v>7</v>
      </c>
      <c r="F13" s="4">
        <v>2</v>
      </c>
      <c r="G13" s="5">
        <v>1</v>
      </c>
      <c r="H13" s="5">
        <v>1</v>
      </c>
      <c r="I13" s="64">
        <v>1</v>
      </c>
      <c r="J13" s="64">
        <v>2</v>
      </c>
      <c r="K13" s="64">
        <v>1</v>
      </c>
      <c r="L13" s="72">
        <f t="shared" si="0"/>
        <v>4</v>
      </c>
      <c r="M13" s="41">
        <v>3</v>
      </c>
      <c r="N13" s="42">
        <v>1</v>
      </c>
      <c r="O13" s="42">
        <v>0</v>
      </c>
      <c r="P13" s="43">
        <f t="shared" si="1"/>
        <v>4</v>
      </c>
      <c r="Q13" s="63">
        <v>1</v>
      </c>
      <c r="R13" s="64">
        <v>4</v>
      </c>
      <c r="S13" s="64">
        <v>0</v>
      </c>
      <c r="T13" s="72">
        <f t="shared" si="2"/>
        <v>5</v>
      </c>
    </row>
    <row r="14" spans="1:20" ht="12" customHeight="1">
      <c r="A14" s="9" t="s">
        <v>11</v>
      </c>
      <c r="B14" s="23">
        <v>2</v>
      </c>
      <c r="C14" s="24">
        <v>2</v>
      </c>
      <c r="D14" s="24">
        <v>0</v>
      </c>
      <c r="E14" s="25">
        <f t="shared" si="3"/>
        <v>4</v>
      </c>
      <c r="F14" s="4">
        <v>0</v>
      </c>
      <c r="G14" s="5">
        <v>1</v>
      </c>
      <c r="H14" s="5">
        <v>1</v>
      </c>
      <c r="I14" s="64">
        <v>0</v>
      </c>
      <c r="J14" s="64">
        <v>2</v>
      </c>
      <c r="K14" s="64">
        <v>0</v>
      </c>
      <c r="L14" s="72">
        <f t="shared" si="0"/>
        <v>2</v>
      </c>
      <c r="M14" s="41">
        <v>2</v>
      </c>
      <c r="N14" s="42">
        <v>1</v>
      </c>
      <c r="O14" s="42">
        <v>0</v>
      </c>
      <c r="P14" s="43">
        <f t="shared" si="1"/>
        <v>3</v>
      </c>
      <c r="Q14" s="63">
        <v>0</v>
      </c>
      <c r="R14" s="64">
        <v>0</v>
      </c>
      <c r="S14" s="64">
        <v>0</v>
      </c>
      <c r="T14" s="72">
        <f t="shared" si="2"/>
        <v>0</v>
      </c>
    </row>
    <row r="15" spans="1:20" ht="12" customHeight="1">
      <c r="A15" s="9" t="s">
        <v>12</v>
      </c>
      <c r="B15" s="23">
        <v>1</v>
      </c>
      <c r="C15" s="24">
        <v>4</v>
      </c>
      <c r="D15" s="24">
        <v>1</v>
      </c>
      <c r="E15" s="25">
        <f t="shared" si="3"/>
        <v>6</v>
      </c>
      <c r="F15" s="4">
        <v>3</v>
      </c>
      <c r="G15" s="5">
        <v>2</v>
      </c>
      <c r="H15" s="5">
        <v>0</v>
      </c>
      <c r="I15" s="64">
        <v>0</v>
      </c>
      <c r="J15" s="64">
        <v>3</v>
      </c>
      <c r="K15" s="64">
        <v>2</v>
      </c>
      <c r="L15" s="72">
        <f t="shared" si="0"/>
        <v>5</v>
      </c>
      <c r="M15" s="41">
        <v>4</v>
      </c>
      <c r="N15" s="42">
        <v>6</v>
      </c>
      <c r="O15" s="42">
        <v>1</v>
      </c>
      <c r="P15" s="43">
        <f t="shared" si="1"/>
        <v>11</v>
      </c>
      <c r="Q15" s="63">
        <v>1</v>
      </c>
      <c r="R15" s="64">
        <v>0</v>
      </c>
      <c r="S15" s="64">
        <v>1</v>
      </c>
      <c r="T15" s="72">
        <f t="shared" si="2"/>
        <v>2</v>
      </c>
    </row>
    <row r="16" spans="1:20" ht="12" customHeight="1">
      <c r="A16" s="9" t="s">
        <v>13</v>
      </c>
      <c r="B16" s="23">
        <v>1</v>
      </c>
      <c r="C16" s="24">
        <v>2</v>
      </c>
      <c r="D16" s="24">
        <v>0</v>
      </c>
      <c r="E16" s="25">
        <f t="shared" si="3"/>
        <v>3</v>
      </c>
      <c r="F16" s="4">
        <v>3</v>
      </c>
      <c r="G16" s="5">
        <v>3</v>
      </c>
      <c r="H16" s="5">
        <v>1</v>
      </c>
      <c r="I16" s="64">
        <v>0</v>
      </c>
      <c r="J16" s="64">
        <v>7</v>
      </c>
      <c r="K16" s="64">
        <v>0</v>
      </c>
      <c r="L16" s="72">
        <f t="shared" si="0"/>
        <v>7</v>
      </c>
      <c r="M16" s="41">
        <v>3</v>
      </c>
      <c r="N16" s="42">
        <v>2</v>
      </c>
      <c r="O16" s="42">
        <v>0</v>
      </c>
      <c r="P16" s="43">
        <f t="shared" si="1"/>
        <v>5</v>
      </c>
      <c r="Q16" s="63">
        <v>1</v>
      </c>
      <c r="R16" s="64">
        <v>4</v>
      </c>
      <c r="S16" s="64">
        <v>0</v>
      </c>
      <c r="T16" s="72">
        <f t="shared" si="2"/>
        <v>5</v>
      </c>
    </row>
    <row r="17" spans="1:20" ht="12" customHeight="1">
      <c r="A17" s="9" t="s">
        <v>14</v>
      </c>
      <c r="B17" s="23">
        <v>5</v>
      </c>
      <c r="C17" s="24">
        <v>2</v>
      </c>
      <c r="D17" s="24">
        <v>0</v>
      </c>
      <c r="E17" s="25">
        <f t="shared" si="3"/>
        <v>7</v>
      </c>
      <c r="F17" s="4">
        <v>1</v>
      </c>
      <c r="G17" s="5">
        <v>2</v>
      </c>
      <c r="H17" s="5">
        <v>1</v>
      </c>
      <c r="I17" s="64">
        <v>1</v>
      </c>
      <c r="J17" s="64">
        <v>3</v>
      </c>
      <c r="K17" s="64">
        <v>0</v>
      </c>
      <c r="L17" s="72">
        <v>3</v>
      </c>
      <c r="M17" s="41">
        <v>3</v>
      </c>
      <c r="N17" s="42">
        <v>2</v>
      </c>
      <c r="O17" s="42">
        <v>0</v>
      </c>
      <c r="P17" s="43">
        <f t="shared" si="1"/>
        <v>5</v>
      </c>
      <c r="Q17" s="63">
        <v>1</v>
      </c>
      <c r="R17" s="64">
        <v>1</v>
      </c>
      <c r="S17" s="64">
        <v>0</v>
      </c>
      <c r="T17" s="72">
        <f t="shared" si="2"/>
        <v>2</v>
      </c>
    </row>
    <row r="18" spans="1:20" ht="12" customHeight="1" thickBot="1">
      <c r="A18" s="10" t="s">
        <v>15</v>
      </c>
      <c r="B18" s="26">
        <v>1</v>
      </c>
      <c r="C18" s="27">
        <v>3</v>
      </c>
      <c r="D18" s="27">
        <v>0</v>
      </c>
      <c r="E18" s="28">
        <f t="shared" si="3"/>
        <v>4</v>
      </c>
      <c r="F18" s="6">
        <v>0</v>
      </c>
      <c r="G18" s="7">
        <v>2</v>
      </c>
      <c r="H18" s="7">
        <v>1</v>
      </c>
      <c r="I18" s="66">
        <v>0</v>
      </c>
      <c r="J18" s="66">
        <v>2</v>
      </c>
      <c r="K18" s="66">
        <v>1</v>
      </c>
      <c r="L18" s="73">
        <f t="shared" si="0"/>
        <v>3</v>
      </c>
      <c r="M18" s="44">
        <v>0</v>
      </c>
      <c r="N18" s="45">
        <v>2</v>
      </c>
      <c r="O18" s="45">
        <v>1</v>
      </c>
      <c r="P18" s="46">
        <f t="shared" si="1"/>
        <v>3</v>
      </c>
      <c r="Q18" s="65">
        <v>0</v>
      </c>
      <c r="R18" s="66">
        <v>1</v>
      </c>
      <c r="S18" s="66">
        <v>0</v>
      </c>
      <c r="T18" s="73">
        <f t="shared" si="2"/>
        <v>1</v>
      </c>
    </row>
    <row r="19" spans="1:20" ht="12" customHeight="1">
      <c r="A19" s="13" t="s">
        <v>1</v>
      </c>
      <c r="B19" s="29">
        <f t="shared" ref="B19:S19" si="4">SUM(B5:B18)</f>
        <v>30</v>
      </c>
      <c r="C19" s="30">
        <f t="shared" si="4"/>
        <v>44</v>
      </c>
      <c r="D19" s="30">
        <f t="shared" si="4"/>
        <v>2</v>
      </c>
      <c r="E19" s="31">
        <f>B19+C19+D19</f>
        <v>76</v>
      </c>
      <c r="F19" s="14">
        <f t="shared" si="4"/>
        <v>20</v>
      </c>
      <c r="G19" s="15">
        <f t="shared" si="4"/>
        <v>22</v>
      </c>
      <c r="H19" s="15">
        <f t="shared" si="4"/>
        <v>14</v>
      </c>
      <c r="I19" s="68">
        <f t="shared" si="4"/>
        <v>5</v>
      </c>
      <c r="J19" s="68">
        <f t="shared" si="4"/>
        <v>42</v>
      </c>
      <c r="K19" s="68">
        <f t="shared" si="4"/>
        <v>9</v>
      </c>
      <c r="L19" s="74">
        <f t="shared" si="0"/>
        <v>56</v>
      </c>
      <c r="M19" s="47">
        <f>SUM(M5:M18)</f>
        <v>20</v>
      </c>
      <c r="N19" s="48">
        <f>SUM(N5:N18)</f>
        <v>26</v>
      </c>
      <c r="O19" s="48">
        <f>SUM(O5:O18)</f>
        <v>3</v>
      </c>
      <c r="P19" s="49">
        <f t="shared" si="1"/>
        <v>49</v>
      </c>
      <c r="Q19" s="67">
        <f t="shared" si="4"/>
        <v>16</v>
      </c>
      <c r="R19" s="68">
        <f t="shared" si="4"/>
        <v>31</v>
      </c>
      <c r="S19" s="68">
        <f t="shared" si="4"/>
        <v>2</v>
      </c>
      <c r="T19" s="76">
        <f t="shared" si="2"/>
        <v>49</v>
      </c>
    </row>
    <row r="20" spans="1:20" ht="12" customHeight="1" thickBot="1">
      <c r="A20" s="16" t="s">
        <v>16</v>
      </c>
      <c r="B20" s="32">
        <f>B19/14</f>
        <v>2.1428571428571428</v>
      </c>
      <c r="C20" s="53">
        <f t="shared" ref="C20:T20" si="5">C19/14</f>
        <v>3.1428571428571428</v>
      </c>
      <c r="D20" s="53">
        <f t="shared" si="5"/>
        <v>0.14285714285714285</v>
      </c>
      <c r="E20" s="57">
        <f t="shared" si="5"/>
        <v>5.4285714285714288</v>
      </c>
      <c r="F20" s="60">
        <f t="shared" si="5"/>
        <v>1.4285714285714286</v>
      </c>
      <c r="G20" s="59">
        <f t="shared" si="5"/>
        <v>1.5714285714285714</v>
      </c>
      <c r="H20" s="59">
        <f t="shared" si="5"/>
        <v>1</v>
      </c>
      <c r="I20" s="70">
        <f t="shared" si="5"/>
        <v>0.35714285714285715</v>
      </c>
      <c r="J20" s="70">
        <f t="shared" si="5"/>
        <v>3</v>
      </c>
      <c r="K20" s="70">
        <f t="shared" si="5"/>
        <v>0.6428571428571429</v>
      </c>
      <c r="L20" s="75">
        <f t="shared" si="5"/>
        <v>4</v>
      </c>
      <c r="M20" s="50">
        <f t="shared" si="5"/>
        <v>1.4285714285714286</v>
      </c>
      <c r="N20" s="55">
        <f t="shared" si="5"/>
        <v>1.8571428571428572</v>
      </c>
      <c r="O20" s="55">
        <f t="shared" si="5"/>
        <v>0.21428571428571427</v>
      </c>
      <c r="P20" s="58">
        <f t="shared" si="5"/>
        <v>3.5</v>
      </c>
      <c r="Q20" s="69">
        <f t="shared" si="5"/>
        <v>1.1428571428571428</v>
      </c>
      <c r="R20" s="70">
        <f t="shared" si="5"/>
        <v>2.2142857142857144</v>
      </c>
      <c r="S20" s="70">
        <f t="shared" si="5"/>
        <v>0.14285714285714285</v>
      </c>
      <c r="T20" s="77">
        <f t="shared" si="5"/>
        <v>3.5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44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1</v>
      </c>
      <c r="C5" s="21">
        <v>4</v>
      </c>
      <c r="D5" s="21">
        <v>0</v>
      </c>
      <c r="E5" s="22">
        <f>B5+C5+D5</f>
        <v>5</v>
      </c>
      <c r="F5" s="2">
        <v>2</v>
      </c>
      <c r="G5" s="3">
        <v>1</v>
      </c>
      <c r="H5" s="3">
        <v>0</v>
      </c>
      <c r="I5" s="62">
        <v>0</v>
      </c>
      <c r="J5" s="62">
        <v>2</v>
      </c>
      <c r="K5" s="62">
        <v>1</v>
      </c>
      <c r="L5" s="71">
        <f>K5+J5+I5</f>
        <v>3</v>
      </c>
      <c r="M5" s="38">
        <v>0</v>
      </c>
      <c r="N5" s="39">
        <v>1</v>
      </c>
      <c r="O5" s="39">
        <v>0</v>
      </c>
      <c r="P5" s="40">
        <f>M5+N5+O5</f>
        <v>1</v>
      </c>
      <c r="Q5" s="61">
        <v>0</v>
      </c>
      <c r="R5" s="62">
        <v>2</v>
      </c>
      <c r="S5" s="62">
        <v>0</v>
      </c>
      <c r="T5" s="71">
        <f>Q5+R5+S5</f>
        <v>2</v>
      </c>
    </row>
    <row r="6" spans="1:20" ht="12" customHeight="1">
      <c r="A6" s="81" t="s">
        <v>3</v>
      </c>
      <c r="B6" s="82">
        <v>0</v>
      </c>
      <c r="C6" s="83">
        <v>0</v>
      </c>
      <c r="D6" s="83">
        <v>0</v>
      </c>
      <c r="E6" s="84">
        <f>B6+C6+D6</f>
        <v>0</v>
      </c>
      <c r="F6" s="85">
        <v>0</v>
      </c>
      <c r="G6" s="86">
        <v>0</v>
      </c>
      <c r="H6" s="86">
        <v>0</v>
      </c>
      <c r="I6" s="87">
        <v>0</v>
      </c>
      <c r="J6" s="87">
        <v>0</v>
      </c>
      <c r="K6" s="87">
        <v>0</v>
      </c>
      <c r="L6" s="88">
        <f t="shared" ref="L6:L19" si="0">K6+J6+I6</f>
        <v>0</v>
      </c>
      <c r="M6" s="89">
        <v>0</v>
      </c>
      <c r="N6" s="90">
        <v>0</v>
      </c>
      <c r="O6" s="90">
        <v>0</v>
      </c>
      <c r="P6" s="91">
        <f t="shared" ref="P6:P19" si="1">M6+N6+O6</f>
        <v>0</v>
      </c>
      <c r="Q6" s="92">
        <v>0</v>
      </c>
      <c r="R6" s="87">
        <v>0</v>
      </c>
      <c r="S6" s="87">
        <v>0</v>
      </c>
      <c r="T6" s="88">
        <f t="shared" ref="T6:T19" si="2">Q6+R6+S6</f>
        <v>0</v>
      </c>
    </row>
    <row r="7" spans="1:20" ht="12" customHeight="1">
      <c r="A7" s="9" t="s">
        <v>4</v>
      </c>
      <c r="B7" s="23">
        <v>0</v>
      </c>
      <c r="C7" s="24">
        <v>7</v>
      </c>
      <c r="D7" s="24">
        <v>0</v>
      </c>
      <c r="E7" s="25">
        <f t="shared" ref="E7:E18" si="3">B7+C7+D7</f>
        <v>7</v>
      </c>
      <c r="F7" s="4">
        <v>4</v>
      </c>
      <c r="G7" s="5">
        <v>0</v>
      </c>
      <c r="H7" s="5">
        <v>2</v>
      </c>
      <c r="I7" s="64">
        <v>0</v>
      </c>
      <c r="J7" s="64">
        <v>4</v>
      </c>
      <c r="K7" s="64">
        <v>2</v>
      </c>
      <c r="L7" s="72">
        <f t="shared" si="0"/>
        <v>6</v>
      </c>
      <c r="M7" s="41">
        <v>1</v>
      </c>
      <c r="N7" s="42">
        <v>6</v>
      </c>
      <c r="O7" s="42">
        <v>0</v>
      </c>
      <c r="P7" s="43">
        <f t="shared" si="1"/>
        <v>7</v>
      </c>
      <c r="Q7" s="63">
        <v>1</v>
      </c>
      <c r="R7" s="64">
        <v>2</v>
      </c>
      <c r="S7" s="64">
        <v>2</v>
      </c>
      <c r="T7" s="72">
        <f t="shared" si="2"/>
        <v>5</v>
      </c>
    </row>
    <row r="8" spans="1:20" ht="12" customHeight="1">
      <c r="A8" s="9" t="s">
        <v>5</v>
      </c>
      <c r="B8" s="23">
        <v>2</v>
      </c>
      <c r="C8" s="24">
        <v>5</v>
      </c>
      <c r="D8" s="24">
        <v>0</v>
      </c>
      <c r="E8" s="25">
        <f t="shared" si="3"/>
        <v>7</v>
      </c>
      <c r="F8" s="4">
        <v>9</v>
      </c>
      <c r="G8" s="5">
        <v>0</v>
      </c>
      <c r="H8" s="5">
        <v>2</v>
      </c>
      <c r="I8" s="64">
        <v>0</v>
      </c>
      <c r="J8" s="64">
        <v>9</v>
      </c>
      <c r="K8" s="64">
        <v>2</v>
      </c>
      <c r="L8" s="72">
        <f t="shared" si="0"/>
        <v>11</v>
      </c>
      <c r="M8" s="41">
        <v>2</v>
      </c>
      <c r="N8" s="42">
        <v>7</v>
      </c>
      <c r="O8" s="42">
        <v>1</v>
      </c>
      <c r="P8" s="43">
        <f t="shared" si="1"/>
        <v>10</v>
      </c>
      <c r="Q8" s="63">
        <v>0</v>
      </c>
      <c r="R8" s="64">
        <v>9</v>
      </c>
      <c r="S8" s="64">
        <v>2</v>
      </c>
      <c r="T8" s="72">
        <f t="shared" si="2"/>
        <v>11</v>
      </c>
    </row>
    <row r="9" spans="1:20" ht="12" customHeight="1">
      <c r="A9" s="9" t="s">
        <v>6</v>
      </c>
      <c r="B9" s="23">
        <v>1</v>
      </c>
      <c r="C9" s="24">
        <v>6</v>
      </c>
      <c r="D9" s="24">
        <v>1</v>
      </c>
      <c r="E9" s="25">
        <f t="shared" si="3"/>
        <v>8</v>
      </c>
      <c r="F9" s="4">
        <v>7</v>
      </c>
      <c r="G9" s="5">
        <v>1</v>
      </c>
      <c r="H9" s="5">
        <v>0</v>
      </c>
      <c r="I9" s="64">
        <v>0</v>
      </c>
      <c r="J9" s="64">
        <v>4</v>
      </c>
      <c r="K9" s="64">
        <v>4</v>
      </c>
      <c r="L9" s="72">
        <f t="shared" si="0"/>
        <v>8</v>
      </c>
      <c r="M9" s="41">
        <v>1</v>
      </c>
      <c r="N9" s="42">
        <v>2</v>
      </c>
      <c r="O9" s="42">
        <v>0</v>
      </c>
      <c r="P9" s="43">
        <f t="shared" si="1"/>
        <v>3</v>
      </c>
      <c r="Q9" s="63">
        <v>0</v>
      </c>
      <c r="R9" s="64">
        <v>3</v>
      </c>
      <c r="S9" s="64">
        <v>0</v>
      </c>
      <c r="T9" s="72">
        <f t="shared" si="2"/>
        <v>3</v>
      </c>
    </row>
    <row r="10" spans="1:20" ht="12" customHeight="1">
      <c r="A10" s="9" t="s">
        <v>7</v>
      </c>
      <c r="B10" s="23">
        <v>1</v>
      </c>
      <c r="C10" s="24">
        <v>8</v>
      </c>
      <c r="D10" s="24">
        <v>1</v>
      </c>
      <c r="E10" s="25">
        <f t="shared" si="3"/>
        <v>10</v>
      </c>
      <c r="F10" s="4">
        <v>5</v>
      </c>
      <c r="G10" s="5">
        <v>1</v>
      </c>
      <c r="H10" s="5">
        <v>1</v>
      </c>
      <c r="I10" s="64">
        <v>0</v>
      </c>
      <c r="J10" s="64">
        <v>3</v>
      </c>
      <c r="K10" s="64">
        <v>4</v>
      </c>
      <c r="L10" s="72">
        <f t="shared" si="0"/>
        <v>7</v>
      </c>
      <c r="M10" s="41">
        <v>0</v>
      </c>
      <c r="N10" s="42">
        <v>5</v>
      </c>
      <c r="O10" s="42">
        <v>0</v>
      </c>
      <c r="P10" s="43">
        <f t="shared" si="1"/>
        <v>5</v>
      </c>
      <c r="Q10" s="63">
        <v>0</v>
      </c>
      <c r="R10" s="64">
        <v>4</v>
      </c>
      <c r="S10" s="64">
        <v>0</v>
      </c>
      <c r="T10" s="72">
        <f t="shared" si="2"/>
        <v>4</v>
      </c>
    </row>
    <row r="11" spans="1:20" ht="12" customHeight="1">
      <c r="A11" s="9" t="s">
        <v>8</v>
      </c>
      <c r="B11" s="23">
        <v>1</v>
      </c>
      <c r="C11" s="24">
        <v>4</v>
      </c>
      <c r="D11" s="24">
        <v>1</v>
      </c>
      <c r="E11" s="25">
        <f t="shared" si="3"/>
        <v>6</v>
      </c>
      <c r="F11" s="4">
        <v>1</v>
      </c>
      <c r="G11" s="5">
        <v>4</v>
      </c>
      <c r="H11" s="5">
        <v>0</v>
      </c>
      <c r="I11" s="64">
        <v>0</v>
      </c>
      <c r="J11" s="64">
        <v>2</v>
      </c>
      <c r="K11" s="64">
        <v>3</v>
      </c>
      <c r="L11" s="72">
        <f t="shared" si="0"/>
        <v>5</v>
      </c>
      <c r="M11" s="41">
        <v>2</v>
      </c>
      <c r="N11" s="42">
        <v>1</v>
      </c>
      <c r="O11" s="42">
        <v>0</v>
      </c>
      <c r="P11" s="43">
        <f t="shared" si="1"/>
        <v>3</v>
      </c>
      <c r="Q11" s="63">
        <v>0</v>
      </c>
      <c r="R11" s="64">
        <v>2</v>
      </c>
      <c r="S11" s="64">
        <v>0</v>
      </c>
      <c r="T11" s="72">
        <f t="shared" si="2"/>
        <v>2</v>
      </c>
    </row>
    <row r="12" spans="1:20" ht="12" customHeight="1">
      <c r="A12" s="9" t="s">
        <v>9</v>
      </c>
      <c r="B12" s="23">
        <v>1</v>
      </c>
      <c r="C12" s="24">
        <v>4</v>
      </c>
      <c r="D12" s="24">
        <v>0</v>
      </c>
      <c r="E12" s="25">
        <f t="shared" si="3"/>
        <v>5</v>
      </c>
      <c r="F12" s="4">
        <v>4</v>
      </c>
      <c r="G12" s="5">
        <v>2</v>
      </c>
      <c r="H12" s="5">
        <v>0</v>
      </c>
      <c r="I12" s="64">
        <v>0</v>
      </c>
      <c r="J12" s="64">
        <v>4</v>
      </c>
      <c r="K12" s="64">
        <v>2</v>
      </c>
      <c r="L12" s="72">
        <f t="shared" si="0"/>
        <v>6</v>
      </c>
      <c r="M12" s="41">
        <v>1</v>
      </c>
      <c r="N12" s="42">
        <v>1</v>
      </c>
      <c r="O12" s="42">
        <v>0</v>
      </c>
      <c r="P12" s="43">
        <f t="shared" si="1"/>
        <v>2</v>
      </c>
      <c r="Q12" s="63">
        <v>1</v>
      </c>
      <c r="R12" s="64">
        <v>2</v>
      </c>
      <c r="S12" s="64">
        <v>0</v>
      </c>
      <c r="T12" s="72">
        <f t="shared" si="2"/>
        <v>3</v>
      </c>
    </row>
    <row r="13" spans="1:20" ht="12" customHeight="1">
      <c r="A13" s="9" t="s">
        <v>10</v>
      </c>
      <c r="B13" s="23">
        <v>3</v>
      </c>
      <c r="C13" s="24">
        <v>2</v>
      </c>
      <c r="D13" s="24">
        <v>0</v>
      </c>
      <c r="E13" s="25">
        <f t="shared" si="3"/>
        <v>5</v>
      </c>
      <c r="F13" s="4">
        <v>1</v>
      </c>
      <c r="G13" s="5">
        <v>0</v>
      </c>
      <c r="H13" s="5">
        <v>0</v>
      </c>
      <c r="I13" s="64">
        <v>0</v>
      </c>
      <c r="J13" s="64">
        <v>0</v>
      </c>
      <c r="K13" s="64">
        <v>1</v>
      </c>
      <c r="L13" s="72">
        <f t="shared" si="0"/>
        <v>1</v>
      </c>
      <c r="M13" s="41">
        <v>1</v>
      </c>
      <c r="N13" s="42">
        <v>4</v>
      </c>
      <c r="O13" s="42">
        <v>2</v>
      </c>
      <c r="P13" s="43">
        <f t="shared" si="1"/>
        <v>7</v>
      </c>
      <c r="Q13" s="63">
        <v>0</v>
      </c>
      <c r="R13" s="64">
        <v>1</v>
      </c>
      <c r="S13" s="64">
        <v>0</v>
      </c>
      <c r="T13" s="72">
        <f t="shared" si="2"/>
        <v>1</v>
      </c>
    </row>
    <row r="14" spans="1:20" ht="12" customHeight="1">
      <c r="A14" s="9" t="s">
        <v>11</v>
      </c>
      <c r="B14" s="23">
        <v>0</v>
      </c>
      <c r="C14" s="24">
        <v>8</v>
      </c>
      <c r="D14" s="24">
        <v>0</v>
      </c>
      <c r="E14" s="25">
        <f t="shared" si="3"/>
        <v>8</v>
      </c>
      <c r="F14" s="4">
        <v>8</v>
      </c>
      <c r="G14" s="5">
        <v>3</v>
      </c>
      <c r="H14" s="5">
        <v>0</v>
      </c>
      <c r="I14" s="64">
        <v>0</v>
      </c>
      <c r="J14" s="64">
        <v>9</v>
      </c>
      <c r="K14" s="64">
        <v>2</v>
      </c>
      <c r="L14" s="72">
        <f t="shared" si="0"/>
        <v>11</v>
      </c>
      <c r="M14" s="41">
        <v>0</v>
      </c>
      <c r="N14" s="42">
        <v>5</v>
      </c>
      <c r="O14" s="42">
        <v>1</v>
      </c>
      <c r="P14" s="43">
        <f t="shared" si="1"/>
        <v>6</v>
      </c>
      <c r="Q14" s="63">
        <v>0</v>
      </c>
      <c r="R14" s="64">
        <v>2</v>
      </c>
      <c r="S14" s="64">
        <v>1</v>
      </c>
      <c r="T14" s="72">
        <f t="shared" si="2"/>
        <v>3</v>
      </c>
    </row>
    <row r="15" spans="1:20" ht="12" customHeight="1">
      <c r="A15" s="9" t="s">
        <v>12</v>
      </c>
      <c r="B15" s="23">
        <v>3</v>
      </c>
      <c r="C15" s="24">
        <v>2</v>
      </c>
      <c r="D15" s="24">
        <v>0</v>
      </c>
      <c r="E15" s="25">
        <f t="shared" si="3"/>
        <v>5</v>
      </c>
      <c r="F15" s="4">
        <v>1</v>
      </c>
      <c r="G15" s="5">
        <v>4</v>
      </c>
      <c r="H15" s="5">
        <v>0</v>
      </c>
      <c r="I15" s="64">
        <v>0</v>
      </c>
      <c r="J15" s="64">
        <v>2</v>
      </c>
      <c r="K15" s="64">
        <v>3</v>
      </c>
      <c r="L15" s="72">
        <f t="shared" si="0"/>
        <v>5</v>
      </c>
      <c r="M15" s="41">
        <v>1</v>
      </c>
      <c r="N15" s="42">
        <v>4</v>
      </c>
      <c r="O15" s="42">
        <v>0</v>
      </c>
      <c r="P15" s="43">
        <f t="shared" si="1"/>
        <v>5</v>
      </c>
      <c r="Q15" s="63">
        <v>0</v>
      </c>
      <c r="R15" s="64">
        <v>3</v>
      </c>
      <c r="S15" s="64">
        <v>1</v>
      </c>
      <c r="T15" s="72">
        <f t="shared" si="2"/>
        <v>4</v>
      </c>
    </row>
    <row r="16" spans="1:20" ht="12" customHeight="1">
      <c r="A16" s="9" t="s">
        <v>13</v>
      </c>
      <c r="B16" s="23">
        <v>5</v>
      </c>
      <c r="C16" s="24">
        <v>9</v>
      </c>
      <c r="D16" s="24">
        <v>0</v>
      </c>
      <c r="E16" s="25">
        <f t="shared" si="3"/>
        <v>14</v>
      </c>
      <c r="F16" s="4">
        <v>1</v>
      </c>
      <c r="G16" s="5">
        <v>0</v>
      </c>
      <c r="H16" s="5">
        <v>1</v>
      </c>
      <c r="I16" s="64">
        <v>1</v>
      </c>
      <c r="J16" s="64">
        <v>1</v>
      </c>
      <c r="K16" s="64">
        <v>0</v>
      </c>
      <c r="L16" s="72">
        <f t="shared" si="0"/>
        <v>2</v>
      </c>
      <c r="M16" s="41">
        <v>2</v>
      </c>
      <c r="N16" s="42">
        <v>9</v>
      </c>
      <c r="O16" s="42">
        <v>0</v>
      </c>
      <c r="P16" s="43">
        <f t="shared" si="1"/>
        <v>11</v>
      </c>
      <c r="Q16" s="63">
        <v>0</v>
      </c>
      <c r="R16" s="64">
        <v>2</v>
      </c>
      <c r="S16" s="64">
        <v>0</v>
      </c>
      <c r="T16" s="72">
        <f t="shared" si="2"/>
        <v>2</v>
      </c>
    </row>
    <row r="17" spans="1:20" ht="12" customHeight="1">
      <c r="A17" s="9" t="s">
        <v>14</v>
      </c>
      <c r="B17" s="23">
        <v>4</v>
      </c>
      <c r="C17" s="24">
        <v>3</v>
      </c>
      <c r="D17" s="24">
        <v>0</v>
      </c>
      <c r="E17" s="25">
        <f t="shared" si="3"/>
        <v>7</v>
      </c>
      <c r="F17" s="4">
        <v>1</v>
      </c>
      <c r="G17" s="5">
        <v>2</v>
      </c>
      <c r="H17" s="5">
        <v>2</v>
      </c>
      <c r="I17" s="64">
        <v>0</v>
      </c>
      <c r="J17" s="64">
        <v>4</v>
      </c>
      <c r="K17" s="64">
        <v>1</v>
      </c>
      <c r="L17" s="72">
        <f t="shared" si="0"/>
        <v>5</v>
      </c>
      <c r="M17" s="41">
        <v>0</v>
      </c>
      <c r="N17" s="42">
        <v>5</v>
      </c>
      <c r="O17" s="42">
        <v>0</v>
      </c>
      <c r="P17" s="43">
        <f t="shared" si="1"/>
        <v>5</v>
      </c>
      <c r="Q17" s="63">
        <v>0</v>
      </c>
      <c r="R17" s="64">
        <v>2</v>
      </c>
      <c r="S17" s="64">
        <v>1</v>
      </c>
      <c r="T17" s="72">
        <f t="shared" si="2"/>
        <v>3</v>
      </c>
    </row>
    <row r="18" spans="1:20" ht="12" customHeight="1" thickBot="1">
      <c r="A18" s="10" t="s">
        <v>15</v>
      </c>
      <c r="B18" s="26">
        <v>5</v>
      </c>
      <c r="C18" s="27">
        <v>2</v>
      </c>
      <c r="D18" s="27">
        <v>1</v>
      </c>
      <c r="E18" s="28">
        <f t="shared" si="3"/>
        <v>8</v>
      </c>
      <c r="F18" s="6">
        <v>2</v>
      </c>
      <c r="G18" s="7">
        <v>2</v>
      </c>
      <c r="H18" s="7">
        <v>2</v>
      </c>
      <c r="I18" s="66">
        <v>0</v>
      </c>
      <c r="J18" s="66">
        <v>4</v>
      </c>
      <c r="K18" s="66">
        <v>2</v>
      </c>
      <c r="L18" s="73">
        <f t="shared" si="0"/>
        <v>6</v>
      </c>
      <c r="M18" s="44">
        <v>1</v>
      </c>
      <c r="N18" s="45">
        <v>5</v>
      </c>
      <c r="O18" s="45">
        <v>1</v>
      </c>
      <c r="P18" s="46">
        <f t="shared" si="1"/>
        <v>7</v>
      </c>
      <c r="Q18" s="65">
        <v>0</v>
      </c>
      <c r="R18" s="66">
        <v>1</v>
      </c>
      <c r="S18" s="66">
        <v>0</v>
      </c>
      <c r="T18" s="73">
        <f t="shared" si="2"/>
        <v>1</v>
      </c>
    </row>
    <row r="19" spans="1:20" ht="12" customHeight="1">
      <c r="A19" s="13" t="s">
        <v>1</v>
      </c>
      <c r="B19" s="29">
        <f t="shared" ref="B19:S19" si="4">SUM(B5:B18)</f>
        <v>27</v>
      </c>
      <c r="C19" s="30">
        <f t="shared" si="4"/>
        <v>64</v>
      </c>
      <c r="D19" s="30">
        <f t="shared" si="4"/>
        <v>4</v>
      </c>
      <c r="E19" s="31">
        <f>B19+C19+D19</f>
        <v>95</v>
      </c>
      <c r="F19" s="14">
        <f t="shared" si="4"/>
        <v>46</v>
      </c>
      <c r="G19" s="15">
        <f t="shared" si="4"/>
        <v>20</v>
      </c>
      <c r="H19" s="15">
        <f t="shared" si="4"/>
        <v>10</v>
      </c>
      <c r="I19" s="68">
        <f t="shared" si="4"/>
        <v>1</v>
      </c>
      <c r="J19" s="68">
        <f t="shared" si="4"/>
        <v>48</v>
      </c>
      <c r="K19" s="68">
        <f t="shared" si="4"/>
        <v>27</v>
      </c>
      <c r="L19" s="74">
        <f t="shared" si="0"/>
        <v>76</v>
      </c>
      <c r="M19" s="47">
        <f>SUM(M5:M18)</f>
        <v>12</v>
      </c>
      <c r="N19" s="48">
        <f>SUM(N5:N18)</f>
        <v>55</v>
      </c>
      <c r="O19" s="48">
        <f>SUM(O5:O18)</f>
        <v>5</v>
      </c>
      <c r="P19" s="49">
        <f t="shared" si="1"/>
        <v>72</v>
      </c>
      <c r="Q19" s="67">
        <f t="shared" si="4"/>
        <v>2</v>
      </c>
      <c r="R19" s="68">
        <f t="shared" si="4"/>
        <v>35</v>
      </c>
      <c r="S19" s="68">
        <f t="shared" si="4"/>
        <v>7</v>
      </c>
      <c r="T19" s="76">
        <f t="shared" si="2"/>
        <v>44</v>
      </c>
    </row>
    <row r="20" spans="1:20" ht="12" customHeight="1" thickBot="1">
      <c r="A20" s="16" t="s">
        <v>16</v>
      </c>
      <c r="B20" s="32">
        <f t="shared" ref="B20:T20" si="5">B19/13</f>
        <v>2.0769230769230771</v>
      </c>
      <c r="C20" s="53">
        <f t="shared" si="5"/>
        <v>4.9230769230769234</v>
      </c>
      <c r="D20" s="53">
        <f t="shared" si="5"/>
        <v>0.30769230769230771</v>
      </c>
      <c r="E20" s="57">
        <f t="shared" si="5"/>
        <v>7.3076923076923075</v>
      </c>
      <c r="F20" s="60">
        <f t="shared" si="5"/>
        <v>3.5384615384615383</v>
      </c>
      <c r="G20" s="59">
        <f t="shared" si="5"/>
        <v>1.5384615384615385</v>
      </c>
      <c r="H20" s="59">
        <f t="shared" si="5"/>
        <v>0.76923076923076927</v>
      </c>
      <c r="I20" s="70">
        <f t="shared" si="5"/>
        <v>7.6923076923076927E-2</v>
      </c>
      <c r="J20" s="70">
        <f t="shared" si="5"/>
        <v>3.6923076923076925</v>
      </c>
      <c r="K20" s="70">
        <f t="shared" si="5"/>
        <v>2.0769230769230771</v>
      </c>
      <c r="L20" s="75">
        <f t="shared" si="5"/>
        <v>5.8461538461538458</v>
      </c>
      <c r="M20" s="50">
        <f t="shared" si="5"/>
        <v>0.92307692307692313</v>
      </c>
      <c r="N20" s="55">
        <f t="shared" si="5"/>
        <v>4.2307692307692308</v>
      </c>
      <c r="O20" s="55">
        <f t="shared" si="5"/>
        <v>0.38461538461538464</v>
      </c>
      <c r="P20" s="58">
        <f t="shared" si="5"/>
        <v>5.5384615384615383</v>
      </c>
      <c r="Q20" s="69">
        <f t="shared" si="5"/>
        <v>0.15384615384615385</v>
      </c>
      <c r="R20" s="70">
        <f t="shared" si="5"/>
        <v>2.6923076923076925</v>
      </c>
      <c r="S20" s="70">
        <f t="shared" si="5"/>
        <v>0.53846153846153844</v>
      </c>
      <c r="T20" s="77">
        <f t="shared" si="5"/>
        <v>3.3846153846153846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45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1</v>
      </c>
      <c r="C5" s="21">
        <v>2</v>
      </c>
      <c r="D5" s="21">
        <v>0</v>
      </c>
      <c r="E5" s="22">
        <f>B5+C5+D5</f>
        <v>3</v>
      </c>
      <c r="F5" s="2">
        <v>2</v>
      </c>
      <c r="G5" s="3">
        <v>2</v>
      </c>
      <c r="H5" s="3">
        <v>1</v>
      </c>
      <c r="I5" s="62">
        <v>1</v>
      </c>
      <c r="J5" s="62">
        <v>3</v>
      </c>
      <c r="K5" s="62">
        <v>1</v>
      </c>
      <c r="L5" s="71">
        <f>K5+J5+I5</f>
        <v>5</v>
      </c>
      <c r="M5" s="38">
        <v>1</v>
      </c>
      <c r="N5" s="39">
        <v>0</v>
      </c>
      <c r="O5" s="39">
        <v>0</v>
      </c>
      <c r="P5" s="40">
        <f>M5+N5+O5</f>
        <v>1</v>
      </c>
      <c r="Q5" s="61">
        <v>2</v>
      </c>
      <c r="R5" s="62">
        <v>6</v>
      </c>
      <c r="S5" s="62">
        <v>1</v>
      </c>
      <c r="T5" s="71">
        <f>Q5+R5+S5</f>
        <v>9</v>
      </c>
    </row>
    <row r="6" spans="1:20" ht="12" customHeight="1">
      <c r="A6" s="9" t="s">
        <v>3</v>
      </c>
      <c r="B6" s="23">
        <v>4</v>
      </c>
      <c r="C6" s="24">
        <v>5</v>
      </c>
      <c r="D6" s="24">
        <v>1</v>
      </c>
      <c r="E6" s="25">
        <f>B6+C6+D6</f>
        <v>10</v>
      </c>
      <c r="F6" s="4">
        <v>2</v>
      </c>
      <c r="G6" s="5">
        <v>1</v>
      </c>
      <c r="H6" s="5">
        <v>0</v>
      </c>
      <c r="I6" s="64">
        <v>0</v>
      </c>
      <c r="J6" s="64">
        <v>1</v>
      </c>
      <c r="K6" s="64">
        <v>2</v>
      </c>
      <c r="L6" s="72">
        <f t="shared" ref="L6:L19" si="0">K6+J6+I6</f>
        <v>3</v>
      </c>
      <c r="M6" s="41">
        <v>2</v>
      </c>
      <c r="N6" s="42">
        <v>6</v>
      </c>
      <c r="O6" s="42">
        <v>1</v>
      </c>
      <c r="P6" s="43">
        <f t="shared" ref="P6:P19" si="1">M6+N6+O6</f>
        <v>9</v>
      </c>
      <c r="Q6" s="63">
        <v>0</v>
      </c>
      <c r="R6" s="64">
        <v>1</v>
      </c>
      <c r="S6" s="64">
        <v>1</v>
      </c>
      <c r="T6" s="72">
        <f t="shared" ref="T6:T19" si="2">Q6+R6+S6</f>
        <v>2</v>
      </c>
    </row>
    <row r="7" spans="1:20" ht="12" customHeight="1">
      <c r="A7" s="9" t="s">
        <v>4</v>
      </c>
      <c r="B7" s="23">
        <v>1</v>
      </c>
      <c r="C7" s="24">
        <v>1</v>
      </c>
      <c r="D7" s="24">
        <v>0</v>
      </c>
      <c r="E7" s="25">
        <f t="shared" ref="E7:E18" si="3">B7+C7+D7</f>
        <v>2</v>
      </c>
      <c r="F7" s="4">
        <v>2</v>
      </c>
      <c r="G7" s="5">
        <v>1</v>
      </c>
      <c r="H7" s="5">
        <v>0</v>
      </c>
      <c r="I7" s="64">
        <v>1</v>
      </c>
      <c r="J7" s="64">
        <v>2</v>
      </c>
      <c r="K7" s="64">
        <v>0</v>
      </c>
      <c r="L7" s="72">
        <f t="shared" si="0"/>
        <v>3</v>
      </c>
      <c r="M7" s="41">
        <v>0</v>
      </c>
      <c r="N7" s="42">
        <v>1</v>
      </c>
      <c r="O7" s="42">
        <v>0</v>
      </c>
      <c r="P7" s="43">
        <f t="shared" si="1"/>
        <v>1</v>
      </c>
      <c r="Q7" s="63">
        <v>2</v>
      </c>
      <c r="R7" s="64">
        <v>2</v>
      </c>
      <c r="S7" s="64">
        <v>0</v>
      </c>
      <c r="T7" s="72">
        <f t="shared" si="2"/>
        <v>4</v>
      </c>
    </row>
    <row r="8" spans="1:20" ht="12" customHeight="1">
      <c r="A8" s="9" t="s">
        <v>5</v>
      </c>
      <c r="B8" s="23">
        <v>2</v>
      </c>
      <c r="C8" s="24">
        <v>7</v>
      </c>
      <c r="D8" s="24">
        <v>1</v>
      </c>
      <c r="E8" s="25">
        <f t="shared" si="3"/>
        <v>10</v>
      </c>
      <c r="F8" s="4">
        <v>3</v>
      </c>
      <c r="G8" s="5">
        <v>4</v>
      </c>
      <c r="H8" s="5">
        <v>0</v>
      </c>
      <c r="I8" s="64">
        <v>0</v>
      </c>
      <c r="J8" s="64">
        <v>5</v>
      </c>
      <c r="K8" s="64">
        <v>2</v>
      </c>
      <c r="L8" s="72">
        <f t="shared" si="0"/>
        <v>7</v>
      </c>
      <c r="M8" s="41">
        <v>1</v>
      </c>
      <c r="N8" s="42">
        <v>12</v>
      </c>
      <c r="O8" s="42">
        <v>3</v>
      </c>
      <c r="P8" s="43">
        <f t="shared" si="1"/>
        <v>16</v>
      </c>
      <c r="Q8" s="63">
        <v>1</v>
      </c>
      <c r="R8" s="64">
        <v>5</v>
      </c>
      <c r="S8" s="64">
        <v>3</v>
      </c>
      <c r="T8" s="72">
        <f t="shared" si="2"/>
        <v>9</v>
      </c>
    </row>
    <row r="9" spans="1:20" ht="12" customHeight="1">
      <c r="A9" s="9" t="s">
        <v>6</v>
      </c>
      <c r="B9" s="23">
        <v>2</v>
      </c>
      <c r="C9" s="24">
        <v>4</v>
      </c>
      <c r="D9" s="24">
        <v>1</v>
      </c>
      <c r="E9" s="25">
        <f t="shared" si="3"/>
        <v>7</v>
      </c>
      <c r="F9" s="4">
        <v>1</v>
      </c>
      <c r="G9" s="5">
        <v>2</v>
      </c>
      <c r="H9" s="5">
        <v>2</v>
      </c>
      <c r="I9" s="64">
        <v>0</v>
      </c>
      <c r="J9" s="64">
        <v>3</v>
      </c>
      <c r="K9" s="64">
        <v>2</v>
      </c>
      <c r="L9" s="72">
        <f t="shared" si="0"/>
        <v>5</v>
      </c>
      <c r="M9" s="41">
        <v>1</v>
      </c>
      <c r="N9" s="42">
        <v>5</v>
      </c>
      <c r="O9" s="42">
        <v>2</v>
      </c>
      <c r="P9" s="43">
        <f t="shared" si="1"/>
        <v>8</v>
      </c>
      <c r="Q9" s="63">
        <v>0</v>
      </c>
      <c r="R9" s="64">
        <v>2</v>
      </c>
      <c r="S9" s="64">
        <v>3</v>
      </c>
      <c r="T9" s="72">
        <f t="shared" si="2"/>
        <v>5</v>
      </c>
    </row>
    <row r="10" spans="1:20" ht="12" customHeight="1">
      <c r="A10" s="9" t="s">
        <v>7</v>
      </c>
      <c r="B10" s="23">
        <v>3</v>
      </c>
      <c r="C10" s="24">
        <v>7</v>
      </c>
      <c r="D10" s="24">
        <v>0</v>
      </c>
      <c r="E10" s="25">
        <f t="shared" si="3"/>
        <v>10</v>
      </c>
      <c r="F10" s="4">
        <v>3</v>
      </c>
      <c r="G10" s="5">
        <v>4</v>
      </c>
      <c r="H10" s="5">
        <v>2</v>
      </c>
      <c r="I10" s="64">
        <v>1</v>
      </c>
      <c r="J10" s="64">
        <v>5</v>
      </c>
      <c r="K10" s="64">
        <v>3</v>
      </c>
      <c r="L10" s="72">
        <f t="shared" si="0"/>
        <v>9</v>
      </c>
      <c r="M10" s="41">
        <v>0</v>
      </c>
      <c r="N10" s="42">
        <v>5</v>
      </c>
      <c r="O10" s="42">
        <v>0</v>
      </c>
      <c r="P10" s="43">
        <f t="shared" si="1"/>
        <v>5</v>
      </c>
      <c r="Q10" s="63">
        <v>0</v>
      </c>
      <c r="R10" s="64">
        <v>0</v>
      </c>
      <c r="S10" s="64">
        <v>1</v>
      </c>
      <c r="T10" s="72">
        <f t="shared" si="2"/>
        <v>1</v>
      </c>
    </row>
    <row r="11" spans="1:20" ht="12" customHeight="1">
      <c r="A11" s="9" t="s">
        <v>8</v>
      </c>
      <c r="B11" s="23">
        <v>1</v>
      </c>
      <c r="C11" s="24">
        <v>3</v>
      </c>
      <c r="D11" s="24">
        <v>0</v>
      </c>
      <c r="E11" s="25">
        <f t="shared" si="3"/>
        <v>4</v>
      </c>
      <c r="F11" s="4">
        <v>1</v>
      </c>
      <c r="G11" s="5">
        <v>0</v>
      </c>
      <c r="H11" s="5">
        <v>2</v>
      </c>
      <c r="I11" s="64">
        <v>0</v>
      </c>
      <c r="J11" s="64">
        <v>2</v>
      </c>
      <c r="K11" s="64">
        <v>1</v>
      </c>
      <c r="L11" s="72">
        <f t="shared" si="0"/>
        <v>3</v>
      </c>
      <c r="M11" s="41">
        <v>3</v>
      </c>
      <c r="N11" s="42">
        <v>4</v>
      </c>
      <c r="O11" s="42">
        <v>1</v>
      </c>
      <c r="P11" s="43">
        <f t="shared" si="1"/>
        <v>8</v>
      </c>
      <c r="Q11" s="63">
        <v>0</v>
      </c>
      <c r="R11" s="64">
        <v>0</v>
      </c>
      <c r="S11" s="64">
        <v>0</v>
      </c>
      <c r="T11" s="72">
        <f t="shared" si="2"/>
        <v>0</v>
      </c>
    </row>
    <row r="12" spans="1:20" ht="12" customHeight="1">
      <c r="A12" s="9" t="s">
        <v>9</v>
      </c>
      <c r="B12" s="23">
        <v>1</v>
      </c>
      <c r="C12" s="24">
        <v>1</v>
      </c>
      <c r="D12" s="24">
        <v>0</v>
      </c>
      <c r="E12" s="25">
        <f t="shared" si="3"/>
        <v>2</v>
      </c>
      <c r="F12" s="4">
        <v>0</v>
      </c>
      <c r="G12" s="5">
        <v>5</v>
      </c>
      <c r="H12" s="5">
        <v>1</v>
      </c>
      <c r="I12" s="64">
        <v>0</v>
      </c>
      <c r="J12" s="64">
        <v>4</v>
      </c>
      <c r="K12" s="64">
        <v>2</v>
      </c>
      <c r="L12" s="72">
        <f t="shared" si="0"/>
        <v>6</v>
      </c>
      <c r="M12" s="41">
        <v>3</v>
      </c>
      <c r="N12" s="42">
        <v>5</v>
      </c>
      <c r="O12" s="42">
        <v>3</v>
      </c>
      <c r="P12" s="43">
        <f t="shared" si="1"/>
        <v>11</v>
      </c>
      <c r="Q12" s="63">
        <v>1</v>
      </c>
      <c r="R12" s="64">
        <v>4</v>
      </c>
      <c r="S12" s="64">
        <v>0</v>
      </c>
      <c r="T12" s="72">
        <f t="shared" si="2"/>
        <v>5</v>
      </c>
    </row>
    <row r="13" spans="1:20" ht="12" customHeight="1">
      <c r="A13" s="9" t="s">
        <v>10</v>
      </c>
      <c r="B13" s="23">
        <v>4</v>
      </c>
      <c r="C13" s="24">
        <v>7</v>
      </c>
      <c r="D13" s="24">
        <v>0</v>
      </c>
      <c r="E13" s="25">
        <f t="shared" si="3"/>
        <v>11</v>
      </c>
      <c r="F13" s="4">
        <v>1</v>
      </c>
      <c r="G13" s="5">
        <v>7</v>
      </c>
      <c r="H13" s="5">
        <v>6</v>
      </c>
      <c r="I13" s="64">
        <v>1</v>
      </c>
      <c r="J13" s="64">
        <v>7</v>
      </c>
      <c r="K13" s="64">
        <v>6</v>
      </c>
      <c r="L13" s="72">
        <f t="shared" si="0"/>
        <v>14</v>
      </c>
      <c r="M13" s="41">
        <v>1</v>
      </c>
      <c r="N13" s="42">
        <v>7</v>
      </c>
      <c r="O13" s="42">
        <v>1</v>
      </c>
      <c r="P13" s="43">
        <f t="shared" si="1"/>
        <v>9</v>
      </c>
      <c r="Q13" s="63">
        <v>1</v>
      </c>
      <c r="R13" s="64">
        <v>5</v>
      </c>
      <c r="S13" s="64">
        <v>4</v>
      </c>
      <c r="T13" s="72">
        <f t="shared" si="2"/>
        <v>10</v>
      </c>
    </row>
    <row r="14" spans="1:20" ht="12" customHeight="1">
      <c r="A14" s="9" t="s">
        <v>11</v>
      </c>
      <c r="B14" s="23">
        <v>0</v>
      </c>
      <c r="C14" s="24">
        <v>3</v>
      </c>
      <c r="D14" s="24">
        <v>0</v>
      </c>
      <c r="E14" s="25">
        <f t="shared" si="3"/>
        <v>3</v>
      </c>
      <c r="F14" s="4">
        <v>3</v>
      </c>
      <c r="G14" s="5">
        <v>4</v>
      </c>
      <c r="H14" s="5">
        <v>2</v>
      </c>
      <c r="I14" s="64">
        <v>0</v>
      </c>
      <c r="J14" s="64">
        <v>5</v>
      </c>
      <c r="K14" s="64">
        <v>4</v>
      </c>
      <c r="L14" s="72">
        <f t="shared" si="0"/>
        <v>9</v>
      </c>
      <c r="M14" s="41">
        <v>0</v>
      </c>
      <c r="N14" s="42">
        <v>4</v>
      </c>
      <c r="O14" s="42">
        <v>4</v>
      </c>
      <c r="P14" s="43">
        <f t="shared" si="1"/>
        <v>8</v>
      </c>
      <c r="Q14" s="63">
        <v>1</v>
      </c>
      <c r="R14" s="64">
        <v>5</v>
      </c>
      <c r="S14" s="64">
        <v>1</v>
      </c>
      <c r="T14" s="72">
        <f t="shared" si="2"/>
        <v>7</v>
      </c>
    </row>
    <row r="15" spans="1:20" ht="12" customHeight="1">
      <c r="A15" s="9" t="s">
        <v>12</v>
      </c>
      <c r="B15" s="23">
        <v>1</v>
      </c>
      <c r="C15" s="24">
        <v>0</v>
      </c>
      <c r="D15" s="24">
        <v>0</v>
      </c>
      <c r="E15" s="25">
        <f t="shared" si="3"/>
        <v>1</v>
      </c>
      <c r="F15" s="4">
        <v>1</v>
      </c>
      <c r="G15" s="5">
        <v>0</v>
      </c>
      <c r="H15" s="5">
        <v>1</v>
      </c>
      <c r="I15" s="64">
        <v>0</v>
      </c>
      <c r="J15" s="64">
        <v>2</v>
      </c>
      <c r="K15" s="64">
        <v>0</v>
      </c>
      <c r="L15" s="72">
        <f t="shared" si="0"/>
        <v>2</v>
      </c>
      <c r="M15" s="41">
        <v>1</v>
      </c>
      <c r="N15" s="42">
        <v>6</v>
      </c>
      <c r="O15" s="42">
        <v>2</v>
      </c>
      <c r="P15" s="43">
        <f t="shared" si="1"/>
        <v>9</v>
      </c>
      <c r="Q15" s="63">
        <v>0</v>
      </c>
      <c r="R15" s="64">
        <v>0</v>
      </c>
      <c r="S15" s="64">
        <v>0</v>
      </c>
      <c r="T15" s="72">
        <f t="shared" si="2"/>
        <v>0</v>
      </c>
    </row>
    <row r="16" spans="1:20" ht="12" customHeight="1">
      <c r="A16" s="9" t="s">
        <v>13</v>
      </c>
      <c r="B16" s="23">
        <v>3</v>
      </c>
      <c r="C16" s="24">
        <v>5</v>
      </c>
      <c r="D16" s="24">
        <v>1</v>
      </c>
      <c r="E16" s="25">
        <f t="shared" si="3"/>
        <v>9</v>
      </c>
      <c r="F16" s="4">
        <v>0</v>
      </c>
      <c r="G16" s="5">
        <v>1</v>
      </c>
      <c r="H16" s="5">
        <v>2</v>
      </c>
      <c r="I16" s="64">
        <v>0</v>
      </c>
      <c r="J16" s="64">
        <v>2</v>
      </c>
      <c r="K16" s="64">
        <v>1</v>
      </c>
      <c r="L16" s="72">
        <f t="shared" si="0"/>
        <v>3</v>
      </c>
      <c r="M16" s="41">
        <v>2</v>
      </c>
      <c r="N16" s="42">
        <v>8</v>
      </c>
      <c r="O16" s="42">
        <v>1</v>
      </c>
      <c r="P16" s="43">
        <f t="shared" si="1"/>
        <v>11</v>
      </c>
      <c r="Q16" s="63">
        <v>0</v>
      </c>
      <c r="R16" s="64">
        <v>2</v>
      </c>
      <c r="S16" s="64">
        <v>0</v>
      </c>
      <c r="T16" s="72">
        <f t="shared" si="2"/>
        <v>2</v>
      </c>
    </row>
    <row r="17" spans="1:20" ht="12" customHeight="1">
      <c r="A17" s="9" t="s">
        <v>14</v>
      </c>
      <c r="B17" s="23">
        <v>1</v>
      </c>
      <c r="C17" s="24">
        <v>4</v>
      </c>
      <c r="D17" s="24">
        <v>1</v>
      </c>
      <c r="E17" s="25">
        <f t="shared" si="3"/>
        <v>6</v>
      </c>
      <c r="F17" s="4">
        <v>2</v>
      </c>
      <c r="G17" s="5">
        <v>1</v>
      </c>
      <c r="H17" s="5">
        <v>0</v>
      </c>
      <c r="I17" s="64">
        <v>0</v>
      </c>
      <c r="J17" s="64">
        <v>3</v>
      </c>
      <c r="K17" s="64">
        <v>0</v>
      </c>
      <c r="L17" s="72">
        <f t="shared" si="0"/>
        <v>3</v>
      </c>
      <c r="M17" s="41">
        <v>2</v>
      </c>
      <c r="N17" s="42">
        <v>6</v>
      </c>
      <c r="O17" s="42">
        <v>0</v>
      </c>
      <c r="P17" s="43">
        <f t="shared" si="1"/>
        <v>8</v>
      </c>
      <c r="Q17" s="63">
        <v>0</v>
      </c>
      <c r="R17" s="64">
        <v>6</v>
      </c>
      <c r="S17" s="64">
        <v>0</v>
      </c>
      <c r="T17" s="72">
        <f t="shared" si="2"/>
        <v>6</v>
      </c>
    </row>
    <row r="18" spans="1:20" ht="12" customHeight="1" thickBot="1">
      <c r="A18" s="10" t="s">
        <v>15</v>
      </c>
      <c r="B18" s="26">
        <v>4</v>
      </c>
      <c r="C18" s="27">
        <v>2</v>
      </c>
      <c r="D18" s="27">
        <v>0</v>
      </c>
      <c r="E18" s="28">
        <f t="shared" si="3"/>
        <v>6</v>
      </c>
      <c r="F18" s="6">
        <v>1</v>
      </c>
      <c r="G18" s="7">
        <v>1</v>
      </c>
      <c r="H18" s="7">
        <v>1</v>
      </c>
      <c r="I18" s="66">
        <v>1</v>
      </c>
      <c r="J18" s="66">
        <v>2</v>
      </c>
      <c r="K18" s="66">
        <v>0</v>
      </c>
      <c r="L18" s="73">
        <f t="shared" si="0"/>
        <v>3</v>
      </c>
      <c r="M18" s="44">
        <v>1</v>
      </c>
      <c r="N18" s="45">
        <v>6</v>
      </c>
      <c r="O18" s="45">
        <v>1</v>
      </c>
      <c r="P18" s="46">
        <f t="shared" si="1"/>
        <v>8</v>
      </c>
      <c r="Q18" s="65">
        <v>0</v>
      </c>
      <c r="R18" s="66">
        <v>4</v>
      </c>
      <c r="S18" s="66">
        <v>0</v>
      </c>
      <c r="T18" s="73">
        <f t="shared" si="2"/>
        <v>4</v>
      </c>
    </row>
    <row r="19" spans="1:20" ht="12" customHeight="1">
      <c r="A19" s="13" t="s">
        <v>1</v>
      </c>
      <c r="B19" s="29">
        <f t="shared" ref="B19:S19" si="4">SUM(B5:B18)</f>
        <v>28</v>
      </c>
      <c r="C19" s="30">
        <f t="shared" si="4"/>
        <v>51</v>
      </c>
      <c r="D19" s="30">
        <f t="shared" si="4"/>
        <v>5</v>
      </c>
      <c r="E19" s="31">
        <f>B19+C19+D19</f>
        <v>84</v>
      </c>
      <c r="F19" s="14">
        <f t="shared" si="4"/>
        <v>22</v>
      </c>
      <c r="G19" s="15">
        <f t="shared" si="4"/>
        <v>33</v>
      </c>
      <c r="H19" s="15">
        <f t="shared" si="4"/>
        <v>20</v>
      </c>
      <c r="I19" s="68">
        <f t="shared" si="4"/>
        <v>5</v>
      </c>
      <c r="J19" s="68">
        <f t="shared" si="4"/>
        <v>46</v>
      </c>
      <c r="K19" s="68">
        <f t="shared" si="4"/>
        <v>24</v>
      </c>
      <c r="L19" s="74">
        <f t="shared" si="0"/>
        <v>75</v>
      </c>
      <c r="M19" s="47">
        <f>SUM(M5:M18)</f>
        <v>18</v>
      </c>
      <c r="N19" s="48">
        <f>SUM(N5:N18)</f>
        <v>75</v>
      </c>
      <c r="O19" s="48">
        <f>SUM(O5:O18)</f>
        <v>19</v>
      </c>
      <c r="P19" s="49">
        <f t="shared" si="1"/>
        <v>112</v>
      </c>
      <c r="Q19" s="67">
        <f t="shared" si="4"/>
        <v>8</v>
      </c>
      <c r="R19" s="68">
        <f t="shared" si="4"/>
        <v>42</v>
      </c>
      <c r="S19" s="68">
        <f t="shared" si="4"/>
        <v>14</v>
      </c>
      <c r="T19" s="76">
        <f t="shared" si="2"/>
        <v>64</v>
      </c>
    </row>
    <row r="20" spans="1:20" ht="12" customHeight="1" thickBot="1">
      <c r="A20" s="16" t="s">
        <v>16</v>
      </c>
      <c r="B20" s="32">
        <f>B19/14</f>
        <v>2</v>
      </c>
      <c r="C20" s="53">
        <f t="shared" ref="C20:T20" si="5">C19/14</f>
        <v>3.6428571428571428</v>
      </c>
      <c r="D20" s="53">
        <f t="shared" si="5"/>
        <v>0.35714285714285715</v>
      </c>
      <c r="E20" s="57">
        <f t="shared" si="5"/>
        <v>6</v>
      </c>
      <c r="F20" s="60">
        <f t="shared" si="5"/>
        <v>1.5714285714285714</v>
      </c>
      <c r="G20" s="59">
        <f t="shared" si="5"/>
        <v>2.3571428571428572</v>
      </c>
      <c r="H20" s="59">
        <f t="shared" si="5"/>
        <v>1.4285714285714286</v>
      </c>
      <c r="I20" s="70">
        <f t="shared" si="5"/>
        <v>0.35714285714285715</v>
      </c>
      <c r="J20" s="70">
        <f t="shared" si="5"/>
        <v>3.2857142857142856</v>
      </c>
      <c r="K20" s="70">
        <f t="shared" si="5"/>
        <v>1.7142857142857142</v>
      </c>
      <c r="L20" s="75">
        <f t="shared" si="5"/>
        <v>5.3571428571428568</v>
      </c>
      <c r="M20" s="50">
        <f t="shared" si="5"/>
        <v>1.2857142857142858</v>
      </c>
      <c r="N20" s="55">
        <f t="shared" si="5"/>
        <v>5.3571428571428568</v>
      </c>
      <c r="O20" s="55">
        <f t="shared" si="5"/>
        <v>1.3571428571428572</v>
      </c>
      <c r="P20" s="58">
        <f t="shared" si="5"/>
        <v>8</v>
      </c>
      <c r="Q20" s="69">
        <f t="shared" si="5"/>
        <v>0.5714285714285714</v>
      </c>
      <c r="R20" s="70">
        <f t="shared" si="5"/>
        <v>3</v>
      </c>
      <c r="S20" s="70">
        <f t="shared" si="5"/>
        <v>1</v>
      </c>
      <c r="T20" s="77">
        <f t="shared" si="5"/>
        <v>4.5714285714285712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3"/>
  <sheetViews>
    <sheetView tabSelected="1" zoomScaleNormal="100"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46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22</v>
      </c>
      <c r="C5" s="21">
        <v>40</v>
      </c>
      <c r="D5" s="21">
        <f>'[1]Плюсы_1-20'!AW5+'[1]Плюсы_21-40'!AW5</f>
        <v>0</v>
      </c>
      <c r="E5" s="22">
        <f>B5+C5+D5</f>
        <v>62</v>
      </c>
      <c r="F5" s="2">
        <v>17</v>
      </c>
      <c r="G5" s="3">
        <v>15</v>
      </c>
      <c r="H5" s="3">
        <v>4</v>
      </c>
      <c r="I5" s="62">
        <v>2</v>
      </c>
      <c r="J5" s="62">
        <v>27</v>
      </c>
      <c r="K5" s="62">
        <v>7</v>
      </c>
      <c r="L5" s="71">
        <f>K5+J5+I5</f>
        <v>36</v>
      </c>
      <c r="M5" s="38">
        <v>12</v>
      </c>
      <c r="N5" s="39">
        <v>12</v>
      </c>
      <c r="O5" s="39">
        <v>5</v>
      </c>
      <c r="P5" s="40">
        <f>M5+N5+O5</f>
        <v>29</v>
      </c>
      <c r="Q5" s="61">
        <v>11</v>
      </c>
      <c r="R5" s="62">
        <v>27</v>
      </c>
      <c r="S5" s="62">
        <v>1</v>
      </c>
      <c r="T5" s="71">
        <f>Q5+R5+S5</f>
        <v>39</v>
      </c>
    </row>
    <row r="6" spans="1:20" ht="12" customHeight="1">
      <c r="A6" s="9" t="s">
        <v>3</v>
      </c>
      <c r="B6" s="23">
        <v>43</v>
      </c>
      <c r="C6" s="24">
        <v>26</v>
      </c>
      <c r="D6" s="24">
        <v>1</v>
      </c>
      <c r="E6" s="25">
        <f>B6+C6+D6</f>
        <v>70</v>
      </c>
      <c r="F6" s="4">
        <v>20</v>
      </c>
      <c r="G6" s="5">
        <v>13</v>
      </c>
      <c r="H6" s="5">
        <v>5</v>
      </c>
      <c r="I6" s="64">
        <v>5</v>
      </c>
      <c r="J6" s="64">
        <v>24</v>
      </c>
      <c r="K6" s="64">
        <v>9</v>
      </c>
      <c r="L6" s="72">
        <f t="shared" ref="L6:L19" si="0">K6+J6+I6</f>
        <v>38</v>
      </c>
      <c r="M6" s="41">
        <v>10</v>
      </c>
      <c r="N6" s="42">
        <v>18</v>
      </c>
      <c r="O6" s="42">
        <v>1</v>
      </c>
      <c r="P6" s="43">
        <f t="shared" ref="P6:P19" si="1">M6+N6+O6</f>
        <v>29</v>
      </c>
      <c r="Q6" s="63">
        <v>12</v>
      </c>
      <c r="R6" s="64">
        <v>13</v>
      </c>
      <c r="S6" s="64">
        <v>3</v>
      </c>
      <c r="T6" s="72">
        <f t="shared" ref="T6:T19" si="2">Q6+R6+S6</f>
        <v>28</v>
      </c>
    </row>
    <row r="7" spans="1:20" ht="12" customHeight="1">
      <c r="A7" s="9" t="s">
        <v>4</v>
      </c>
      <c r="B7" s="23">
        <v>47</v>
      </c>
      <c r="C7" s="24">
        <v>33</v>
      </c>
      <c r="D7" s="24">
        <f>'[1]Плюсы_1-20'!AW7+'[1]Плюсы_21-40'!AW7</f>
        <v>0</v>
      </c>
      <c r="E7" s="25">
        <f t="shared" ref="E7:E18" si="3">B7+C7+D7</f>
        <v>80</v>
      </c>
      <c r="F7" s="4">
        <v>21</v>
      </c>
      <c r="G7" s="5">
        <v>12</v>
      </c>
      <c r="H7" s="5">
        <v>3</v>
      </c>
      <c r="I7" s="64">
        <v>5</v>
      </c>
      <c r="J7" s="64">
        <v>24</v>
      </c>
      <c r="K7" s="64">
        <v>7</v>
      </c>
      <c r="L7" s="72">
        <f t="shared" si="0"/>
        <v>36</v>
      </c>
      <c r="M7" s="41">
        <v>25</v>
      </c>
      <c r="N7" s="42">
        <v>29</v>
      </c>
      <c r="O7" s="42">
        <f>'[1]Плюсы_1-20'!AZ7+'[1]Плюсы_21-40'!AZ7</f>
        <v>0</v>
      </c>
      <c r="P7" s="43">
        <f t="shared" si="1"/>
        <v>54</v>
      </c>
      <c r="Q7" s="63">
        <v>15</v>
      </c>
      <c r="R7" s="64">
        <v>24</v>
      </c>
      <c r="S7" s="64">
        <v>3</v>
      </c>
      <c r="T7" s="72">
        <f t="shared" si="2"/>
        <v>42</v>
      </c>
    </row>
    <row r="8" spans="1:20" ht="12" customHeight="1">
      <c r="A8" s="9" t="s">
        <v>5</v>
      </c>
      <c r="B8" s="23">
        <v>29</v>
      </c>
      <c r="C8" s="24">
        <v>48</v>
      </c>
      <c r="D8" s="24">
        <v>2</v>
      </c>
      <c r="E8" s="25">
        <f t="shared" si="3"/>
        <v>79</v>
      </c>
      <c r="F8" s="4">
        <v>25</v>
      </c>
      <c r="G8" s="5">
        <v>15</v>
      </c>
      <c r="H8" s="5">
        <v>3</v>
      </c>
      <c r="I8" s="64">
        <v>5</v>
      </c>
      <c r="J8" s="64">
        <v>30</v>
      </c>
      <c r="K8" s="64">
        <v>8</v>
      </c>
      <c r="L8" s="72">
        <f t="shared" si="0"/>
        <v>43</v>
      </c>
      <c r="M8" s="41">
        <v>9</v>
      </c>
      <c r="N8" s="42">
        <v>42</v>
      </c>
      <c r="O8" s="42">
        <v>9</v>
      </c>
      <c r="P8" s="43">
        <f t="shared" si="1"/>
        <v>60</v>
      </c>
      <c r="Q8" s="63">
        <v>13</v>
      </c>
      <c r="R8" s="64">
        <v>33</v>
      </c>
      <c r="S8" s="64">
        <v>8</v>
      </c>
      <c r="T8" s="72">
        <f t="shared" si="2"/>
        <v>54</v>
      </c>
    </row>
    <row r="9" spans="1:20" ht="12" customHeight="1">
      <c r="A9" s="9" t="s">
        <v>6</v>
      </c>
      <c r="B9" s="23">
        <v>27</v>
      </c>
      <c r="C9" s="24">
        <v>47</v>
      </c>
      <c r="D9" s="24">
        <v>3</v>
      </c>
      <c r="E9" s="25">
        <f t="shared" si="3"/>
        <v>77</v>
      </c>
      <c r="F9" s="4">
        <v>21</v>
      </c>
      <c r="G9" s="5">
        <v>8</v>
      </c>
      <c r="H9" s="5">
        <v>10</v>
      </c>
      <c r="I9" s="64">
        <v>1</v>
      </c>
      <c r="J9" s="64">
        <v>26</v>
      </c>
      <c r="K9" s="64">
        <v>12</v>
      </c>
      <c r="L9" s="72">
        <f t="shared" si="0"/>
        <v>39</v>
      </c>
      <c r="M9" s="41">
        <v>17</v>
      </c>
      <c r="N9" s="42">
        <v>23</v>
      </c>
      <c r="O9" s="42">
        <v>8</v>
      </c>
      <c r="P9" s="43">
        <f t="shared" si="1"/>
        <v>48</v>
      </c>
      <c r="Q9" s="63">
        <v>17</v>
      </c>
      <c r="R9" s="64">
        <v>21</v>
      </c>
      <c r="S9" s="64">
        <v>6</v>
      </c>
      <c r="T9" s="72">
        <f t="shared" si="2"/>
        <v>44</v>
      </c>
    </row>
    <row r="10" spans="1:20" ht="12" customHeight="1">
      <c r="A10" s="9" t="s">
        <v>7</v>
      </c>
      <c r="B10" s="23">
        <v>22</v>
      </c>
      <c r="C10" s="24">
        <v>57</v>
      </c>
      <c r="D10" s="24">
        <v>4</v>
      </c>
      <c r="E10" s="25">
        <f t="shared" si="3"/>
        <v>83</v>
      </c>
      <c r="F10" s="4">
        <v>30</v>
      </c>
      <c r="G10" s="5">
        <v>12</v>
      </c>
      <c r="H10" s="5">
        <v>13</v>
      </c>
      <c r="I10" s="64">
        <v>3</v>
      </c>
      <c r="J10" s="64">
        <v>36</v>
      </c>
      <c r="K10" s="64">
        <v>16</v>
      </c>
      <c r="L10" s="72">
        <f t="shared" si="0"/>
        <v>55</v>
      </c>
      <c r="M10" s="41">
        <v>6</v>
      </c>
      <c r="N10" s="42">
        <v>41</v>
      </c>
      <c r="O10" s="42">
        <v>2</v>
      </c>
      <c r="P10" s="43">
        <f t="shared" si="1"/>
        <v>49</v>
      </c>
      <c r="Q10" s="63">
        <v>6</v>
      </c>
      <c r="R10" s="64">
        <v>30</v>
      </c>
      <c r="S10" s="64">
        <v>4</v>
      </c>
      <c r="T10" s="72">
        <f t="shared" si="2"/>
        <v>40</v>
      </c>
    </row>
    <row r="11" spans="1:20" ht="12" customHeight="1">
      <c r="A11" s="9" t="s">
        <v>8</v>
      </c>
      <c r="B11" s="23">
        <v>39</v>
      </c>
      <c r="C11" s="24">
        <v>31</v>
      </c>
      <c r="D11" s="24">
        <v>9</v>
      </c>
      <c r="E11" s="25">
        <f t="shared" si="3"/>
        <v>79</v>
      </c>
      <c r="F11" s="4">
        <v>31</v>
      </c>
      <c r="G11" s="5">
        <v>15</v>
      </c>
      <c r="H11" s="5">
        <v>9</v>
      </c>
      <c r="I11" s="64">
        <v>6</v>
      </c>
      <c r="J11" s="64">
        <v>25</v>
      </c>
      <c r="K11" s="64">
        <v>24</v>
      </c>
      <c r="L11" s="72">
        <f t="shared" si="0"/>
        <v>55</v>
      </c>
      <c r="M11" s="41">
        <v>22</v>
      </c>
      <c r="N11" s="42">
        <v>21</v>
      </c>
      <c r="O11" s="42">
        <v>5</v>
      </c>
      <c r="P11" s="43">
        <f t="shared" si="1"/>
        <v>48</v>
      </c>
      <c r="Q11" s="63">
        <v>7</v>
      </c>
      <c r="R11" s="64">
        <v>11</v>
      </c>
      <c r="S11" s="64">
        <v>8</v>
      </c>
      <c r="T11" s="72">
        <f t="shared" si="2"/>
        <v>26</v>
      </c>
    </row>
    <row r="12" spans="1:20" ht="12" customHeight="1">
      <c r="A12" s="9" t="s">
        <v>9</v>
      </c>
      <c r="B12" s="23">
        <v>22</v>
      </c>
      <c r="C12" s="24">
        <v>43</v>
      </c>
      <c r="D12" s="24">
        <v>3</v>
      </c>
      <c r="E12" s="25">
        <f t="shared" si="3"/>
        <v>68</v>
      </c>
      <c r="F12" s="4">
        <v>25</v>
      </c>
      <c r="G12" s="5">
        <v>15</v>
      </c>
      <c r="H12" s="5">
        <v>4</v>
      </c>
      <c r="I12" s="64">
        <v>3</v>
      </c>
      <c r="J12" s="64">
        <v>29</v>
      </c>
      <c r="K12" s="64">
        <v>12</v>
      </c>
      <c r="L12" s="72">
        <f t="shared" si="0"/>
        <v>44</v>
      </c>
      <c r="M12" s="41">
        <v>22</v>
      </c>
      <c r="N12" s="42">
        <v>43</v>
      </c>
      <c r="O12" s="42">
        <v>6</v>
      </c>
      <c r="P12" s="43">
        <f t="shared" si="1"/>
        <v>71</v>
      </c>
      <c r="Q12" s="63">
        <v>8</v>
      </c>
      <c r="R12" s="64">
        <v>37</v>
      </c>
      <c r="S12" s="64">
        <v>2</v>
      </c>
      <c r="T12" s="72">
        <f t="shared" si="2"/>
        <v>47</v>
      </c>
    </row>
    <row r="13" spans="1:20" ht="12" customHeight="1">
      <c r="A13" s="9" t="s">
        <v>10</v>
      </c>
      <c r="B13" s="23">
        <v>47</v>
      </c>
      <c r="C13" s="24">
        <v>27</v>
      </c>
      <c r="D13" s="24">
        <v>4</v>
      </c>
      <c r="E13" s="25">
        <f t="shared" si="3"/>
        <v>78</v>
      </c>
      <c r="F13" s="4">
        <v>22</v>
      </c>
      <c r="G13" s="5">
        <v>16</v>
      </c>
      <c r="H13" s="5">
        <v>10</v>
      </c>
      <c r="I13" s="64">
        <v>9</v>
      </c>
      <c r="J13" s="64">
        <v>22</v>
      </c>
      <c r="K13" s="64">
        <v>17</v>
      </c>
      <c r="L13" s="72">
        <f t="shared" si="0"/>
        <v>48</v>
      </c>
      <c r="M13" s="41">
        <v>30</v>
      </c>
      <c r="N13" s="42">
        <v>20</v>
      </c>
      <c r="O13" s="42">
        <v>5</v>
      </c>
      <c r="P13" s="43">
        <f t="shared" si="1"/>
        <v>55</v>
      </c>
      <c r="Q13" s="63">
        <v>17</v>
      </c>
      <c r="R13" s="64">
        <v>18</v>
      </c>
      <c r="S13" s="64">
        <v>13</v>
      </c>
      <c r="T13" s="72">
        <f t="shared" si="2"/>
        <v>48</v>
      </c>
    </row>
    <row r="14" spans="1:20" ht="12" customHeight="1">
      <c r="A14" s="9" t="s">
        <v>11</v>
      </c>
      <c r="B14" s="23">
        <v>18</v>
      </c>
      <c r="C14" s="24">
        <v>41</v>
      </c>
      <c r="D14" s="24">
        <v>1</v>
      </c>
      <c r="E14" s="25">
        <f t="shared" si="3"/>
        <v>60</v>
      </c>
      <c r="F14" s="4">
        <v>27</v>
      </c>
      <c r="G14" s="5">
        <v>20</v>
      </c>
      <c r="H14" s="5">
        <v>6</v>
      </c>
      <c r="I14" s="64">
        <v>1</v>
      </c>
      <c r="J14" s="64">
        <v>35</v>
      </c>
      <c r="K14" s="64">
        <v>17</v>
      </c>
      <c r="L14" s="72">
        <f t="shared" si="0"/>
        <v>53</v>
      </c>
      <c r="M14" s="41">
        <v>17</v>
      </c>
      <c r="N14" s="42">
        <v>39</v>
      </c>
      <c r="O14" s="42">
        <v>6</v>
      </c>
      <c r="P14" s="43">
        <f t="shared" si="1"/>
        <v>62</v>
      </c>
      <c r="Q14" s="63">
        <v>4</v>
      </c>
      <c r="R14" s="64">
        <v>24</v>
      </c>
      <c r="S14" s="64">
        <v>3</v>
      </c>
      <c r="T14" s="72">
        <f t="shared" si="2"/>
        <v>31</v>
      </c>
    </row>
    <row r="15" spans="1:20" ht="12" customHeight="1">
      <c r="A15" s="9" t="s">
        <v>12</v>
      </c>
      <c r="B15" s="23">
        <v>34</v>
      </c>
      <c r="C15" s="24">
        <v>30</v>
      </c>
      <c r="D15" s="24">
        <v>3</v>
      </c>
      <c r="E15" s="25">
        <f t="shared" si="3"/>
        <v>67</v>
      </c>
      <c r="F15" s="4">
        <v>23</v>
      </c>
      <c r="G15" s="5">
        <v>14</v>
      </c>
      <c r="H15" s="5">
        <v>4</v>
      </c>
      <c r="I15" s="64">
        <v>2</v>
      </c>
      <c r="J15" s="64">
        <v>27</v>
      </c>
      <c r="K15" s="64">
        <v>12</v>
      </c>
      <c r="L15" s="72">
        <f t="shared" si="0"/>
        <v>41</v>
      </c>
      <c r="M15" s="41">
        <v>24</v>
      </c>
      <c r="N15" s="42">
        <v>35</v>
      </c>
      <c r="O15" s="42">
        <v>6</v>
      </c>
      <c r="P15" s="43">
        <f t="shared" si="1"/>
        <v>65</v>
      </c>
      <c r="Q15" s="63">
        <v>8</v>
      </c>
      <c r="R15" s="64">
        <v>16</v>
      </c>
      <c r="S15" s="64">
        <v>5</v>
      </c>
      <c r="T15" s="72">
        <f t="shared" si="2"/>
        <v>29</v>
      </c>
    </row>
    <row r="16" spans="1:20" ht="12" customHeight="1">
      <c r="A16" s="9" t="s">
        <v>13</v>
      </c>
      <c r="B16" s="23">
        <v>37</v>
      </c>
      <c r="C16" s="24">
        <v>36</v>
      </c>
      <c r="D16" s="24">
        <v>2</v>
      </c>
      <c r="E16" s="25">
        <f t="shared" si="3"/>
        <v>75</v>
      </c>
      <c r="F16" s="4">
        <v>21</v>
      </c>
      <c r="G16" s="5">
        <v>8</v>
      </c>
      <c r="H16" s="5">
        <v>5</v>
      </c>
      <c r="I16" s="64">
        <v>5</v>
      </c>
      <c r="J16" s="64">
        <v>22</v>
      </c>
      <c r="K16" s="64">
        <v>7</v>
      </c>
      <c r="L16" s="72">
        <f t="shared" si="0"/>
        <v>34</v>
      </c>
      <c r="M16" s="41">
        <v>21</v>
      </c>
      <c r="N16" s="42">
        <v>39</v>
      </c>
      <c r="O16" s="42">
        <v>2</v>
      </c>
      <c r="P16" s="43">
        <f t="shared" si="1"/>
        <v>62</v>
      </c>
      <c r="Q16" s="63">
        <v>7</v>
      </c>
      <c r="R16" s="64">
        <v>25</v>
      </c>
      <c r="S16" s="64">
        <v>5</v>
      </c>
      <c r="T16" s="72">
        <f t="shared" si="2"/>
        <v>37</v>
      </c>
    </row>
    <row r="17" spans="1:20" ht="12" customHeight="1">
      <c r="A17" s="9" t="s">
        <v>14</v>
      </c>
      <c r="B17" s="23">
        <v>39</v>
      </c>
      <c r="C17" s="24">
        <v>33</v>
      </c>
      <c r="D17" s="24">
        <v>6</v>
      </c>
      <c r="E17" s="25">
        <f t="shared" si="3"/>
        <v>78</v>
      </c>
      <c r="F17" s="4">
        <v>15</v>
      </c>
      <c r="G17" s="5">
        <v>12</v>
      </c>
      <c r="H17" s="5">
        <v>11</v>
      </c>
      <c r="I17" s="64">
        <v>5</v>
      </c>
      <c r="J17" s="64">
        <v>25</v>
      </c>
      <c r="K17" s="64">
        <v>8</v>
      </c>
      <c r="L17" s="72">
        <f t="shared" si="0"/>
        <v>38</v>
      </c>
      <c r="M17" s="41">
        <v>8</v>
      </c>
      <c r="N17" s="42">
        <v>31</v>
      </c>
      <c r="O17" s="42">
        <v>2</v>
      </c>
      <c r="P17" s="43">
        <f t="shared" si="1"/>
        <v>41</v>
      </c>
      <c r="Q17" s="63">
        <v>9</v>
      </c>
      <c r="R17" s="64">
        <v>23</v>
      </c>
      <c r="S17" s="64">
        <v>5</v>
      </c>
      <c r="T17" s="72">
        <f t="shared" si="2"/>
        <v>37</v>
      </c>
    </row>
    <row r="18" spans="1:20" ht="12" customHeight="1" thickBot="1">
      <c r="A18" s="10" t="s">
        <v>15</v>
      </c>
      <c r="B18" s="26">
        <v>45</v>
      </c>
      <c r="C18" s="27">
        <v>32</v>
      </c>
      <c r="D18" s="27">
        <v>2</v>
      </c>
      <c r="E18" s="28">
        <f t="shared" si="3"/>
        <v>79</v>
      </c>
      <c r="F18" s="6">
        <v>12</v>
      </c>
      <c r="G18" s="7">
        <v>15</v>
      </c>
      <c r="H18" s="7">
        <v>15</v>
      </c>
      <c r="I18" s="66">
        <v>5</v>
      </c>
      <c r="J18" s="66">
        <v>20</v>
      </c>
      <c r="K18" s="66">
        <v>17</v>
      </c>
      <c r="L18" s="73">
        <f t="shared" si="0"/>
        <v>42</v>
      </c>
      <c r="M18" s="44">
        <v>20</v>
      </c>
      <c r="N18" s="45">
        <v>32</v>
      </c>
      <c r="O18" s="45">
        <v>6</v>
      </c>
      <c r="P18" s="46">
        <f t="shared" si="1"/>
        <v>58</v>
      </c>
      <c r="Q18" s="65">
        <v>4</v>
      </c>
      <c r="R18" s="66">
        <v>18</v>
      </c>
      <c r="S18" s="66">
        <v>5</v>
      </c>
      <c r="T18" s="73">
        <f t="shared" si="2"/>
        <v>27</v>
      </c>
    </row>
    <row r="19" spans="1:20" ht="12" customHeight="1">
      <c r="A19" s="13" t="s">
        <v>1</v>
      </c>
      <c r="B19" s="29">
        <f t="shared" ref="B19:S19" si="4">SUM(B5:B18)</f>
        <v>471</v>
      </c>
      <c r="C19" s="30">
        <f t="shared" si="4"/>
        <v>524</v>
      </c>
      <c r="D19" s="30">
        <f t="shared" si="4"/>
        <v>40</v>
      </c>
      <c r="E19" s="31">
        <f>B19+C19+D19</f>
        <v>1035</v>
      </c>
      <c r="F19" s="14">
        <f t="shared" si="4"/>
        <v>310</v>
      </c>
      <c r="G19" s="15">
        <f t="shared" si="4"/>
        <v>190</v>
      </c>
      <c r="H19" s="15">
        <f t="shared" si="4"/>
        <v>102</v>
      </c>
      <c r="I19" s="68">
        <f t="shared" si="4"/>
        <v>57</v>
      </c>
      <c r="J19" s="68">
        <f t="shared" si="4"/>
        <v>372</v>
      </c>
      <c r="K19" s="68">
        <f t="shared" si="4"/>
        <v>173</v>
      </c>
      <c r="L19" s="74">
        <f t="shared" si="0"/>
        <v>602</v>
      </c>
      <c r="M19" s="47">
        <f>SUM(M5:M18)</f>
        <v>243</v>
      </c>
      <c r="N19" s="48">
        <f>SUM(N5:N18)</f>
        <v>425</v>
      </c>
      <c r="O19" s="48">
        <f>SUM(O5:O18)</f>
        <v>63</v>
      </c>
      <c r="P19" s="49">
        <f t="shared" si="1"/>
        <v>731</v>
      </c>
      <c r="Q19" s="67">
        <f t="shared" si="4"/>
        <v>138</v>
      </c>
      <c r="R19" s="68">
        <f t="shared" si="4"/>
        <v>320</v>
      </c>
      <c r="S19" s="68">
        <f t="shared" si="4"/>
        <v>71</v>
      </c>
      <c r="T19" s="76">
        <f t="shared" si="2"/>
        <v>529</v>
      </c>
    </row>
    <row r="20" spans="1:20" ht="12" customHeight="1" thickBot="1">
      <c r="A20" s="16" t="s">
        <v>16</v>
      </c>
      <c r="B20" s="32">
        <f>B19/14</f>
        <v>33.642857142857146</v>
      </c>
      <c r="C20" s="53">
        <f t="shared" ref="C20:T20" si="5">C19/14</f>
        <v>37.428571428571431</v>
      </c>
      <c r="D20" s="53">
        <f t="shared" si="5"/>
        <v>2.8571428571428572</v>
      </c>
      <c r="E20" s="57">
        <f t="shared" si="5"/>
        <v>73.928571428571431</v>
      </c>
      <c r="F20" s="60">
        <f t="shared" si="5"/>
        <v>22.142857142857142</v>
      </c>
      <c r="G20" s="59">
        <f t="shared" si="5"/>
        <v>13.571428571428571</v>
      </c>
      <c r="H20" s="59">
        <f t="shared" si="5"/>
        <v>7.2857142857142856</v>
      </c>
      <c r="I20" s="70">
        <f t="shared" si="5"/>
        <v>4.0714285714285712</v>
      </c>
      <c r="J20" s="70">
        <f t="shared" si="5"/>
        <v>26.571428571428573</v>
      </c>
      <c r="K20" s="70">
        <f t="shared" si="5"/>
        <v>12.357142857142858</v>
      </c>
      <c r="L20" s="75">
        <f t="shared" si="5"/>
        <v>43</v>
      </c>
      <c r="M20" s="50">
        <f t="shared" si="5"/>
        <v>17.357142857142858</v>
      </c>
      <c r="N20" s="55">
        <f t="shared" si="5"/>
        <v>30.357142857142858</v>
      </c>
      <c r="O20" s="55">
        <f t="shared" si="5"/>
        <v>4.5</v>
      </c>
      <c r="P20" s="58">
        <f t="shared" si="5"/>
        <v>52.214285714285715</v>
      </c>
      <c r="Q20" s="69">
        <f t="shared" si="5"/>
        <v>9.8571428571428577</v>
      </c>
      <c r="R20" s="70">
        <f t="shared" si="5"/>
        <v>22.857142857142858</v>
      </c>
      <c r="S20" s="70">
        <f t="shared" si="5"/>
        <v>5.0714285714285712</v>
      </c>
      <c r="T20" s="77">
        <f t="shared" si="5"/>
        <v>37.785714285714285</v>
      </c>
    </row>
    <row r="22" spans="1:20" ht="24" customHeight="1"/>
    <row r="23" spans="1:20" ht="79.95" customHeight="1"/>
  </sheetData>
  <mergeCells count="15">
    <mergeCell ref="A2:A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T3:T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31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2</v>
      </c>
      <c r="C5" s="21">
        <v>3</v>
      </c>
      <c r="D5" s="21">
        <v>0</v>
      </c>
      <c r="E5" s="22">
        <f>B5+C5+D5</f>
        <v>5</v>
      </c>
      <c r="F5" s="2">
        <v>0</v>
      </c>
      <c r="G5" s="3">
        <v>1</v>
      </c>
      <c r="H5" s="3">
        <v>0</v>
      </c>
      <c r="I5" s="62">
        <v>0</v>
      </c>
      <c r="J5" s="62">
        <v>0</v>
      </c>
      <c r="K5" s="62">
        <v>1</v>
      </c>
      <c r="L5" s="71">
        <f>K5+J5+I5</f>
        <v>1</v>
      </c>
      <c r="M5" s="38">
        <v>1</v>
      </c>
      <c r="N5" s="39">
        <v>1</v>
      </c>
      <c r="O5" s="39">
        <v>0</v>
      </c>
      <c r="P5" s="40">
        <f>M5+N5+O5</f>
        <v>2</v>
      </c>
      <c r="Q5" s="61">
        <v>1</v>
      </c>
      <c r="R5" s="62">
        <v>0</v>
      </c>
      <c r="S5" s="62">
        <v>0</v>
      </c>
      <c r="T5" s="71">
        <f>Q5+R5+S5</f>
        <v>1</v>
      </c>
    </row>
    <row r="6" spans="1:20" ht="12" customHeight="1">
      <c r="A6" s="9" t="s">
        <v>3</v>
      </c>
      <c r="B6" s="23">
        <v>2</v>
      </c>
      <c r="C6" s="24">
        <v>3</v>
      </c>
      <c r="D6" s="24">
        <v>0</v>
      </c>
      <c r="E6" s="25">
        <f>B6+C6+D6</f>
        <v>5</v>
      </c>
      <c r="F6" s="4">
        <v>2</v>
      </c>
      <c r="G6" s="5">
        <v>0</v>
      </c>
      <c r="H6" s="5">
        <v>1</v>
      </c>
      <c r="I6" s="64">
        <v>0</v>
      </c>
      <c r="J6" s="64">
        <v>3</v>
      </c>
      <c r="K6" s="64">
        <v>0</v>
      </c>
      <c r="L6" s="72">
        <f t="shared" ref="L6:L19" si="0">K6+J6+I6</f>
        <v>3</v>
      </c>
      <c r="M6" s="41">
        <v>0</v>
      </c>
      <c r="N6" s="42">
        <v>0</v>
      </c>
      <c r="O6" s="42">
        <v>0</v>
      </c>
      <c r="P6" s="43">
        <f t="shared" ref="P6:P19" si="1">M6+N6+O6</f>
        <v>0</v>
      </c>
      <c r="Q6" s="63">
        <v>0</v>
      </c>
      <c r="R6" s="64">
        <v>1</v>
      </c>
      <c r="S6" s="64">
        <v>0</v>
      </c>
      <c r="T6" s="72">
        <f t="shared" ref="T6:T19" si="2">Q6+R6+S6</f>
        <v>1</v>
      </c>
    </row>
    <row r="7" spans="1:20" ht="12" customHeight="1">
      <c r="A7" s="9" t="s">
        <v>4</v>
      </c>
      <c r="B7" s="23">
        <v>3</v>
      </c>
      <c r="C7" s="24">
        <v>0</v>
      </c>
      <c r="D7" s="24">
        <v>0</v>
      </c>
      <c r="E7" s="25">
        <f t="shared" ref="E7:E18" si="3">B7+C7+D7</f>
        <v>3</v>
      </c>
      <c r="F7" s="4">
        <v>0</v>
      </c>
      <c r="G7" s="5">
        <v>0</v>
      </c>
      <c r="H7" s="5">
        <v>0</v>
      </c>
      <c r="I7" s="64">
        <v>0</v>
      </c>
      <c r="J7" s="64">
        <v>0</v>
      </c>
      <c r="K7" s="64">
        <v>0</v>
      </c>
      <c r="L7" s="72">
        <f t="shared" si="0"/>
        <v>0</v>
      </c>
      <c r="M7" s="41">
        <v>2</v>
      </c>
      <c r="N7" s="42">
        <v>2</v>
      </c>
      <c r="O7" s="42">
        <v>0</v>
      </c>
      <c r="P7" s="43">
        <f t="shared" si="1"/>
        <v>4</v>
      </c>
      <c r="Q7" s="63">
        <v>0</v>
      </c>
      <c r="R7" s="64">
        <v>1</v>
      </c>
      <c r="S7" s="64">
        <v>0</v>
      </c>
      <c r="T7" s="72">
        <f t="shared" si="2"/>
        <v>1</v>
      </c>
    </row>
    <row r="8" spans="1:20" ht="12" customHeight="1">
      <c r="A8" s="9" t="s">
        <v>5</v>
      </c>
      <c r="B8" s="23">
        <v>1</v>
      </c>
      <c r="C8" s="24">
        <v>3</v>
      </c>
      <c r="D8" s="24">
        <v>0</v>
      </c>
      <c r="E8" s="25">
        <f t="shared" si="3"/>
        <v>4</v>
      </c>
      <c r="F8" s="4">
        <v>0</v>
      </c>
      <c r="G8" s="5">
        <v>2</v>
      </c>
      <c r="H8" s="5">
        <v>0</v>
      </c>
      <c r="I8" s="64">
        <v>1</v>
      </c>
      <c r="J8" s="64">
        <v>1</v>
      </c>
      <c r="K8" s="64">
        <v>0</v>
      </c>
      <c r="L8" s="72">
        <f t="shared" si="0"/>
        <v>2</v>
      </c>
      <c r="M8" s="41">
        <v>1</v>
      </c>
      <c r="N8" s="42">
        <v>3</v>
      </c>
      <c r="O8" s="42">
        <v>0</v>
      </c>
      <c r="P8" s="43">
        <f t="shared" si="1"/>
        <v>4</v>
      </c>
      <c r="Q8" s="63">
        <v>2</v>
      </c>
      <c r="R8" s="64">
        <v>3</v>
      </c>
      <c r="S8" s="64">
        <v>1</v>
      </c>
      <c r="T8" s="72">
        <f t="shared" si="2"/>
        <v>6</v>
      </c>
    </row>
    <row r="9" spans="1:20" ht="12" customHeight="1">
      <c r="A9" s="9" t="s">
        <v>6</v>
      </c>
      <c r="B9" s="23">
        <v>0</v>
      </c>
      <c r="C9" s="24">
        <v>2</v>
      </c>
      <c r="D9" s="24">
        <v>0</v>
      </c>
      <c r="E9" s="25">
        <f t="shared" si="3"/>
        <v>2</v>
      </c>
      <c r="F9" s="4">
        <v>0</v>
      </c>
      <c r="G9" s="5">
        <v>0</v>
      </c>
      <c r="H9" s="5">
        <v>1</v>
      </c>
      <c r="I9" s="64">
        <v>0</v>
      </c>
      <c r="J9" s="64">
        <v>1</v>
      </c>
      <c r="K9" s="64">
        <v>0</v>
      </c>
      <c r="L9" s="72">
        <f t="shared" si="0"/>
        <v>1</v>
      </c>
      <c r="M9" s="41">
        <v>1</v>
      </c>
      <c r="N9" s="42">
        <v>2</v>
      </c>
      <c r="O9" s="42">
        <v>0</v>
      </c>
      <c r="P9" s="43">
        <f t="shared" si="1"/>
        <v>3</v>
      </c>
      <c r="Q9" s="63">
        <v>2</v>
      </c>
      <c r="R9" s="64">
        <v>1</v>
      </c>
      <c r="S9" s="64">
        <v>0</v>
      </c>
      <c r="T9" s="72">
        <f t="shared" si="2"/>
        <v>3</v>
      </c>
    </row>
    <row r="10" spans="1:20" ht="12" customHeight="1">
      <c r="A10" s="9" t="s">
        <v>7</v>
      </c>
      <c r="B10" s="23">
        <v>1</v>
      </c>
      <c r="C10" s="24">
        <v>0</v>
      </c>
      <c r="D10" s="24">
        <v>1</v>
      </c>
      <c r="E10" s="25">
        <f t="shared" si="3"/>
        <v>2</v>
      </c>
      <c r="F10" s="4">
        <v>0</v>
      </c>
      <c r="G10" s="5">
        <v>2</v>
      </c>
      <c r="H10" s="5">
        <v>1</v>
      </c>
      <c r="I10" s="64">
        <v>0</v>
      </c>
      <c r="J10" s="64">
        <v>2</v>
      </c>
      <c r="K10" s="64">
        <v>1</v>
      </c>
      <c r="L10" s="72">
        <f t="shared" si="0"/>
        <v>3</v>
      </c>
      <c r="M10" s="41">
        <v>0</v>
      </c>
      <c r="N10" s="42">
        <v>2</v>
      </c>
      <c r="O10" s="42">
        <v>0</v>
      </c>
      <c r="P10" s="43">
        <f t="shared" si="1"/>
        <v>2</v>
      </c>
      <c r="Q10" s="63">
        <v>1</v>
      </c>
      <c r="R10" s="64">
        <v>3</v>
      </c>
      <c r="S10" s="64">
        <v>1</v>
      </c>
      <c r="T10" s="72">
        <f t="shared" si="2"/>
        <v>5</v>
      </c>
    </row>
    <row r="11" spans="1:20" ht="12" customHeight="1">
      <c r="A11" s="9" t="s">
        <v>8</v>
      </c>
      <c r="B11" s="23">
        <v>1</v>
      </c>
      <c r="C11" s="24">
        <v>0</v>
      </c>
      <c r="D11" s="24">
        <v>0</v>
      </c>
      <c r="E11" s="25">
        <f t="shared" si="3"/>
        <v>1</v>
      </c>
      <c r="F11" s="4">
        <v>2</v>
      </c>
      <c r="G11" s="5">
        <v>0</v>
      </c>
      <c r="H11" s="5">
        <v>0</v>
      </c>
      <c r="I11" s="64">
        <v>0</v>
      </c>
      <c r="J11" s="64">
        <v>2</v>
      </c>
      <c r="K11" s="64">
        <v>0</v>
      </c>
      <c r="L11" s="72">
        <f t="shared" si="0"/>
        <v>2</v>
      </c>
      <c r="M11" s="41">
        <v>0</v>
      </c>
      <c r="N11" s="42">
        <v>1</v>
      </c>
      <c r="O11" s="42">
        <v>0</v>
      </c>
      <c r="P11" s="43">
        <f t="shared" si="1"/>
        <v>1</v>
      </c>
      <c r="Q11" s="63">
        <v>1</v>
      </c>
      <c r="R11" s="64">
        <v>1</v>
      </c>
      <c r="S11" s="64">
        <v>0</v>
      </c>
      <c r="T11" s="72">
        <f t="shared" si="2"/>
        <v>2</v>
      </c>
    </row>
    <row r="12" spans="1:20" ht="12" customHeight="1">
      <c r="A12" s="9" t="s">
        <v>9</v>
      </c>
      <c r="B12" s="23">
        <v>4</v>
      </c>
      <c r="C12" s="24">
        <v>3</v>
      </c>
      <c r="D12" s="24">
        <v>0</v>
      </c>
      <c r="E12" s="25">
        <f t="shared" si="3"/>
        <v>7</v>
      </c>
      <c r="F12" s="4">
        <v>0</v>
      </c>
      <c r="G12" s="5">
        <v>1</v>
      </c>
      <c r="H12" s="5">
        <v>0</v>
      </c>
      <c r="I12" s="64">
        <v>0</v>
      </c>
      <c r="J12" s="64">
        <v>1</v>
      </c>
      <c r="K12" s="64">
        <v>0</v>
      </c>
      <c r="L12" s="72">
        <f t="shared" si="0"/>
        <v>1</v>
      </c>
      <c r="M12" s="41">
        <v>3</v>
      </c>
      <c r="N12" s="42">
        <v>6</v>
      </c>
      <c r="O12" s="42">
        <v>0</v>
      </c>
      <c r="P12" s="43">
        <f t="shared" si="1"/>
        <v>9</v>
      </c>
      <c r="Q12" s="63">
        <v>0</v>
      </c>
      <c r="R12" s="64">
        <v>3</v>
      </c>
      <c r="S12" s="64">
        <v>0</v>
      </c>
      <c r="T12" s="72">
        <f t="shared" si="2"/>
        <v>3</v>
      </c>
    </row>
    <row r="13" spans="1:20" ht="12" customHeight="1">
      <c r="A13" s="81" t="s">
        <v>10</v>
      </c>
      <c r="B13" s="82">
        <v>0</v>
      </c>
      <c r="C13" s="83">
        <v>0</v>
      </c>
      <c r="D13" s="83">
        <v>0</v>
      </c>
      <c r="E13" s="84">
        <f t="shared" si="3"/>
        <v>0</v>
      </c>
      <c r="F13" s="85">
        <v>0</v>
      </c>
      <c r="G13" s="86">
        <v>0</v>
      </c>
      <c r="H13" s="86">
        <v>0</v>
      </c>
      <c r="I13" s="87">
        <v>0</v>
      </c>
      <c r="J13" s="87">
        <v>0</v>
      </c>
      <c r="K13" s="87">
        <v>0</v>
      </c>
      <c r="L13" s="88">
        <f t="shared" si="0"/>
        <v>0</v>
      </c>
      <c r="M13" s="89">
        <v>0</v>
      </c>
      <c r="N13" s="90">
        <v>0</v>
      </c>
      <c r="O13" s="90">
        <v>0</v>
      </c>
      <c r="P13" s="91">
        <f t="shared" si="1"/>
        <v>0</v>
      </c>
      <c r="Q13" s="92">
        <v>0</v>
      </c>
      <c r="R13" s="87">
        <v>0</v>
      </c>
      <c r="S13" s="87">
        <v>0</v>
      </c>
      <c r="T13" s="88">
        <f t="shared" si="2"/>
        <v>0</v>
      </c>
    </row>
    <row r="14" spans="1:20" ht="12" customHeight="1">
      <c r="A14" s="9" t="s">
        <v>11</v>
      </c>
      <c r="B14" s="23">
        <v>0</v>
      </c>
      <c r="C14" s="24">
        <v>0</v>
      </c>
      <c r="D14" s="24">
        <v>0</v>
      </c>
      <c r="E14" s="25">
        <f t="shared" si="3"/>
        <v>0</v>
      </c>
      <c r="F14" s="4">
        <v>2</v>
      </c>
      <c r="G14" s="5">
        <v>4</v>
      </c>
      <c r="H14" s="5">
        <v>0</v>
      </c>
      <c r="I14" s="64">
        <v>0</v>
      </c>
      <c r="J14" s="64">
        <v>3</v>
      </c>
      <c r="K14" s="64">
        <v>3</v>
      </c>
      <c r="L14" s="72">
        <f t="shared" si="0"/>
        <v>6</v>
      </c>
      <c r="M14" s="41">
        <v>3</v>
      </c>
      <c r="N14" s="42">
        <v>4</v>
      </c>
      <c r="O14" s="42">
        <v>0</v>
      </c>
      <c r="P14" s="43">
        <f t="shared" si="1"/>
        <v>7</v>
      </c>
      <c r="Q14" s="63">
        <v>0</v>
      </c>
      <c r="R14" s="64">
        <v>2</v>
      </c>
      <c r="S14" s="64">
        <v>1</v>
      </c>
      <c r="T14" s="72">
        <f t="shared" si="2"/>
        <v>3</v>
      </c>
    </row>
    <row r="15" spans="1:20" ht="12" customHeight="1">
      <c r="A15" s="9" t="s">
        <v>12</v>
      </c>
      <c r="B15" s="23">
        <v>0</v>
      </c>
      <c r="C15" s="24">
        <v>2</v>
      </c>
      <c r="D15" s="24">
        <v>0</v>
      </c>
      <c r="E15" s="25">
        <f t="shared" si="3"/>
        <v>2</v>
      </c>
      <c r="F15" s="4">
        <v>3</v>
      </c>
      <c r="G15" s="5">
        <v>2</v>
      </c>
      <c r="H15" s="5">
        <v>0</v>
      </c>
      <c r="I15" s="64">
        <v>1</v>
      </c>
      <c r="J15" s="64">
        <v>4</v>
      </c>
      <c r="K15" s="64">
        <v>0</v>
      </c>
      <c r="L15" s="72">
        <f t="shared" si="0"/>
        <v>5</v>
      </c>
      <c r="M15" s="41">
        <v>2</v>
      </c>
      <c r="N15" s="42">
        <v>0</v>
      </c>
      <c r="O15" s="42">
        <v>0</v>
      </c>
      <c r="P15" s="43">
        <f t="shared" si="1"/>
        <v>2</v>
      </c>
      <c r="Q15" s="63">
        <v>0</v>
      </c>
      <c r="R15" s="64">
        <v>2</v>
      </c>
      <c r="S15" s="64">
        <v>0</v>
      </c>
      <c r="T15" s="72">
        <f t="shared" si="2"/>
        <v>2</v>
      </c>
    </row>
    <row r="16" spans="1:20" ht="12" customHeight="1">
      <c r="A16" s="9" t="s">
        <v>13</v>
      </c>
      <c r="B16" s="23">
        <v>1</v>
      </c>
      <c r="C16" s="24">
        <v>1</v>
      </c>
      <c r="D16" s="24">
        <v>0</v>
      </c>
      <c r="E16" s="25">
        <f t="shared" si="3"/>
        <v>2</v>
      </c>
      <c r="F16" s="4">
        <v>1</v>
      </c>
      <c r="G16" s="5">
        <v>0</v>
      </c>
      <c r="H16" s="5">
        <v>0</v>
      </c>
      <c r="I16" s="64">
        <v>0</v>
      </c>
      <c r="J16" s="64">
        <v>0</v>
      </c>
      <c r="K16" s="64">
        <v>1</v>
      </c>
      <c r="L16" s="72">
        <f t="shared" si="0"/>
        <v>1</v>
      </c>
      <c r="M16" s="41">
        <v>0</v>
      </c>
      <c r="N16" s="42">
        <v>2</v>
      </c>
      <c r="O16" s="42">
        <v>0</v>
      </c>
      <c r="P16" s="43">
        <f t="shared" si="1"/>
        <v>2</v>
      </c>
      <c r="Q16" s="63">
        <v>0</v>
      </c>
      <c r="R16" s="64">
        <v>0</v>
      </c>
      <c r="S16" s="64">
        <v>2</v>
      </c>
      <c r="T16" s="72">
        <f t="shared" si="2"/>
        <v>2</v>
      </c>
    </row>
    <row r="17" spans="1:20" ht="12" customHeight="1">
      <c r="A17" s="9" t="s">
        <v>14</v>
      </c>
      <c r="B17" s="23">
        <v>2</v>
      </c>
      <c r="C17" s="24">
        <v>3</v>
      </c>
      <c r="D17" s="24">
        <v>0</v>
      </c>
      <c r="E17" s="25">
        <f t="shared" si="3"/>
        <v>5</v>
      </c>
      <c r="F17" s="4">
        <v>1</v>
      </c>
      <c r="G17" s="5">
        <v>0</v>
      </c>
      <c r="H17" s="5">
        <v>1</v>
      </c>
      <c r="I17" s="64">
        <v>1</v>
      </c>
      <c r="J17" s="64">
        <v>1</v>
      </c>
      <c r="K17" s="64">
        <v>0</v>
      </c>
      <c r="L17" s="72">
        <f t="shared" si="0"/>
        <v>2</v>
      </c>
      <c r="M17" s="41">
        <v>1</v>
      </c>
      <c r="N17" s="42">
        <v>2</v>
      </c>
      <c r="O17" s="42">
        <v>0</v>
      </c>
      <c r="P17" s="43">
        <f t="shared" si="1"/>
        <v>3</v>
      </c>
      <c r="Q17" s="63">
        <v>1</v>
      </c>
      <c r="R17" s="64">
        <v>2</v>
      </c>
      <c r="S17" s="64">
        <v>0</v>
      </c>
      <c r="T17" s="72">
        <f t="shared" si="2"/>
        <v>3</v>
      </c>
    </row>
    <row r="18" spans="1:20" ht="12" customHeight="1" thickBot="1">
      <c r="A18" s="10" t="s">
        <v>15</v>
      </c>
      <c r="B18" s="26">
        <v>0</v>
      </c>
      <c r="C18" s="27">
        <v>2</v>
      </c>
      <c r="D18" s="27">
        <v>0</v>
      </c>
      <c r="E18" s="28">
        <f t="shared" si="3"/>
        <v>2</v>
      </c>
      <c r="F18" s="6">
        <v>1</v>
      </c>
      <c r="G18" s="7">
        <v>1</v>
      </c>
      <c r="H18" s="7">
        <v>1</v>
      </c>
      <c r="I18" s="66">
        <v>0</v>
      </c>
      <c r="J18" s="66">
        <v>1</v>
      </c>
      <c r="K18" s="66">
        <v>2</v>
      </c>
      <c r="L18" s="73">
        <f t="shared" si="0"/>
        <v>3</v>
      </c>
      <c r="M18" s="44">
        <v>0</v>
      </c>
      <c r="N18" s="45">
        <v>4</v>
      </c>
      <c r="O18" s="45">
        <v>0</v>
      </c>
      <c r="P18" s="46">
        <f t="shared" si="1"/>
        <v>4</v>
      </c>
      <c r="Q18" s="65">
        <v>0</v>
      </c>
      <c r="R18" s="66">
        <v>2</v>
      </c>
      <c r="S18" s="66">
        <v>0</v>
      </c>
      <c r="T18" s="73">
        <f t="shared" si="2"/>
        <v>2</v>
      </c>
    </row>
    <row r="19" spans="1:20" ht="12" customHeight="1">
      <c r="A19" s="13" t="s">
        <v>1</v>
      </c>
      <c r="B19" s="29">
        <f t="shared" ref="B19:S19" si="4">SUM(B5:B18)</f>
        <v>17</v>
      </c>
      <c r="C19" s="30">
        <f t="shared" si="4"/>
        <v>22</v>
      </c>
      <c r="D19" s="30">
        <f t="shared" si="4"/>
        <v>1</v>
      </c>
      <c r="E19" s="31">
        <f>B19+C19+D19</f>
        <v>40</v>
      </c>
      <c r="F19" s="51">
        <f t="shared" si="4"/>
        <v>12</v>
      </c>
      <c r="G19" s="52">
        <f t="shared" si="4"/>
        <v>13</v>
      </c>
      <c r="H19" s="52">
        <f t="shared" si="4"/>
        <v>5</v>
      </c>
      <c r="I19" s="68">
        <f t="shared" si="4"/>
        <v>3</v>
      </c>
      <c r="J19" s="68">
        <f t="shared" si="4"/>
        <v>19</v>
      </c>
      <c r="K19" s="68">
        <f t="shared" si="4"/>
        <v>8</v>
      </c>
      <c r="L19" s="74">
        <f t="shared" si="0"/>
        <v>30</v>
      </c>
      <c r="M19" s="47">
        <f>SUM(M5:M18)</f>
        <v>14</v>
      </c>
      <c r="N19" s="48">
        <f>SUM(N5:N18)</f>
        <v>29</v>
      </c>
      <c r="O19" s="48">
        <f>SUM(O5:O18)</f>
        <v>0</v>
      </c>
      <c r="P19" s="49">
        <f t="shared" si="1"/>
        <v>43</v>
      </c>
      <c r="Q19" s="67">
        <f t="shared" si="4"/>
        <v>8</v>
      </c>
      <c r="R19" s="68">
        <f t="shared" si="4"/>
        <v>21</v>
      </c>
      <c r="S19" s="68">
        <f t="shared" si="4"/>
        <v>5</v>
      </c>
      <c r="T19" s="76">
        <f t="shared" si="2"/>
        <v>34</v>
      </c>
    </row>
    <row r="20" spans="1:20" ht="12" customHeight="1" thickBot="1">
      <c r="A20" s="16" t="s">
        <v>16</v>
      </c>
      <c r="B20" s="32">
        <f t="shared" ref="B20:T20" si="5">B19/13</f>
        <v>1.3076923076923077</v>
      </c>
      <c r="C20" s="53">
        <f t="shared" si="5"/>
        <v>1.6923076923076923</v>
      </c>
      <c r="D20" s="53">
        <f t="shared" si="5"/>
        <v>7.6923076923076927E-2</v>
      </c>
      <c r="E20" s="57">
        <f t="shared" si="5"/>
        <v>3.0769230769230771</v>
      </c>
      <c r="F20" s="56">
        <f t="shared" si="5"/>
        <v>0.92307692307692313</v>
      </c>
      <c r="G20" s="54">
        <f t="shared" si="5"/>
        <v>1</v>
      </c>
      <c r="H20" s="54">
        <f t="shared" si="5"/>
        <v>0.38461538461538464</v>
      </c>
      <c r="I20" s="70">
        <f t="shared" si="5"/>
        <v>0.23076923076923078</v>
      </c>
      <c r="J20" s="70">
        <f t="shared" si="5"/>
        <v>1.4615384615384615</v>
      </c>
      <c r="K20" s="70">
        <f t="shared" si="5"/>
        <v>0.61538461538461542</v>
      </c>
      <c r="L20" s="75">
        <f t="shared" si="5"/>
        <v>2.3076923076923075</v>
      </c>
      <c r="M20" s="50">
        <f t="shared" si="5"/>
        <v>1.0769230769230769</v>
      </c>
      <c r="N20" s="55">
        <f t="shared" si="5"/>
        <v>2.2307692307692308</v>
      </c>
      <c r="O20" s="55">
        <f t="shared" si="5"/>
        <v>0</v>
      </c>
      <c r="P20" s="58">
        <f t="shared" si="5"/>
        <v>3.3076923076923075</v>
      </c>
      <c r="Q20" s="69">
        <f t="shared" si="5"/>
        <v>0.61538461538461542</v>
      </c>
      <c r="R20" s="70">
        <f t="shared" si="5"/>
        <v>1.6153846153846154</v>
      </c>
      <c r="S20" s="70">
        <f t="shared" si="5"/>
        <v>0.38461538461538464</v>
      </c>
      <c r="T20" s="77">
        <f t="shared" si="5"/>
        <v>2.6153846153846154</v>
      </c>
    </row>
    <row r="22" spans="1:20" ht="24" customHeight="1"/>
    <row r="23" spans="1:20" ht="79.95" customHeight="1"/>
  </sheetData>
  <mergeCells count="15">
    <mergeCell ref="A2:A4"/>
    <mergeCell ref="A1:T1"/>
    <mergeCell ref="B2:E2"/>
    <mergeCell ref="F2:L2"/>
    <mergeCell ref="M2:P2"/>
    <mergeCell ref="Q2:T2"/>
    <mergeCell ref="B3:D3"/>
    <mergeCell ref="E3:E4"/>
    <mergeCell ref="F3:H3"/>
    <mergeCell ref="T3:T4"/>
    <mergeCell ref="I3:K3"/>
    <mergeCell ref="L3:L4"/>
    <mergeCell ref="M3:O3"/>
    <mergeCell ref="P3:P4"/>
    <mergeCell ref="Q3:S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32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98" t="s">
        <v>2</v>
      </c>
      <c r="B5" s="99">
        <v>0</v>
      </c>
      <c r="C5" s="100">
        <v>0</v>
      </c>
      <c r="D5" s="100">
        <v>0</v>
      </c>
      <c r="E5" s="78">
        <f>B5+C5+D5</f>
        <v>0</v>
      </c>
      <c r="F5" s="101">
        <v>0</v>
      </c>
      <c r="G5" s="102">
        <v>0</v>
      </c>
      <c r="H5" s="102">
        <v>0</v>
      </c>
      <c r="I5" s="103">
        <v>0</v>
      </c>
      <c r="J5" s="103">
        <v>0</v>
      </c>
      <c r="K5" s="103">
        <v>0</v>
      </c>
      <c r="L5" s="80">
        <f>K5+J5+I5</f>
        <v>0</v>
      </c>
      <c r="M5" s="104">
        <v>0</v>
      </c>
      <c r="N5" s="105">
        <v>0</v>
      </c>
      <c r="O5" s="105">
        <v>0</v>
      </c>
      <c r="P5" s="79">
        <f>M5+N5+O5</f>
        <v>0</v>
      </c>
      <c r="Q5" s="106">
        <v>0</v>
      </c>
      <c r="R5" s="103">
        <v>0</v>
      </c>
      <c r="S5" s="103">
        <v>0</v>
      </c>
      <c r="T5" s="80">
        <f>Q5+R5+S5</f>
        <v>0</v>
      </c>
    </row>
    <row r="6" spans="1:20" ht="12" customHeight="1">
      <c r="A6" s="81" t="s">
        <v>3</v>
      </c>
      <c r="B6" s="82">
        <v>0</v>
      </c>
      <c r="C6" s="83">
        <v>0</v>
      </c>
      <c r="D6" s="83">
        <v>0</v>
      </c>
      <c r="E6" s="84">
        <f>B6+C6+D6</f>
        <v>0</v>
      </c>
      <c r="F6" s="85">
        <v>0</v>
      </c>
      <c r="G6" s="86">
        <v>0</v>
      </c>
      <c r="H6" s="86">
        <v>0</v>
      </c>
      <c r="I6" s="87">
        <v>0</v>
      </c>
      <c r="J6" s="87">
        <v>0</v>
      </c>
      <c r="K6" s="87">
        <v>0</v>
      </c>
      <c r="L6" s="88">
        <f t="shared" ref="L6:L19" si="0">K6+J6+I6</f>
        <v>0</v>
      </c>
      <c r="M6" s="89">
        <v>0</v>
      </c>
      <c r="N6" s="90">
        <v>0</v>
      </c>
      <c r="O6" s="90">
        <v>0</v>
      </c>
      <c r="P6" s="91">
        <f t="shared" ref="P6:P19" si="1">M6+N6+O6</f>
        <v>0</v>
      </c>
      <c r="Q6" s="92">
        <v>0</v>
      </c>
      <c r="R6" s="87">
        <v>0</v>
      </c>
      <c r="S6" s="87">
        <v>0</v>
      </c>
      <c r="T6" s="88">
        <f t="shared" ref="T6:T19" si="2">Q6+R6+S6</f>
        <v>0</v>
      </c>
    </row>
    <row r="7" spans="1:20" ht="12" customHeight="1">
      <c r="A7" s="9" t="s">
        <v>4</v>
      </c>
      <c r="B7" s="23">
        <v>0</v>
      </c>
      <c r="C7" s="24">
        <v>0</v>
      </c>
      <c r="D7" s="24">
        <v>0</v>
      </c>
      <c r="E7" s="25">
        <f t="shared" ref="E7:E18" si="3">B7+C7+D7</f>
        <v>0</v>
      </c>
      <c r="F7" s="4">
        <v>0</v>
      </c>
      <c r="G7" s="5">
        <v>0</v>
      </c>
      <c r="H7" s="5">
        <v>0</v>
      </c>
      <c r="I7" s="64">
        <v>0</v>
      </c>
      <c r="J7" s="64">
        <v>0</v>
      </c>
      <c r="K7" s="64">
        <v>0</v>
      </c>
      <c r="L7" s="72">
        <f t="shared" si="0"/>
        <v>0</v>
      </c>
      <c r="M7" s="41">
        <v>0</v>
      </c>
      <c r="N7" s="42">
        <v>0</v>
      </c>
      <c r="O7" s="42">
        <v>0</v>
      </c>
      <c r="P7" s="43">
        <f t="shared" si="1"/>
        <v>0</v>
      </c>
      <c r="Q7" s="63">
        <v>0</v>
      </c>
      <c r="R7" s="64">
        <v>0</v>
      </c>
      <c r="S7" s="64">
        <v>0</v>
      </c>
      <c r="T7" s="72">
        <f t="shared" si="2"/>
        <v>0</v>
      </c>
    </row>
    <row r="8" spans="1:20" ht="12" customHeight="1">
      <c r="A8" s="81" t="s">
        <v>5</v>
      </c>
      <c r="B8" s="82">
        <v>0</v>
      </c>
      <c r="C8" s="83">
        <v>0</v>
      </c>
      <c r="D8" s="83">
        <v>0</v>
      </c>
      <c r="E8" s="84">
        <f t="shared" si="3"/>
        <v>0</v>
      </c>
      <c r="F8" s="85">
        <v>0</v>
      </c>
      <c r="G8" s="86">
        <v>0</v>
      </c>
      <c r="H8" s="86">
        <v>0</v>
      </c>
      <c r="I8" s="87">
        <v>0</v>
      </c>
      <c r="J8" s="87">
        <v>0</v>
      </c>
      <c r="K8" s="87">
        <v>0</v>
      </c>
      <c r="L8" s="88">
        <f t="shared" si="0"/>
        <v>0</v>
      </c>
      <c r="M8" s="89">
        <v>0</v>
      </c>
      <c r="N8" s="90">
        <v>0</v>
      </c>
      <c r="O8" s="90">
        <v>0</v>
      </c>
      <c r="P8" s="91">
        <f t="shared" si="1"/>
        <v>0</v>
      </c>
      <c r="Q8" s="92">
        <v>0</v>
      </c>
      <c r="R8" s="87">
        <v>0</v>
      </c>
      <c r="S8" s="87">
        <v>0</v>
      </c>
      <c r="T8" s="88">
        <f t="shared" si="2"/>
        <v>0</v>
      </c>
    </row>
    <row r="9" spans="1:20" ht="12" customHeight="1">
      <c r="A9" s="9" t="s">
        <v>6</v>
      </c>
      <c r="B9" s="23">
        <v>9</v>
      </c>
      <c r="C9" s="24">
        <v>1</v>
      </c>
      <c r="D9" s="24">
        <v>0</v>
      </c>
      <c r="E9" s="25">
        <f t="shared" si="3"/>
        <v>10</v>
      </c>
      <c r="F9" s="4">
        <v>0</v>
      </c>
      <c r="G9" s="5">
        <v>0</v>
      </c>
      <c r="H9" s="5">
        <v>0</v>
      </c>
      <c r="I9" s="64">
        <v>0</v>
      </c>
      <c r="J9" s="64">
        <v>0</v>
      </c>
      <c r="K9" s="64">
        <v>0</v>
      </c>
      <c r="L9" s="72">
        <f t="shared" si="0"/>
        <v>0</v>
      </c>
      <c r="M9" s="41">
        <v>2</v>
      </c>
      <c r="N9" s="42">
        <v>1</v>
      </c>
      <c r="O9" s="42">
        <v>0</v>
      </c>
      <c r="P9" s="43">
        <f t="shared" si="1"/>
        <v>3</v>
      </c>
      <c r="Q9" s="63">
        <v>0</v>
      </c>
      <c r="R9" s="64">
        <v>0</v>
      </c>
      <c r="S9" s="64">
        <v>0</v>
      </c>
      <c r="T9" s="72">
        <f t="shared" si="2"/>
        <v>0</v>
      </c>
    </row>
    <row r="10" spans="1:20" ht="12" customHeight="1">
      <c r="A10" s="9" t="s">
        <v>7</v>
      </c>
      <c r="B10" s="23">
        <v>5</v>
      </c>
      <c r="C10" s="24">
        <v>0</v>
      </c>
      <c r="D10" s="24">
        <v>0</v>
      </c>
      <c r="E10" s="25">
        <f t="shared" si="3"/>
        <v>5</v>
      </c>
      <c r="F10" s="4">
        <v>0</v>
      </c>
      <c r="G10" s="5">
        <v>0</v>
      </c>
      <c r="H10" s="5">
        <v>0</v>
      </c>
      <c r="I10" s="64">
        <v>0</v>
      </c>
      <c r="J10" s="64">
        <v>0</v>
      </c>
      <c r="K10" s="64">
        <v>0</v>
      </c>
      <c r="L10" s="72">
        <f t="shared" si="0"/>
        <v>0</v>
      </c>
      <c r="M10" s="41">
        <v>0</v>
      </c>
      <c r="N10" s="42">
        <v>0</v>
      </c>
      <c r="O10" s="42">
        <v>0</v>
      </c>
      <c r="P10" s="43">
        <f t="shared" si="1"/>
        <v>0</v>
      </c>
      <c r="Q10" s="63">
        <v>0</v>
      </c>
      <c r="R10" s="64">
        <v>0</v>
      </c>
      <c r="S10" s="64">
        <v>0</v>
      </c>
      <c r="T10" s="72">
        <f t="shared" si="2"/>
        <v>0</v>
      </c>
    </row>
    <row r="11" spans="1:20" ht="12" customHeight="1">
      <c r="A11" s="81" t="s">
        <v>8</v>
      </c>
      <c r="B11" s="82">
        <v>0</v>
      </c>
      <c r="C11" s="83">
        <v>0</v>
      </c>
      <c r="D11" s="83">
        <v>0</v>
      </c>
      <c r="E11" s="84">
        <f t="shared" si="3"/>
        <v>0</v>
      </c>
      <c r="F11" s="85">
        <v>0</v>
      </c>
      <c r="G11" s="86">
        <v>0</v>
      </c>
      <c r="H11" s="86">
        <v>0</v>
      </c>
      <c r="I11" s="87">
        <v>0</v>
      </c>
      <c r="J11" s="87">
        <v>0</v>
      </c>
      <c r="K11" s="87">
        <v>0</v>
      </c>
      <c r="L11" s="88">
        <f t="shared" si="0"/>
        <v>0</v>
      </c>
      <c r="M11" s="89">
        <v>0</v>
      </c>
      <c r="N11" s="90">
        <v>0</v>
      </c>
      <c r="O11" s="90">
        <v>0</v>
      </c>
      <c r="P11" s="91">
        <f t="shared" si="1"/>
        <v>0</v>
      </c>
      <c r="Q11" s="92">
        <v>0</v>
      </c>
      <c r="R11" s="87">
        <v>0</v>
      </c>
      <c r="S11" s="87">
        <v>0</v>
      </c>
      <c r="T11" s="88">
        <f t="shared" si="2"/>
        <v>0</v>
      </c>
    </row>
    <row r="12" spans="1:20" ht="12" customHeight="1">
      <c r="A12" s="9" t="s">
        <v>9</v>
      </c>
      <c r="B12" s="23">
        <v>0</v>
      </c>
      <c r="C12" s="24">
        <v>0</v>
      </c>
      <c r="D12" s="24">
        <v>0</v>
      </c>
      <c r="E12" s="25">
        <f t="shared" si="3"/>
        <v>0</v>
      </c>
      <c r="F12" s="4">
        <v>0</v>
      </c>
      <c r="G12" s="5">
        <v>0</v>
      </c>
      <c r="H12" s="5">
        <v>0</v>
      </c>
      <c r="I12" s="64">
        <v>0</v>
      </c>
      <c r="J12" s="64">
        <v>0</v>
      </c>
      <c r="K12" s="64">
        <v>0</v>
      </c>
      <c r="L12" s="72">
        <f t="shared" si="0"/>
        <v>0</v>
      </c>
      <c r="M12" s="41">
        <v>0</v>
      </c>
      <c r="N12" s="42">
        <v>0</v>
      </c>
      <c r="O12" s="42">
        <v>0</v>
      </c>
      <c r="P12" s="43">
        <f t="shared" si="1"/>
        <v>0</v>
      </c>
      <c r="Q12" s="63">
        <v>0</v>
      </c>
      <c r="R12" s="64">
        <v>0</v>
      </c>
      <c r="S12" s="64">
        <v>0</v>
      </c>
      <c r="T12" s="72">
        <f t="shared" si="2"/>
        <v>0</v>
      </c>
    </row>
    <row r="13" spans="1:20" ht="12" customHeight="1">
      <c r="A13" s="9" t="s">
        <v>10</v>
      </c>
      <c r="B13" s="23">
        <v>1</v>
      </c>
      <c r="C13" s="24">
        <v>0</v>
      </c>
      <c r="D13" s="24">
        <v>0</v>
      </c>
      <c r="E13" s="25">
        <f t="shared" si="3"/>
        <v>1</v>
      </c>
      <c r="F13" s="4">
        <v>0</v>
      </c>
      <c r="G13" s="5">
        <v>0</v>
      </c>
      <c r="H13" s="5">
        <v>0</v>
      </c>
      <c r="I13" s="64">
        <v>0</v>
      </c>
      <c r="J13" s="64">
        <v>0</v>
      </c>
      <c r="K13" s="64">
        <v>0</v>
      </c>
      <c r="L13" s="72">
        <f t="shared" si="0"/>
        <v>0</v>
      </c>
      <c r="M13" s="41">
        <v>0</v>
      </c>
      <c r="N13" s="42">
        <v>0</v>
      </c>
      <c r="O13" s="42">
        <v>0</v>
      </c>
      <c r="P13" s="43">
        <f t="shared" si="1"/>
        <v>0</v>
      </c>
      <c r="Q13" s="63">
        <v>0</v>
      </c>
      <c r="R13" s="64">
        <v>0</v>
      </c>
      <c r="S13" s="64">
        <v>0</v>
      </c>
      <c r="T13" s="72">
        <f t="shared" si="2"/>
        <v>0</v>
      </c>
    </row>
    <row r="14" spans="1:20" ht="12" customHeight="1">
      <c r="A14" s="81" t="s">
        <v>11</v>
      </c>
      <c r="B14" s="82">
        <v>0</v>
      </c>
      <c r="C14" s="83">
        <v>0</v>
      </c>
      <c r="D14" s="83">
        <v>0</v>
      </c>
      <c r="E14" s="84">
        <f t="shared" si="3"/>
        <v>0</v>
      </c>
      <c r="F14" s="85">
        <v>0</v>
      </c>
      <c r="G14" s="86">
        <v>0</v>
      </c>
      <c r="H14" s="86">
        <v>0</v>
      </c>
      <c r="I14" s="87">
        <v>0</v>
      </c>
      <c r="J14" s="87">
        <v>0</v>
      </c>
      <c r="K14" s="87">
        <v>0</v>
      </c>
      <c r="L14" s="88">
        <f t="shared" si="0"/>
        <v>0</v>
      </c>
      <c r="M14" s="89">
        <v>0</v>
      </c>
      <c r="N14" s="90">
        <v>0</v>
      </c>
      <c r="O14" s="90">
        <v>0</v>
      </c>
      <c r="P14" s="91">
        <f t="shared" si="1"/>
        <v>0</v>
      </c>
      <c r="Q14" s="92">
        <v>0</v>
      </c>
      <c r="R14" s="87">
        <v>0</v>
      </c>
      <c r="S14" s="87">
        <v>0</v>
      </c>
      <c r="T14" s="88">
        <f t="shared" si="2"/>
        <v>0</v>
      </c>
    </row>
    <row r="15" spans="1:20" ht="12" customHeight="1">
      <c r="A15" s="81" t="s">
        <v>12</v>
      </c>
      <c r="B15" s="82">
        <v>0</v>
      </c>
      <c r="C15" s="83">
        <v>0</v>
      </c>
      <c r="D15" s="83">
        <v>0</v>
      </c>
      <c r="E15" s="84">
        <f t="shared" si="3"/>
        <v>0</v>
      </c>
      <c r="F15" s="85">
        <v>0</v>
      </c>
      <c r="G15" s="86">
        <v>0</v>
      </c>
      <c r="H15" s="86">
        <v>0</v>
      </c>
      <c r="I15" s="87">
        <v>0</v>
      </c>
      <c r="J15" s="87">
        <v>0</v>
      </c>
      <c r="K15" s="87">
        <v>0</v>
      </c>
      <c r="L15" s="88">
        <f t="shared" si="0"/>
        <v>0</v>
      </c>
      <c r="M15" s="89">
        <v>0</v>
      </c>
      <c r="N15" s="90">
        <v>0</v>
      </c>
      <c r="O15" s="90">
        <v>0</v>
      </c>
      <c r="P15" s="91">
        <f t="shared" si="1"/>
        <v>0</v>
      </c>
      <c r="Q15" s="92">
        <v>0</v>
      </c>
      <c r="R15" s="87">
        <v>0</v>
      </c>
      <c r="S15" s="87">
        <v>0</v>
      </c>
      <c r="T15" s="88">
        <f t="shared" si="2"/>
        <v>0</v>
      </c>
    </row>
    <row r="16" spans="1:20" ht="12" customHeight="1">
      <c r="A16" s="81" t="s">
        <v>13</v>
      </c>
      <c r="B16" s="82">
        <v>0</v>
      </c>
      <c r="C16" s="83">
        <v>0</v>
      </c>
      <c r="D16" s="83">
        <v>0</v>
      </c>
      <c r="E16" s="84">
        <f t="shared" si="3"/>
        <v>0</v>
      </c>
      <c r="F16" s="85">
        <v>0</v>
      </c>
      <c r="G16" s="86">
        <v>0</v>
      </c>
      <c r="H16" s="86">
        <v>0</v>
      </c>
      <c r="I16" s="87">
        <v>0</v>
      </c>
      <c r="J16" s="87">
        <v>0</v>
      </c>
      <c r="K16" s="87">
        <v>0</v>
      </c>
      <c r="L16" s="88">
        <f t="shared" si="0"/>
        <v>0</v>
      </c>
      <c r="M16" s="89">
        <v>0</v>
      </c>
      <c r="N16" s="90">
        <v>0</v>
      </c>
      <c r="O16" s="90">
        <v>0</v>
      </c>
      <c r="P16" s="91">
        <f t="shared" si="1"/>
        <v>0</v>
      </c>
      <c r="Q16" s="92">
        <v>0</v>
      </c>
      <c r="R16" s="87">
        <v>0</v>
      </c>
      <c r="S16" s="87">
        <v>0</v>
      </c>
      <c r="T16" s="88">
        <f t="shared" si="2"/>
        <v>0</v>
      </c>
    </row>
    <row r="17" spans="1:20" ht="12" customHeight="1">
      <c r="A17" s="9" t="s">
        <v>14</v>
      </c>
      <c r="B17" s="23">
        <v>6</v>
      </c>
      <c r="C17" s="24">
        <v>0</v>
      </c>
      <c r="D17" s="24">
        <v>0</v>
      </c>
      <c r="E17" s="25">
        <f t="shared" si="3"/>
        <v>6</v>
      </c>
      <c r="F17" s="4">
        <v>0</v>
      </c>
      <c r="G17" s="5">
        <v>0</v>
      </c>
      <c r="H17" s="5">
        <v>0</v>
      </c>
      <c r="I17" s="64">
        <v>0</v>
      </c>
      <c r="J17" s="64">
        <v>0</v>
      </c>
      <c r="K17" s="64">
        <v>0</v>
      </c>
      <c r="L17" s="72">
        <f t="shared" si="0"/>
        <v>0</v>
      </c>
      <c r="M17" s="41">
        <v>0</v>
      </c>
      <c r="N17" s="42">
        <v>0</v>
      </c>
      <c r="O17" s="42">
        <v>0</v>
      </c>
      <c r="P17" s="43">
        <f t="shared" si="1"/>
        <v>0</v>
      </c>
      <c r="Q17" s="63">
        <v>0</v>
      </c>
      <c r="R17" s="64">
        <v>0</v>
      </c>
      <c r="S17" s="64">
        <v>0</v>
      </c>
      <c r="T17" s="72">
        <f t="shared" si="2"/>
        <v>0</v>
      </c>
    </row>
    <row r="18" spans="1:20" ht="12" customHeight="1" thickBot="1">
      <c r="A18" s="107" t="s">
        <v>15</v>
      </c>
      <c r="B18" s="108">
        <v>0</v>
      </c>
      <c r="C18" s="109">
        <v>0</v>
      </c>
      <c r="D18" s="109">
        <v>0</v>
      </c>
      <c r="E18" s="110">
        <f t="shared" si="3"/>
        <v>0</v>
      </c>
      <c r="F18" s="111">
        <v>0</v>
      </c>
      <c r="G18" s="112">
        <v>0</v>
      </c>
      <c r="H18" s="112">
        <v>0</v>
      </c>
      <c r="I18" s="113">
        <v>0</v>
      </c>
      <c r="J18" s="113">
        <v>0</v>
      </c>
      <c r="K18" s="113">
        <v>0</v>
      </c>
      <c r="L18" s="114">
        <f t="shared" si="0"/>
        <v>0</v>
      </c>
      <c r="M18" s="115">
        <v>0</v>
      </c>
      <c r="N18" s="116">
        <v>0</v>
      </c>
      <c r="O18" s="116">
        <v>0</v>
      </c>
      <c r="P18" s="117">
        <f t="shared" si="1"/>
        <v>0</v>
      </c>
      <c r="Q18" s="118">
        <v>0</v>
      </c>
      <c r="R18" s="113">
        <v>0</v>
      </c>
      <c r="S18" s="113">
        <v>0</v>
      </c>
      <c r="T18" s="114">
        <f t="shared" si="2"/>
        <v>0</v>
      </c>
    </row>
    <row r="19" spans="1:20" ht="12" customHeight="1">
      <c r="A19" s="13" t="s">
        <v>1</v>
      </c>
      <c r="B19" s="29">
        <f t="shared" ref="B19:S19" si="4">SUM(B5:B18)</f>
        <v>21</v>
      </c>
      <c r="C19" s="30">
        <f t="shared" si="4"/>
        <v>1</v>
      </c>
      <c r="D19" s="30">
        <f t="shared" si="4"/>
        <v>0</v>
      </c>
      <c r="E19" s="119">
        <f>B19+C19+D19</f>
        <v>22</v>
      </c>
      <c r="F19" s="121">
        <f t="shared" si="4"/>
        <v>0</v>
      </c>
      <c r="G19" s="15">
        <f t="shared" si="4"/>
        <v>0</v>
      </c>
      <c r="H19" s="15">
        <f t="shared" si="4"/>
        <v>0</v>
      </c>
      <c r="I19" s="68">
        <f t="shared" si="4"/>
        <v>0</v>
      </c>
      <c r="J19" s="68">
        <f t="shared" si="4"/>
        <v>0</v>
      </c>
      <c r="K19" s="68">
        <f t="shared" si="4"/>
        <v>0</v>
      </c>
      <c r="L19" s="76">
        <f t="shared" si="0"/>
        <v>0</v>
      </c>
      <c r="M19" s="95">
        <f>SUM(M5:M18)</f>
        <v>2</v>
      </c>
      <c r="N19" s="48">
        <f>SUM(N5:N18)</f>
        <v>1</v>
      </c>
      <c r="O19" s="48">
        <f>SUM(O5:O18)</f>
        <v>0</v>
      </c>
      <c r="P19" s="93">
        <f t="shared" si="1"/>
        <v>3</v>
      </c>
      <c r="Q19" s="97">
        <f t="shared" si="4"/>
        <v>0</v>
      </c>
      <c r="R19" s="68">
        <f t="shared" si="4"/>
        <v>0</v>
      </c>
      <c r="S19" s="68">
        <f t="shared" si="4"/>
        <v>0</v>
      </c>
      <c r="T19" s="76">
        <f t="shared" si="2"/>
        <v>0</v>
      </c>
    </row>
    <row r="20" spans="1:20" ht="12" customHeight="1" thickBot="1">
      <c r="A20" s="16" t="s">
        <v>16</v>
      </c>
      <c r="B20" s="32">
        <f t="shared" ref="B20:T20" si="5">B19/6</f>
        <v>3.5</v>
      </c>
      <c r="C20" s="53">
        <f t="shared" si="5"/>
        <v>0.16666666666666666</v>
      </c>
      <c r="D20" s="53">
        <f t="shared" si="5"/>
        <v>0</v>
      </c>
      <c r="E20" s="120">
        <f t="shared" si="5"/>
        <v>3.6666666666666665</v>
      </c>
      <c r="F20" s="17">
        <f t="shared" si="5"/>
        <v>0</v>
      </c>
      <c r="G20" s="59">
        <f t="shared" si="5"/>
        <v>0</v>
      </c>
      <c r="H20" s="59">
        <f t="shared" si="5"/>
        <v>0</v>
      </c>
      <c r="I20" s="70">
        <f t="shared" si="5"/>
        <v>0</v>
      </c>
      <c r="J20" s="70">
        <f t="shared" si="5"/>
        <v>0</v>
      </c>
      <c r="K20" s="70">
        <f t="shared" si="5"/>
        <v>0</v>
      </c>
      <c r="L20" s="77">
        <f t="shared" si="5"/>
        <v>0</v>
      </c>
      <c r="M20" s="96">
        <f t="shared" si="5"/>
        <v>0.33333333333333331</v>
      </c>
      <c r="N20" s="55">
        <f t="shared" si="5"/>
        <v>0.16666666666666666</v>
      </c>
      <c r="O20" s="55">
        <f t="shared" si="5"/>
        <v>0</v>
      </c>
      <c r="P20" s="94">
        <f t="shared" si="5"/>
        <v>0.5</v>
      </c>
      <c r="Q20" s="35">
        <f t="shared" si="5"/>
        <v>0</v>
      </c>
      <c r="R20" s="70">
        <f t="shared" si="5"/>
        <v>0</v>
      </c>
      <c r="S20" s="70">
        <f t="shared" si="5"/>
        <v>0</v>
      </c>
      <c r="T20" s="77">
        <f t="shared" si="5"/>
        <v>0</v>
      </c>
    </row>
    <row r="22" spans="1:20" ht="24" customHeight="1"/>
    <row r="23" spans="1:20" ht="79.95" customHeight="1"/>
  </sheetData>
  <mergeCells count="15">
    <mergeCell ref="A1:T1"/>
    <mergeCell ref="B2:E2"/>
    <mergeCell ref="F2:L2"/>
    <mergeCell ref="M2:P2"/>
    <mergeCell ref="Q2:T2"/>
    <mergeCell ref="A2:A4"/>
    <mergeCell ref="M3:O3"/>
    <mergeCell ref="P3:P4"/>
    <mergeCell ref="Q3:S3"/>
    <mergeCell ref="T3:T4"/>
    <mergeCell ref="B3:D3"/>
    <mergeCell ref="E3:E4"/>
    <mergeCell ref="F3:H3"/>
    <mergeCell ref="I3:K3"/>
    <mergeCell ref="L3:L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33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98" t="s">
        <v>2</v>
      </c>
      <c r="B5" s="99">
        <v>0</v>
      </c>
      <c r="C5" s="100">
        <v>0</v>
      </c>
      <c r="D5" s="100">
        <v>0</v>
      </c>
      <c r="E5" s="78">
        <f>B5+C5+D5</f>
        <v>0</v>
      </c>
      <c r="F5" s="101">
        <v>0</v>
      </c>
      <c r="G5" s="102">
        <v>0</v>
      </c>
      <c r="H5" s="102">
        <v>0</v>
      </c>
      <c r="I5" s="103">
        <v>0</v>
      </c>
      <c r="J5" s="103">
        <v>0</v>
      </c>
      <c r="K5" s="103">
        <v>0</v>
      </c>
      <c r="L5" s="80">
        <f>K5+J5+I5</f>
        <v>0</v>
      </c>
      <c r="M5" s="104">
        <v>0</v>
      </c>
      <c r="N5" s="105">
        <v>0</v>
      </c>
      <c r="O5" s="105">
        <v>0</v>
      </c>
      <c r="P5" s="79">
        <f>M5+N5+O5</f>
        <v>0</v>
      </c>
      <c r="Q5" s="106">
        <v>0</v>
      </c>
      <c r="R5" s="103">
        <v>0</v>
      </c>
      <c r="S5" s="103">
        <v>0</v>
      </c>
      <c r="T5" s="80">
        <f>Q5+R5+S5</f>
        <v>0</v>
      </c>
    </row>
    <row r="6" spans="1:20" ht="12" customHeight="1">
      <c r="A6" s="9" t="s">
        <v>3</v>
      </c>
      <c r="B6" s="23">
        <v>3</v>
      </c>
      <c r="C6" s="24">
        <v>3</v>
      </c>
      <c r="D6" s="24">
        <v>0</v>
      </c>
      <c r="E6" s="25">
        <f>B6+C6+D6</f>
        <v>6</v>
      </c>
      <c r="F6" s="4">
        <v>3</v>
      </c>
      <c r="G6" s="5">
        <v>1</v>
      </c>
      <c r="H6" s="5">
        <v>1</v>
      </c>
      <c r="I6" s="64">
        <v>1</v>
      </c>
      <c r="J6" s="64">
        <v>3</v>
      </c>
      <c r="K6" s="64">
        <v>1</v>
      </c>
      <c r="L6" s="72">
        <f t="shared" ref="L6:L19" si="0">K6+J6+I6</f>
        <v>5</v>
      </c>
      <c r="M6" s="41">
        <v>0</v>
      </c>
      <c r="N6" s="42">
        <v>2</v>
      </c>
      <c r="O6" s="42">
        <v>0</v>
      </c>
      <c r="P6" s="43">
        <f t="shared" ref="P6:P19" si="1">M6+N6+O6</f>
        <v>2</v>
      </c>
      <c r="Q6" s="63">
        <v>1</v>
      </c>
      <c r="R6" s="64">
        <v>0</v>
      </c>
      <c r="S6" s="64">
        <v>0</v>
      </c>
      <c r="T6" s="72">
        <f t="shared" ref="T6:T19" si="2">Q6+R6+S6</f>
        <v>1</v>
      </c>
    </row>
    <row r="7" spans="1:20" ht="12" customHeight="1">
      <c r="A7" s="9" t="s">
        <v>4</v>
      </c>
      <c r="B7" s="23">
        <v>3</v>
      </c>
      <c r="C7" s="24">
        <v>5</v>
      </c>
      <c r="D7" s="24">
        <v>0</v>
      </c>
      <c r="E7" s="25">
        <f t="shared" ref="E7:E18" si="3">B7+C7+D7</f>
        <v>8</v>
      </c>
      <c r="F7" s="4">
        <v>3</v>
      </c>
      <c r="G7" s="5">
        <v>1</v>
      </c>
      <c r="H7" s="5">
        <v>0</v>
      </c>
      <c r="I7" s="64">
        <v>0</v>
      </c>
      <c r="J7" s="64">
        <v>3</v>
      </c>
      <c r="K7" s="64">
        <v>1</v>
      </c>
      <c r="L7" s="72">
        <f t="shared" si="0"/>
        <v>4</v>
      </c>
      <c r="M7" s="41">
        <v>2</v>
      </c>
      <c r="N7" s="42">
        <v>2</v>
      </c>
      <c r="O7" s="42">
        <v>0</v>
      </c>
      <c r="P7" s="43">
        <f t="shared" si="1"/>
        <v>4</v>
      </c>
      <c r="Q7" s="63">
        <v>2</v>
      </c>
      <c r="R7" s="64">
        <v>3</v>
      </c>
      <c r="S7" s="64">
        <v>0</v>
      </c>
      <c r="T7" s="72">
        <f t="shared" si="2"/>
        <v>5</v>
      </c>
    </row>
    <row r="8" spans="1:20" ht="12" customHeight="1">
      <c r="A8" s="9" t="s">
        <v>5</v>
      </c>
      <c r="B8" s="23">
        <v>0</v>
      </c>
      <c r="C8" s="24">
        <v>4</v>
      </c>
      <c r="D8" s="24">
        <v>0</v>
      </c>
      <c r="E8" s="25">
        <f t="shared" si="3"/>
        <v>4</v>
      </c>
      <c r="F8" s="4">
        <v>0</v>
      </c>
      <c r="G8" s="5">
        <v>1</v>
      </c>
      <c r="H8" s="5">
        <v>0</v>
      </c>
      <c r="I8" s="64">
        <v>0</v>
      </c>
      <c r="J8" s="64">
        <v>1</v>
      </c>
      <c r="K8" s="64">
        <v>0</v>
      </c>
      <c r="L8" s="72">
        <f t="shared" si="0"/>
        <v>1</v>
      </c>
      <c r="M8" s="41">
        <v>2</v>
      </c>
      <c r="N8" s="42">
        <v>4</v>
      </c>
      <c r="O8" s="42">
        <v>0</v>
      </c>
      <c r="P8" s="43">
        <f t="shared" si="1"/>
        <v>6</v>
      </c>
      <c r="Q8" s="63">
        <v>1</v>
      </c>
      <c r="R8" s="64">
        <v>0</v>
      </c>
      <c r="S8" s="64">
        <v>0</v>
      </c>
      <c r="T8" s="72">
        <f t="shared" si="2"/>
        <v>1</v>
      </c>
    </row>
    <row r="9" spans="1:20" ht="12" customHeight="1">
      <c r="A9" s="9" t="s">
        <v>6</v>
      </c>
      <c r="B9" s="23">
        <v>0</v>
      </c>
      <c r="C9" s="24">
        <v>2</v>
      </c>
      <c r="D9" s="24">
        <v>0</v>
      </c>
      <c r="E9" s="25">
        <f t="shared" si="3"/>
        <v>2</v>
      </c>
      <c r="F9" s="4">
        <v>0</v>
      </c>
      <c r="G9" s="5">
        <v>1</v>
      </c>
      <c r="H9" s="5">
        <v>2</v>
      </c>
      <c r="I9" s="64">
        <v>0</v>
      </c>
      <c r="J9" s="64">
        <v>2</v>
      </c>
      <c r="K9" s="64">
        <v>1</v>
      </c>
      <c r="L9" s="72">
        <f t="shared" si="0"/>
        <v>3</v>
      </c>
      <c r="M9" s="41">
        <v>1</v>
      </c>
      <c r="N9" s="42">
        <v>1</v>
      </c>
      <c r="O9" s="42">
        <v>0</v>
      </c>
      <c r="P9" s="43">
        <f t="shared" si="1"/>
        <v>2</v>
      </c>
      <c r="Q9" s="63">
        <v>1</v>
      </c>
      <c r="R9" s="64">
        <v>0</v>
      </c>
      <c r="S9" s="64">
        <v>0</v>
      </c>
      <c r="T9" s="72">
        <f t="shared" si="2"/>
        <v>1</v>
      </c>
    </row>
    <row r="10" spans="1:20" ht="12" customHeight="1">
      <c r="A10" s="9" t="s">
        <v>7</v>
      </c>
      <c r="B10" s="23">
        <v>0</v>
      </c>
      <c r="C10" s="24">
        <v>2</v>
      </c>
      <c r="D10" s="24">
        <v>0</v>
      </c>
      <c r="E10" s="25">
        <f t="shared" si="3"/>
        <v>2</v>
      </c>
      <c r="F10" s="4">
        <v>1</v>
      </c>
      <c r="G10" s="5">
        <v>0</v>
      </c>
      <c r="H10" s="5">
        <v>0</v>
      </c>
      <c r="I10" s="64">
        <v>0</v>
      </c>
      <c r="J10" s="64">
        <v>1</v>
      </c>
      <c r="K10" s="64">
        <v>0</v>
      </c>
      <c r="L10" s="72">
        <f t="shared" si="0"/>
        <v>1</v>
      </c>
      <c r="M10" s="41">
        <v>0</v>
      </c>
      <c r="N10" s="42">
        <v>1</v>
      </c>
      <c r="O10" s="42">
        <v>0</v>
      </c>
      <c r="P10" s="43">
        <f t="shared" si="1"/>
        <v>1</v>
      </c>
      <c r="Q10" s="63">
        <v>1</v>
      </c>
      <c r="R10" s="64">
        <v>3</v>
      </c>
      <c r="S10" s="64">
        <v>0</v>
      </c>
      <c r="T10" s="72">
        <f t="shared" si="2"/>
        <v>4</v>
      </c>
    </row>
    <row r="11" spans="1:20" ht="12" customHeight="1">
      <c r="A11" s="81" t="s">
        <v>8</v>
      </c>
      <c r="B11" s="82">
        <v>0</v>
      </c>
      <c r="C11" s="83">
        <v>0</v>
      </c>
      <c r="D11" s="83">
        <v>0</v>
      </c>
      <c r="E11" s="84">
        <f t="shared" si="3"/>
        <v>0</v>
      </c>
      <c r="F11" s="85">
        <v>0</v>
      </c>
      <c r="G11" s="86">
        <v>0</v>
      </c>
      <c r="H11" s="86">
        <v>0</v>
      </c>
      <c r="I11" s="87">
        <v>0</v>
      </c>
      <c r="J11" s="87">
        <v>0</v>
      </c>
      <c r="K11" s="87">
        <v>0</v>
      </c>
      <c r="L11" s="88">
        <f t="shared" si="0"/>
        <v>0</v>
      </c>
      <c r="M11" s="89">
        <v>0</v>
      </c>
      <c r="N11" s="90">
        <v>0</v>
      </c>
      <c r="O11" s="90">
        <v>0</v>
      </c>
      <c r="P11" s="91">
        <f t="shared" si="1"/>
        <v>0</v>
      </c>
      <c r="Q11" s="92">
        <v>0</v>
      </c>
      <c r="R11" s="87">
        <v>0</v>
      </c>
      <c r="S11" s="87">
        <v>0</v>
      </c>
      <c r="T11" s="88">
        <f t="shared" si="2"/>
        <v>0</v>
      </c>
    </row>
    <row r="12" spans="1:20" ht="12" customHeight="1">
      <c r="A12" s="9" t="s">
        <v>9</v>
      </c>
      <c r="B12" s="23">
        <v>0</v>
      </c>
      <c r="C12" s="24">
        <v>0</v>
      </c>
      <c r="D12" s="24">
        <v>0</v>
      </c>
      <c r="E12" s="25">
        <f t="shared" si="3"/>
        <v>0</v>
      </c>
      <c r="F12" s="4">
        <v>1</v>
      </c>
      <c r="G12" s="5">
        <v>0</v>
      </c>
      <c r="H12" s="5">
        <v>0</v>
      </c>
      <c r="I12" s="64">
        <v>0</v>
      </c>
      <c r="J12" s="64">
        <v>1</v>
      </c>
      <c r="K12" s="64">
        <v>0</v>
      </c>
      <c r="L12" s="72">
        <f t="shared" si="0"/>
        <v>1</v>
      </c>
      <c r="M12" s="41">
        <v>2</v>
      </c>
      <c r="N12" s="42">
        <v>1</v>
      </c>
      <c r="O12" s="42">
        <v>0</v>
      </c>
      <c r="P12" s="43">
        <f t="shared" si="1"/>
        <v>3</v>
      </c>
      <c r="Q12" s="63">
        <v>1</v>
      </c>
      <c r="R12" s="64">
        <v>0</v>
      </c>
      <c r="S12" s="64">
        <v>0</v>
      </c>
      <c r="T12" s="72">
        <f t="shared" si="2"/>
        <v>1</v>
      </c>
    </row>
    <row r="13" spans="1:20" ht="12" customHeight="1">
      <c r="A13" s="9" t="s">
        <v>10</v>
      </c>
      <c r="B13" s="23">
        <v>0</v>
      </c>
      <c r="C13" s="24">
        <v>4</v>
      </c>
      <c r="D13" s="24">
        <v>0</v>
      </c>
      <c r="E13" s="25">
        <f t="shared" si="3"/>
        <v>4</v>
      </c>
      <c r="F13" s="4">
        <v>3</v>
      </c>
      <c r="G13" s="5">
        <v>3</v>
      </c>
      <c r="H13" s="5">
        <v>1</v>
      </c>
      <c r="I13" s="64">
        <v>2</v>
      </c>
      <c r="J13" s="64">
        <v>4</v>
      </c>
      <c r="K13" s="64">
        <v>1</v>
      </c>
      <c r="L13" s="72">
        <f t="shared" si="0"/>
        <v>7</v>
      </c>
      <c r="M13" s="41">
        <v>1</v>
      </c>
      <c r="N13" s="42">
        <v>4</v>
      </c>
      <c r="O13" s="42">
        <v>0</v>
      </c>
      <c r="P13" s="43">
        <f t="shared" si="1"/>
        <v>5</v>
      </c>
      <c r="Q13" s="63">
        <v>2</v>
      </c>
      <c r="R13" s="64">
        <v>0</v>
      </c>
      <c r="S13" s="64">
        <v>1</v>
      </c>
      <c r="T13" s="72">
        <f t="shared" si="2"/>
        <v>3</v>
      </c>
    </row>
    <row r="14" spans="1:20" ht="12" customHeight="1">
      <c r="A14" s="9" t="s">
        <v>11</v>
      </c>
      <c r="B14" s="23">
        <v>0</v>
      </c>
      <c r="C14" s="24">
        <v>1</v>
      </c>
      <c r="D14" s="24">
        <v>0</v>
      </c>
      <c r="E14" s="25">
        <f t="shared" si="3"/>
        <v>1</v>
      </c>
      <c r="F14" s="4">
        <v>0</v>
      </c>
      <c r="G14" s="5">
        <v>0</v>
      </c>
      <c r="H14" s="5">
        <v>0</v>
      </c>
      <c r="I14" s="64">
        <v>0</v>
      </c>
      <c r="J14" s="64">
        <v>0</v>
      </c>
      <c r="K14" s="64">
        <v>0</v>
      </c>
      <c r="L14" s="72">
        <f t="shared" si="0"/>
        <v>0</v>
      </c>
      <c r="M14" s="41">
        <v>0</v>
      </c>
      <c r="N14" s="42">
        <v>0</v>
      </c>
      <c r="O14" s="42">
        <v>0</v>
      </c>
      <c r="P14" s="43">
        <f t="shared" si="1"/>
        <v>0</v>
      </c>
      <c r="Q14" s="63">
        <v>0</v>
      </c>
      <c r="R14" s="64">
        <v>2</v>
      </c>
      <c r="S14" s="64">
        <v>0</v>
      </c>
      <c r="T14" s="72">
        <f t="shared" si="2"/>
        <v>2</v>
      </c>
    </row>
    <row r="15" spans="1:20" ht="12" customHeight="1">
      <c r="A15" s="9" t="s">
        <v>12</v>
      </c>
      <c r="B15" s="23">
        <v>1</v>
      </c>
      <c r="C15" s="24">
        <v>2</v>
      </c>
      <c r="D15" s="24">
        <v>0</v>
      </c>
      <c r="E15" s="25">
        <f t="shared" si="3"/>
        <v>3</v>
      </c>
      <c r="F15" s="4">
        <v>1</v>
      </c>
      <c r="G15" s="5">
        <v>1</v>
      </c>
      <c r="H15" s="5">
        <v>0</v>
      </c>
      <c r="I15" s="64">
        <v>0</v>
      </c>
      <c r="J15" s="64">
        <v>2</v>
      </c>
      <c r="K15" s="64">
        <v>0</v>
      </c>
      <c r="L15" s="72">
        <f t="shared" si="0"/>
        <v>2</v>
      </c>
      <c r="M15" s="41">
        <v>1</v>
      </c>
      <c r="N15" s="42">
        <v>2</v>
      </c>
      <c r="O15" s="42">
        <v>0</v>
      </c>
      <c r="P15" s="43">
        <f t="shared" si="1"/>
        <v>3</v>
      </c>
      <c r="Q15" s="63">
        <v>1</v>
      </c>
      <c r="R15" s="64">
        <v>3</v>
      </c>
      <c r="S15" s="64">
        <v>0</v>
      </c>
      <c r="T15" s="72">
        <f t="shared" si="2"/>
        <v>4</v>
      </c>
    </row>
    <row r="16" spans="1:20" ht="12" customHeight="1">
      <c r="A16" s="9" t="s">
        <v>13</v>
      </c>
      <c r="B16" s="23">
        <v>0</v>
      </c>
      <c r="C16" s="24">
        <v>1</v>
      </c>
      <c r="D16" s="24">
        <v>0</v>
      </c>
      <c r="E16" s="25">
        <f t="shared" si="3"/>
        <v>1</v>
      </c>
      <c r="F16" s="4">
        <v>0</v>
      </c>
      <c r="G16" s="5">
        <v>0</v>
      </c>
      <c r="H16" s="5">
        <v>0</v>
      </c>
      <c r="I16" s="64">
        <v>0</v>
      </c>
      <c r="J16" s="64">
        <v>0</v>
      </c>
      <c r="K16" s="64">
        <v>0</v>
      </c>
      <c r="L16" s="72">
        <f t="shared" si="0"/>
        <v>0</v>
      </c>
      <c r="M16" s="41">
        <v>0</v>
      </c>
      <c r="N16" s="42">
        <v>0</v>
      </c>
      <c r="O16" s="42">
        <v>0</v>
      </c>
      <c r="P16" s="43">
        <f t="shared" si="1"/>
        <v>0</v>
      </c>
      <c r="Q16" s="63">
        <v>0</v>
      </c>
      <c r="R16" s="64">
        <v>1</v>
      </c>
      <c r="S16" s="64">
        <v>0</v>
      </c>
      <c r="T16" s="72">
        <f t="shared" si="2"/>
        <v>1</v>
      </c>
    </row>
    <row r="17" spans="1:20" ht="12" customHeight="1">
      <c r="A17" s="81" t="s">
        <v>14</v>
      </c>
      <c r="B17" s="82">
        <v>0</v>
      </c>
      <c r="C17" s="83">
        <v>0</v>
      </c>
      <c r="D17" s="83">
        <v>0</v>
      </c>
      <c r="E17" s="84">
        <f t="shared" si="3"/>
        <v>0</v>
      </c>
      <c r="F17" s="85">
        <v>0</v>
      </c>
      <c r="G17" s="86">
        <v>0</v>
      </c>
      <c r="H17" s="86">
        <v>0</v>
      </c>
      <c r="I17" s="87">
        <v>0</v>
      </c>
      <c r="J17" s="87">
        <v>0</v>
      </c>
      <c r="K17" s="87">
        <v>0</v>
      </c>
      <c r="L17" s="88">
        <f t="shared" si="0"/>
        <v>0</v>
      </c>
      <c r="M17" s="89">
        <v>0</v>
      </c>
      <c r="N17" s="90">
        <v>0</v>
      </c>
      <c r="O17" s="90">
        <v>0</v>
      </c>
      <c r="P17" s="91">
        <f t="shared" si="1"/>
        <v>0</v>
      </c>
      <c r="Q17" s="92">
        <v>0</v>
      </c>
      <c r="R17" s="87">
        <v>0</v>
      </c>
      <c r="S17" s="87">
        <v>0</v>
      </c>
      <c r="T17" s="88">
        <f t="shared" si="2"/>
        <v>0</v>
      </c>
    </row>
    <row r="18" spans="1:20" ht="12" customHeight="1" thickBot="1">
      <c r="A18" s="107" t="s">
        <v>15</v>
      </c>
      <c r="B18" s="108">
        <v>0</v>
      </c>
      <c r="C18" s="109">
        <v>0</v>
      </c>
      <c r="D18" s="109">
        <v>0</v>
      </c>
      <c r="E18" s="110">
        <f t="shared" si="3"/>
        <v>0</v>
      </c>
      <c r="F18" s="111">
        <v>0</v>
      </c>
      <c r="G18" s="112">
        <v>0</v>
      </c>
      <c r="H18" s="112">
        <v>0</v>
      </c>
      <c r="I18" s="113">
        <v>0</v>
      </c>
      <c r="J18" s="113">
        <v>0</v>
      </c>
      <c r="K18" s="113">
        <v>0</v>
      </c>
      <c r="L18" s="114">
        <f t="shared" si="0"/>
        <v>0</v>
      </c>
      <c r="M18" s="115">
        <v>0</v>
      </c>
      <c r="N18" s="116">
        <v>0</v>
      </c>
      <c r="O18" s="116">
        <v>0</v>
      </c>
      <c r="P18" s="117">
        <f t="shared" si="1"/>
        <v>0</v>
      </c>
      <c r="Q18" s="118">
        <v>0</v>
      </c>
      <c r="R18" s="113">
        <v>0</v>
      </c>
      <c r="S18" s="113">
        <v>0</v>
      </c>
      <c r="T18" s="114">
        <f t="shared" si="2"/>
        <v>0</v>
      </c>
    </row>
    <row r="19" spans="1:20" ht="12" customHeight="1">
      <c r="A19" s="13" t="s">
        <v>1</v>
      </c>
      <c r="B19" s="29">
        <f t="shared" ref="B19:S19" si="4">SUM(B5:B18)</f>
        <v>7</v>
      </c>
      <c r="C19" s="30">
        <f t="shared" si="4"/>
        <v>24</v>
      </c>
      <c r="D19" s="30">
        <f t="shared" si="4"/>
        <v>0</v>
      </c>
      <c r="E19" s="31">
        <f>B19+C19+D19</f>
        <v>31</v>
      </c>
      <c r="F19" s="14">
        <f t="shared" si="4"/>
        <v>12</v>
      </c>
      <c r="G19" s="15">
        <f t="shared" si="4"/>
        <v>8</v>
      </c>
      <c r="H19" s="15">
        <f t="shared" si="4"/>
        <v>4</v>
      </c>
      <c r="I19" s="68">
        <f t="shared" si="4"/>
        <v>3</v>
      </c>
      <c r="J19" s="68">
        <f t="shared" si="4"/>
        <v>17</v>
      </c>
      <c r="K19" s="68">
        <f t="shared" si="4"/>
        <v>4</v>
      </c>
      <c r="L19" s="74">
        <f t="shared" si="0"/>
        <v>24</v>
      </c>
      <c r="M19" s="47">
        <f>SUM(M5:M18)</f>
        <v>9</v>
      </c>
      <c r="N19" s="48">
        <f>SUM(N5:N18)</f>
        <v>17</v>
      </c>
      <c r="O19" s="48">
        <f>SUM(O5:O18)</f>
        <v>0</v>
      </c>
      <c r="P19" s="49">
        <f t="shared" si="1"/>
        <v>26</v>
      </c>
      <c r="Q19" s="67">
        <f t="shared" si="4"/>
        <v>10</v>
      </c>
      <c r="R19" s="68">
        <f t="shared" si="4"/>
        <v>12</v>
      </c>
      <c r="S19" s="68">
        <f t="shared" si="4"/>
        <v>1</v>
      </c>
      <c r="T19" s="76">
        <f t="shared" si="2"/>
        <v>23</v>
      </c>
    </row>
    <row r="20" spans="1:20" ht="12" customHeight="1" thickBot="1">
      <c r="A20" s="16" t="s">
        <v>16</v>
      </c>
      <c r="B20" s="32">
        <f t="shared" ref="B20:T20" si="5">B19/10</f>
        <v>0.7</v>
      </c>
      <c r="C20" s="53">
        <f t="shared" si="5"/>
        <v>2.4</v>
      </c>
      <c r="D20" s="53">
        <f t="shared" si="5"/>
        <v>0</v>
      </c>
      <c r="E20" s="57">
        <f t="shared" si="5"/>
        <v>3.1</v>
      </c>
      <c r="F20" s="60">
        <f t="shared" si="5"/>
        <v>1.2</v>
      </c>
      <c r="G20" s="59">
        <f t="shared" si="5"/>
        <v>0.8</v>
      </c>
      <c r="H20" s="59">
        <f t="shared" si="5"/>
        <v>0.4</v>
      </c>
      <c r="I20" s="70">
        <f t="shared" si="5"/>
        <v>0.3</v>
      </c>
      <c r="J20" s="70">
        <f t="shared" si="5"/>
        <v>1.7</v>
      </c>
      <c r="K20" s="70">
        <f t="shared" si="5"/>
        <v>0.4</v>
      </c>
      <c r="L20" s="75">
        <f t="shared" si="5"/>
        <v>2.4</v>
      </c>
      <c r="M20" s="50">
        <f t="shared" si="5"/>
        <v>0.9</v>
      </c>
      <c r="N20" s="55">
        <f t="shared" si="5"/>
        <v>1.7</v>
      </c>
      <c r="O20" s="55">
        <f t="shared" si="5"/>
        <v>0</v>
      </c>
      <c r="P20" s="58">
        <f t="shared" si="5"/>
        <v>2.6</v>
      </c>
      <c r="Q20" s="69">
        <f t="shared" si="5"/>
        <v>1</v>
      </c>
      <c r="R20" s="70">
        <f t="shared" si="5"/>
        <v>1.2</v>
      </c>
      <c r="S20" s="70">
        <f t="shared" si="5"/>
        <v>0.1</v>
      </c>
      <c r="T20" s="77">
        <f t="shared" si="5"/>
        <v>2.2999999999999998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34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0</v>
      </c>
      <c r="C5" s="21">
        <v>1</v>
      </c>
      <c r="D5" s="21">
        <v>0</v>
      </c>
      <c r="E5" s="22">
        <f>B5+C5+D5</f>
        <v>1</v>
      </c>
      <c r="F5" s="2">
        <v>2</v>
      </c>
      <c r="G5" s="3">
        <v>1</v>
      </c>
      <c r="H5" s="3">
        <v>0</v>
      </c>
      <c r="I5" s="62">
        <v>0</v>
      </c>
      <c r="J5" s="62">
        <v>3</v>
      </c>
      <c r="K5" s="62">
        <v>0</v>
      </c>
      <c r="L5" s="71">
        <f>K5+J5+I5</f>
        <v>3</v>
      </c>
      <c r="M5" s="38">
        <v>0</v>
      </c>
      <c r="N5" s="39">
        <v>0</v>
      </c>
      <c r="O5" s="39">
        <v>1</v>
      </c>
      <c r="P5" s="40">
        <f>M5+N5+O5</f>
        <v>1</v>
      </c>
      <c r="Q5" s="61">
        <v>0</v>
      </c>
      <c r="R5" s="62">
        <v>2</v>
      </c>
      <c r="S5" s="62">
        <v>0</v>
      </c>
      <c r="T5" s="71">
        <f>Q5+R5+S5</f>
        <v>2</v>
      </c>
    </row>
    <row r="6" spans="1:20" ht="12" customHeight="1">
      <c r="A6" s="81" t="s">
        <v>3</v>
      </c>
      <c r="B6" s="82">
        <v>0</v>
      </c>
      <c r="C6" s="83">
        <v>0</v>
      </c>
      <c r="D6" s="83">
        <v>0</v>
      </c>
      <c r="E6" s="84">
        <f>B6+C6+D6</f>
        <v>0</v>
      </c>
      <c r="F6" s="85">
        <v>0</v>
      </c>
      <c r="G6" s="86">
        <v>0</v>
      </c>
      <c r="H6" s="86">
        <v>0</v>
      </c>
      <c r="I6" s="87">
        <v>0</v>
      </c>
      <c r="J6" s="87">
        <v>0</v>
      </c>
      <c r="K6" s="87">
        <v>0</v>
      </c>
      <c r="L6" s="88">
        <f t="shared" ref="L6:L19" si="0">K6+J6+I6</f>
        <v>0</v>
      </c>
      <c r="M6" s="89">
        <v>0</v>
      </c>
      <c r="N6" s="90">
        <v>0</v>
      </c>
      <c r="O6" s="90">
        <v>0</v>
      </c>
      <c r="P6" s="91">
        <f t="shared" ref="P6:P19" si="1">M6+N6+O6</f>
        <v>0</v>
      </c>
      <c r="Q6" s="92">
        <v>0</v>
      </c>
      <c r="R6" s="87">
        <v>0</v>
      </c>
      <c r="S6" s="87">
        <v>0</v>
      </c>
      <c r="T6" s="88">
        <f t="shared" ref="T6:T19" si="2">Q6+R6+S6</f>
        <v>0</v>
      </c>
    </row>
    <row r="7" spans="1:20" ht="12" customHeight="1">
      <c r="A7" s="9" t="s">
        <v>4</v>
      </c>
      <c r="B7" s="23">
        <v>2</v>
      </c>
      <c r="C7" s="24">
        <v>2</v>
      </c>
      <c r="D7" s="24">
        <v>0</v>
      </c>
      <c r="E7" s="25">
        <f t="shared" ref="E7:E18" si="3">B7+C7+D7</f>
        <v>4</v>
      </c>
      <c r="F7" s="4">
        <v>1</v>
      </c>
      <c r="G7" s="5">
        <v>2</v>
      </c>
      <c r="H7" s="5">
        <v>0</v>
      </c>
      <c r="I7" s="64">
        <v>0</v>
      </c>
      <c r="J7" s="64">
        <v>2</v>
      </c>
      <c r="K7" s="64">
        <v>1</v>
      </c>
      <c r="L7" s="72">
        <f t="shared" si="0"/>
        <v>3</v>
      </c>
      <c r="M7" s="41">
        <v>3</v>
      </c>
      <c r="N7" s="42">
        <v>1</v>
      </c>
      <c r="O7" s="42">
        <v>0</v>
      </c>
      <c r="P7" s="43">
        <f t="shared" si="1"/>
        <v>4</v>
      </c>
      <c r="Q7" s="63">
        <v>3</v>
      </c>
      <c r="R7" s="64">
        <v>1</v>
      </c>
      <c r="S7" s="64">
        <v>1</v>
      </c>
      <c r="T7" s="72">
        <f t="shared" si="2"/>
        <v>5</v>
      </c>
    </row>
    <row r="8" spans="1:20" ht="12" customHeight="1">
      <c r="A8" s="81" t="s">
        <v>5</v>
      </c>
      <c r="B8" s="82">
        <v>0</v>
      </c>
      <c r="C8" s="83">
        <v>0</v>
      </c>
      <c r="D8" s="83">
        <v>0</v>
      </c>
      <c r="E8" s="84">
        <f t="shared" si="3"/>
        <v>0</v>
      </c>
      <c r="F8" s="85">
        <v>0</v>
      </c>
      <c r="G8" s="86">
        <v>0</v>
      </c>
      <c r="H8" s="86">
        <v>0</v>
      </c>
      <c r="I8" s="87">
        <v>0</v>
      </c>
      <c r="J8" s="87">
        <v>0</v>
      </c>
      <c r="K8" s="87">
        <v>0</v>
      </c>
      <c r="L8" s="88">
        <f t="shared" si="0"/>
        <v>0</v>
      </c>
      <c r="M8" s="89">
        <v>0</v>
      </c>
      <c r="N8" s="90">
        <v>0</v>
      </c>
      <c r="O8" s="90">
        <v>0</v>
      </c>
      <c r="P8" s="91">
        <f t="shared" si="1"/>
        <v>0</v>
      </c>
      <c r="Q8" s="92">
        <v>0</v>
      </c>
      <c r="R8" s="87">
        <v>0</v>
      </c>
      <c r="S8" s="87">
        <v>0</v>
      </c>
      <c r="T8" s="88">
        <f t="shared" si="2"/>
        <v>0</v>
      </c>
    </row>
    <row r="9" spans="1:20" ht="12" customHeight="1">
      <c r="A9" s="81" t="s">
        <v>6</v>
      </c>
      <c r="B9" s="82">
        <v>0</v>
      </c>
      <c r="C9" s="83">
        <v>0</v>
      </c>
      <c r="D9" s="83">
        <v>0</v>
      </c>
      <c r="E9" s="84">
        <f t="shared" si="3"/>
        <v>0</v>
      </c>
      <c r="F9" s="85">
        <v>0</v>
      </c>
      <c r="G9" s="86">
        <v>0</v>
      </c>
      <c r="H9" s="86">
        <v>0</v>
      </c>
      <c r="I9" s="87">
        <v>0</v>
      </c>
      <c r="J9" s="87">
        <v>0</v>
      </c>
      <c r="K9" s="87">
        <v>0</v>
      </c>
      <c r="L9" s="88">
        <f t="shared" si="0"/>
        <v>0</v>
      </c>
      <c r="M9" s="89">
        <v>0</v>
      </c>
      <c r="N9" s="90">
        <v>0</v>
      </c>
      <c r="O9" s="90">
        <v>0</v>
      </c>
      <c r="P9" s="91">
        <f t="shared" si="1"/>
        <v>0</v>
      </c>
      <c r="Q9" s="92">
        <v>0</v>
      </c>
      <c r="R9" s="87">
        <v>0</v>
      </c>
      <c r="S9" s="87">
        <v>0</v>
      </c>
      <c r="T9" s="88">
        <f t="shared" si="2"/>
        <v>0</v>
      </c>
    </row>
    <row r="10" spans="1:20" ht="12" customHeight="1">
      <c r="A10" s="81" t="s">
        <v>7</v>
      </c>
      <c r="B10" s="82">
        <v>0</v>
      </c>
      <c r="C10" s="83">
        <v>0</v>
      </c>
      <c r="D10" s="83">
        <v>0</v>
      </c>
      <c r="E10" s="84">
        <f t="shared" si="3"/>
        <v>0</v>
      </c>
      <c r="F10" s="85">
        <v>0</v>
      </c>
      <c r="G10" s="86">
        <v>0</v>
      </c>
      <c r="H10" s="86">
        <v>0</v>
      </c>
      <c r="I10" s="87">
        <v>0</v>
      </c>
      <c r="J10" s="87">
        <v>0</v>
      </c>
      <c r="K10" s="87">
        <v>0</v>
      </c>
      <c r="L10" s="88">
        <f t="shared" si="0"/>
        <v>0</v>
      </c>
      <c r="M10" s="89">
        <v>0</v>
      </c>
      <c r="N10" s="90">
        <v>0</v>
      </c>
      <c r="O10" s="90">
        <v>0</v>
      </c>
      <c r="P10" s="91">
        <f t="shared" si="1"/>
        <v>0</v>
      </c>
      <c r="Q10" s="92">
        <v>0</v>
      </c>
      <c r="R10" s="87">
        <v>0</v>
      </c>
      <c r="S10" s="87">
        <v>0</v>
      </c>
      <c r="T10" s="88">
        <f t="shared" si="2"/>
        <v>0</v>
      </c>
    </row>
    <row r="11" spans="1:20" ht="12" customHeight="1">
      <c r="A11" s="81" t="s">
        <v>8</v>
      </c>
      <c r="B11" s="82">
        <v>0</v>
      </c>
      <c r="C11" s="83">
        <v>0</v>
      </c>
      <c r="D11" s="83">
        <v>0</v>
      </c>
      <c r="E11" s="84">
        <f t="shared" si="3"/>
        <v>0</v>
      </c>
      <c r="F11" s="85">
        <v>0</v>
      </c>
      <c r="G11" s="86">
        <v>0</v>
      </c>
      <c r="H11" s="86">
        <v>0</v>
      </c>
      <c r="I11" s="87">
        <v>0</v>
      </c>
      <c r="J11" s="87">
        <v>0</v>
      </c>
      <c r="K11" s="87">
        <v>0</v>
      </c>
      <c r="L11" s="88">
        <f t="shared" si="0"/>
        <v>0</v>
      </c>
      <c r="M11" s="89">
        <v>0</v>
      </c>
      <c r="N11" s="90">
        <v>0</v>
      </c>
      <c r="O11" s="90">
        <v>0</v>
      </c>
      <c r="P11" s="91">
        <f t="shared" si="1"/>
        <v>0</v>
      </c>
      <c r="Q11" s="92">
        <v>0</v>
      </c>
      <c r="R11" s="87">
        <v>0</v>
      </c>
      <c r="S11" s="87">
        <v>0</v>
      </c>
      <c r="T11" s="88">
        <f t="shared" si="2"/>
        <v>0</v>
      </c>
    </row>
    <row r="12" spans="1:20" ht="12" customHeight="1">
      <c r="A12" s="81" t="s">
        <v>9</v>
      </c>
      <c r="B12" s="82">
        <v>0</v>
      </c>
      <c r="C12" s="83">
        <v>0</v>
      </c>
      <c r="D12" s="83">
        <v>0</v>
      </c>
      <c r="E12" s="84">
        <f t="shared" si="3"/>
        <v>0</v>
      </c>
      <c r="F12" s="85">
        <v>0</v>
      </c>
      <c r="G12" s="86">
        <v>0</v>
      </c>
      <c r="H12" s="86">
        <v>0</v>
      </c>
      <c r="I12" s="87">
        <v>0</v>
      </c>
      <c r="J12" s="87">
        <v>0</v>
      </c>
      <c r="K12" s="87">
        <v>0</v>
      </c>
      <c r="L12" s="88">
        <f t="shared" si="0"/>
        <v>0</v>
      </c>
      <c r="M12" s="89">
        <v>0</v>
      </c>
      <c r="N12" s="90">
        <v>0</v>
      </c>
      <c r="O12" s="90">
        <v>0</v>
      </c>
      <c r="P12" s="91">
        <f t="shared" si="1"/>
        <v>0</v>
      </c>
      <c r="Q12" s="92">
        <v>0</v>
      </c>
      <c r="R12" s="87">
        <v>0</v>
      </c>
      <c r="S12" s="87">
        <v>0</v>
      </c>
      <c r="T12" s="88">
        <f t="shared" si="2"/>
        <v>0</v>
      </c>
    </row>
    <row r="13" spans="1:20" ht="12" customHeight="1">
      <c r="A13" s="81" t="s">
        <v>10</v>
      </c>
      <c r="B13" s="82">
        <v>0</v>
      </c>
      <c r="C13" s="83">
        <v>0</v>
      </c>
      <c r="D13" s="83">
        <v>0</v>
      </c>
      <c r="E13" s="84">
        <f t="shared" si="3"/>
        <v>0</v>
      </c>
      <c r="F13" s="85">
        <v>0</v>
      </c>
      <c r="G13" s="86">
        <v>0</v>
      </c>
      <c r="H13" s="86">
        <v>0</v>
      </c>
      <c r="I13" s="87">
        <v>0</v>
      </c>
      <c r="J13" s="87">
        <v>0</v>
      </c>
      <c r="K13" s="87">
        <v>0</v>
      </c>
      <c r="L13" s="88">
        <f t="shared" si="0"/>
        <v>0</v>
      </c>
      <c r="M13" s="89">
        <v>0</v>
      </c>
      <c r="N13" s="90">
        <v>0</v>
      </c>
      <c r="O13" s="90">
        <v>0</v>
      </c>
      <c r="P13" s="91">
        <f t="shared" si="1"/>
        <v>0</v>
      </c>
      <c r="Q13" s="92">
        <v>0</v>
      </c>
      <c r="R13" s="87">
        <v>0</v>
      </c>
      <c r="S13" s="87">
        <v>0</v>
      </c>
      <c r="T13" s="88">
        <f t="shared" si="2"/>
        <v>0</v>
      </c>
    </row>
    <row r="14" spans="1:20" ht="12" customHeight="1">
      <c r="A14" s="81" t="s">
        <v>11</v>
      </c>
      <c r="B14" s="82">
        <v>0</v>
      </c>
      <c r="C14" s="83">
        <v>0</v>
      </c>
      <c r="D14" s="83">
        <v>0</v>
      </c>
      <c r="E14" s="84">
        <f t="shared" si="3"/>
        <v>0</v>
      </c>
      <c r="F14" s="85">
        <v>0</v>
      </c>
      <c r="G14" s="86">
        <v>0</v>
      </c>
      <c r="H14" s="86">
        <v>0</v>
      </c>
      <c r="I14" s="87">
        <v>0</v>
      </c>
      <c r="J14" s="87">
        <v>0</v>
      </c>
      <c r="K14" s="87">
        <v>0</v>
      </c>
      <c r="L14" s="88">
        <f t="shared" si="0"/>
        <v>0</v>
      </c>
      <c r="M14" s="89">
        <v>0</v>
      </c>
      <c r="N14" s="90">
        <v>0</v>
      </c>
      <c r="O14" s="90">
        <v>0</v>
      </c>
      <c r="P14" s="91">
        <f t="shared" si="1"/>
        <v>0</v>
      </c>
      <c r="Q14" s="92">
        <v>0</v>
      </c>
      <c r="R14" s="87">
        <v>0</v>
      </c>
      <c r="S14" s="87">
        <v>0</v>
      </c>
      <c r="T14" s="88">
        <f t="shared" si="2"/>
        <v>0</v>
      </c>
    </row>
    <row r="15" spans="1:20" ht="12" customHeight="1">
      <c r="A15" s="9" t="s">
        <v>12</v>
      </c>
      <c r="B15" s="23">
        <v>1</v>
      </c>
      <c r="C15" s="24">
        <v>0</v>
      </c>
      <c r="D15" s="24">
        <v>0</v>
      </c>
      <c r="E15" s="25">
        <f t="shared" si="3"/>
        <v>1</v>
      </c>
      <c r="F15" s="4">
        <v>0</v>
      </c>
      <c r="G15" s="5">
        <v>0</v>
      </c>
      <c r="H15" s="5">
        <v>1</v>
      </c>
      <c r="I15" s="64">
        <v>0</v>
      </c>
      <c r="J15" s="64">
        <v>1</v>
      </c>
      <c r="K15" s="64">
        <v>0</v>
      </c>
      <c r="L15" s="72">
        <f t="shared" si="0"/>
        <v>1</v>
      </c>
      <c r="M15" s="41">
        <v>1</v>
      </c>
      <c r="N15" s="42">
        <v>1</v>
      </c>
      <c r="O15" s="42">
        <v>0</v>
      </c>
      <c r="P15" s="43">
        <f t="shared" si="1"/>
        <v>2</v>
      </c>
      <c r="Q15" s="63">
        <v>1</v>
      </c>
      <c r="R15" s="64">
        <v>0</v>
      </c>
      <c r="S15" s="64">
        <v>0</v>
      </c>
      <c r="T15" s="72">
        <f t="shared" si="2"/>
        <v>1</v>
      </c>
    </row>
    <row r="16" spans="1:20" ht="12" customHeight="1">
      <c r="A16" s="9" t="s">
        <v>13</v>
      </c>
      <c r="B16" s="23">
        <v>1</v>
      </c>
      <c r="C16" s="24">
        <v>1</v>
      </c>
      <c r="D16" s="24">
        <v>0</v>
      </c>
      <c r="E16" s="25">
        <f t="shared" si="3"/>
        <v>2</v>
      </c>
      <c r="F16" s="4">
        <v>0</v>
      </c>
      <c r="G16" s="5">
        <v>0</v>
      </c>
      <c r="H16" s="5">
        <v>0</v>
      </c>
      <c r="I16" s="64">
        <v>0</v>
      </c>
      <c r="J16" s="64">
        <v>0</v>
      </c>
      <c r="K16" s="64">
        <v>0</v>
      </c>
      <c r="L16" s="72">
        <f t="shared" si="0"/>
        <v>0</v>
      </c>
      <c r="M16" s="41">
        <v>1</v>
      </c>
      <c r="N16" s="42">
        <v>4</v>
      </c>
      <c r="O16" s="42">
        <v>0</v>
      </c>
      <c r="P16" s="43">
        <f t="shared" si="1"/>
        <v>5</v>
      </c>
      <c r="Q16" s="63">
        <v>0</v>
      </c>
      <c r="R16" s="64">
        <v>2</v>
      </c>
      <c r="S16" s="64">
        <v>0</v>
      </c>
      <c r="T16" s="72">
        <f t="shared" si="2"/>
        <v>2</v>
      </c>
    </row>
    <row r="17" spans="1:20" ht="12" customHeight="1">
      <c r="A17" s="9" t="s">
        <v>14</v>
      </c>
      <c r="B17" s="23">
        <v>0</v>
      </c>
      <c r="C17" s="24">
        <v>0</v>
      </c>
      <c r="D17" s="24">
        <v>1</v>
      </c>
      <c r="E17" s="25">
        <f t="shared" si="3"/>
        <v>1</v>
      </c>
      <c r="F17" s="4">
        <v>0</v>
      </c>
      <c r="G17" s="5">
        <v>0</v>
      </c>
      <c r="H17" s="5">
        <v>1</v>
      </c>
      <c r="I17" s="64">
        <v>0</v>
      </c>
      <c r="J17" s="64">
        <v>1</v>
      </c>
      <c r="K17" s="64">
        <v>0</v>
      </c>
      <c r="L17" s="72">
        <f t="shared" si="0"/>
        <v>1</v>
      </c>
      <c r="M17" s="41">
        <v>0</v>
      </c>
      <c r="N17" s="42">
        <v>0</v>
      </c>
      <c r="O17" s="42">
        <v>0</v>
      </c>
      <c r="P17" s="43">
        <f t="shared" si="1"/>
        <v>0</v>
      </c>
      <c r="Q17" s="63">
        <v>0</v>
      </c>
      <c r="R17" s="64">
        <v>3</v>
      </c>
      <c r="S17" s="64">
        <v>0</v>
      </c>
      <c r="T17" s="72">
        <f t="shared" si="2"/>
        <v>3</v>
      </c>
    </row>
    <row r="18" spans="1:20" ht="12" customHeight="1" thickBot="1">
      <c r="A18" s="107" t="s">
        <v>15</v>
      </c>
      <c r="B18" s="108">
        <v>0</v>
      </c>
      <c r="C18" s="109">
        <v>0</v>
      </c>
      <c r="D18" s="109">
        <v>0</v>
      </c>
      <c r="E18" s="110">
        <f t="shared" si="3"/>
        <v>0</v>
      </c>
      <c r="F18" s="111">
        <v>0</v>
      </c>
      <c r="G18" s="112">
        <v>0</v>
      </c>
      <c r="H18" s="112">
        <v>0</v>
      </c>
      <c r="I18" s="113">
        <v>0</v>
      </c>
      <c r="J18" s="113">
        <v>0</v>
      </c>
      <c r="K18" s="113">
        <v>0</v>
      </c>
      <c r="L18" s="114">
        <f t="shared" si="0"/>
        <v>0</v>
      </c>
      <c r="M18" s="115">
        <v>0</v>
      </c>
      <c r="N18" s="116">
        <v>0</v>
      </c>
      <c r="O18" s="116">
        <v>0</v>
      </c>
      <c r="P18" s="117">
        <f t="shared" si="1"/>
        <v>0</v>
      </c>
      <c r="Q18" s="118">
        <v>0</v>
      </c>
      <c r="R18" s="113">
        <v>0</v>
      </c>
      <c r="S18" s="113">
        <v>0</v>
      </c>
      <c r="T18" s="114">
        <f t="shared" si="2"/>
        <v>0</v>
      </c>
    </row>
    <row r="19" spans="1:20" ht="12" customHeight="1">
      <c r="A19" s="13" t="s">
        <v>1</v>
      </c>
      <c r="B19" s="29">
        <f t="shared" ref="B19:S19" si="4">SUM(B5:B18)</f>
        <v>4</v>
      </c>
      <c r="C19" s="30">
        <f t="shared" si="4"/>
        <v>4</v>
      </c>
      <c r="D19" s="30">
        <f t="shared" si="4"/>
        <v>1</v>
      </c>
      <c r="E19" s="31">
        <f>B19+C19+D19</f>
        <v>9</v>
      </c>
      <c r="F19" s="14">
        <f t="shared" si="4"/>
        <v>3</v>
      </c>
      <c r="G19" s="15">
        <f t="shared" si="4"/>
        <v>3</v>
      </c>
      <c r="H19" s="15">
        <f t="shared" si="4"/>
        <v>2</v>
      </c>
      <c r="I19" s="68">
        <f t="shared" si="4"/>
        <v>0</v>
      </c>
      <c r="J19" s="68">
        <f t="shared" si="4"/>
        <v>7</v>
      </c>
      <c r="K19" s="68">
        <f t="shared" si="4"/>
        <v>1</v>
      </c>
      <c r="L19" s="74">
        <f t="shared" si="0"/>
        <v>8</v>
      </c>
      <c r="M19" s="47">
        <f>SUM(M5:M18)</f>
        <v>5</v>
      </c>
      <c r="N19" s="48">
        <f>SUM(N5:N18)</f>
        <v>6</v>
      </c>
      <c r="O19" s="48">
        <f>SUM(O5:O18)</f>
        <v>1</v>
      </c>
      <c r="P19" s="49">
        <f t="shared" si="1"/>
        <v>12</v>
      </c>
      <c r="Q19" s="67">
        <f t="shared" si="4"/>
        <v>4</v>
      </c>
      <c r="R19" s="68">
        <f t="shared" si="4"/>
        <v>8</v>
      </c>
      <c r="S19" s="68">
        <f t="shared" si="4"/>
        <v>1</v>
      </c>
      <c r="T19" s="76">
        <f t="shared" si="2"/>
        <v>13</v>
      </c>
    </row>
    <row r="20" spans="1:20" ht="12" customHeight="1" thickBot="1">
      <c r="A20" s="16" t="s">
        <v>16</v>
      </c>
      <c r="B20" s="32">
        <f t="shared" ref="B20:T20" si="5">B19/5</f>
        <v>0.8</v>
      </c>
      <c r="C20" s="53">
        <f t="shared" si="5"/>
        <v>0.8</v>
      </c>
      <c r="D20" s="53">
        <f t="shared" si="5"/>
        <v>0.2</v>
      </c>
      <c r="E20" s="57">
        <f t="shared" si="5"/>
        <v>1.8</v>
      </c>
      <c r="F20" s="60">
        <f t="shared" si="5"/>
        <v>0.6</v>
      </c>
      <c r="G20" s="59">
        <f t="shared" si="5"/>
        <v>0.6</v>
      </c>
      <c r="H20" s="59">
        <f t="shared" si="5"/>
        <v>0.4</v>
      </c>
      <c r="I20" s="70">
        <f t="shared" si="5"/>
        <v>0</v>
      </c>
      <c r="J20" s="70">
        <f t="shared" si="5"/>
        <v>1.4</v>
      </c>
      <c r="K20" s="70">
        <f t="shared" si="5"/>
        <v>0.2</v>
      </c>
      <c r="L20" s="75">
        <f t="shared" si="5"/>
        <v>1.6</v>
      </c>
      <c r="M20" s="50">
        <f t="shared" si="5"/>
        <v>1</v>
      </c>
      <c r="N20" s="55">
        <f t="shared" si="5"/>
        <v>1.2</v>
      </c>
      <c r="O20" s="55">
        <f t="shared" si="5"/>
        <v>0.2</v>
      </c>
      <c r="P20" s="58">
        <f t="shared" si="5"/>
        <v>2.4</v>
      </c>
      <c r="Q20" s="69">
        <f t="shared" si="5"/>
        <v>0.8</v>
      </c>
      <c r="R20" s="70">
        <f t="shared" si="5"/>
        <v>1.6</v>
      </c>
      <c r="S20" s="70">
        <f t="shared" si="5"/>
        <v>0.2</v>
      </c>
      <c r="T20" s="77">
        <f t="shared" si="5"/>
        <v>2.6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35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4</v>
      </c>
      <c r="C5" s="21">
        <v>5</v>
      </c>
      <c r="D5" s="21">
        <v>0</v>
      </c>
      <c r="E5" s="22">
        <f>B5+C5+D5</f>
        <v>9</v>
      </c>
      <c r="F5" s="2">
        <v>1</v>
      </c>
      <c r="G5" s="3">
        <v>1</v>
      </c>
      <c r="H5" s="3">
        <v>0</v>
      </c>
      <c r="I5" s="62">
        <v>0</v>
      </c>
      <c r="J5" s="62">
        <v>2</v>
      </c>
      <c r="K5" s="62">
        <v>0</v>
      </c>
      <c r="L5" s="71">
        <f>K5+J5+I5</f>
        <v>2</v>
      </c>
      <c r="M5" s="38">
        <v>3</v>
      </c>
      <c r="N5" s="39">
        <v>1</v>
      </c>
      <c r="O5" s="39">
        <v>0</v>
      </c>
      <c r="P5" s="40">
        <f>M5+N5+O5</f>
        <v>4</v>
      </c>
      <c r="Q5" s="61">
        <v>2</v>
      </c>
      <c r="R5" s="62">
        <v>3</v>
      </c>
      <c r="S5" s="62">
        <v>0</v>
      </c>
      <c r="T5" s="71">
        <f>Q5+R5+S5</f>
        <v>5</v>
      </c>
    </row>
    <row r="6" spans="1:20" ht="12" customHeight="1">
      <c r="A6" s="81" t="s">
        <v>3</v>
      </c>
      <c r="B6" s="82">
        <v>0</v>
      </c>
      <c r="C6" s="83">
        <v>0</v>
      </c>
      <c r="D6" s="83">
        <v>0</v>
      </c>
      <c r="E6" s="84">
        <f>B6+C6+D6</f>
        <v>0</v>
      </c>
      <c r="F6" s="85">
        <v>0</v>
      </c>
      <c r="G6" s="86">
        <v>0</v>
      </c>
      <c r="H6" s="86">
        <v>0</v>
      </c>
      <c r="I6" s="87">
        <v>0</v>
      </c>
      <c r="J6" s="87">
        <v>0</v>
      </c>
      <c r="K6" s="87">
        <v>0</v>
      </c>
      <c r="L6" s="88">
        <f t="shared" ref="L6:L19" si="0">K6+J6+I6</f>
        <v>0</v>
      </c>
      <c r="M6" s="89">
        <v>0</v>
      </c>
      <c r="N6" s="90">
        <v>0</v>
      </c>
      <c r="O6" s="90">
        <v>0</v>
      </c>
      <c r="P6" s="91">
        <f t="shared" ref="P6:P19" si="1">M6+N6+O6</f>
        <v>0</v>
      </c>
      <c r="Q6" s="92">
        <v>0</v>
      </c>
      <c r="R6" s="87">
        <v>0</v>
      </c>
      <c r="S6" s="87">
        <v>0</v>
      </c>
      <c r="T6" s="88">
        <f t="shared" ref="T6:T19" si="2">Q6+R6+S6</f>
        <v>0</v>
      </c>
    </row>
    <row r="7" spans="1:20" ht="12" customHeight="1">
      <c r="A7" s="9" t="s">
        <v>4</v>
      </c>
      <c r="B7" s="23">
        <v>3</v>
      </c>
      <c r="C7" s="24">
        <v>4</v>
      </c>
      <c r="D7" s="24">
        <v>0</v>
      </c>
      <c r="E7" s="25">
        <f t="shared" ref="E7:E18" si="3">B7+C7+D7</f>
        <v>7</v>
      </c>
      <c r="F7" s="4">
        <v>0</v>
      </c>
      <c r="G7" s="5">
        <v>1</v>
      </c>
      <c r="H7" s="5">
        <v>0</v>
      </c>
      <c r="I7" s="64">
        <v>0</v>
      </c>
      <c r="J7" s="64">
        <v>0</v>
      </c>
      <c r="K7" s="64">
        <v>1</v>
      </c>
      <c r="L7" s="72">
        <f t="shared" si="0"/>
        <v>1</v>
      </c>
      <c r="M7" s="41">
        <v>2</v>
      </c>
      <c r="N7" s="42">
        <v>4</v>
      </c>
      <c r="O7" s="42">
        <v>0</v>
      </c>
      <c r="P7" s="43">
        <f t="shared" si="1"/>
        <v>6</v>
      </c>
      <c r="Q7" s="63">
        <v>2</v>
      </c>
      <c r="R7" s="64">
        <v>3</v>
      </c>
      <c r="S7" s="64">
        <v>0</v>
      </c>
      <c r="T7" s="72">
        <f t="shared" si="2"/>
        <v>5</v>
      </c>
    </row>
    <row r="8" spans="1:20" ht="12" customHeight="1">
      <c r="A8" s="9" t="s">
        <v>5</v>
      </c>
      <c r="B8" s="23">
        <v>2</v>
      </c>
      <c r="C8" s="24">
        <v>1</v>
      </c>
      <c r="D8" s="24">
        <v>0</v>
      </c>
      <c r="E8" s="25">
        <f t="shared" si="3"/>
        <v>3</v>
      </c>
      <c r="F8" s="4">
        <v>1</v>
      </c>
      <c r="G8" s="5">
        <v>0</v>
      </c>
      <c r="H8" s="5">
        <v>0</v>
      </c>
      <c r="I8" s="64">
        <v>0</v>
      </c>
      <c r="J8" s="64">
        <v>1</v>
      </c>
      <c r="K8" s="64">
        <v>0</v>
      </c>
      <c r="L8" s="72">
        <f t="shared" si="0"/>
        <v>1</v>
      </c>
      <c r="M8" s="41">
        <v>0</v>
      </c>
      <c r="N8" s="42">
        <v>1</v>
      </c>
      <c r="O8" s="42">
        <v>1</v>
      </c>
      <c r="P8" s="43">
        <f t="shared" si="1"/>
        <v>2</v>
      </c>
      <c r="Q8" s="63">
        <v>2</v>
      </c>
      <c r="R8" s="64">
        <v>2</v>
      </c>
      <c r="S8" s="64">
        <v>0</v>
      </c>
      <c r="T8" s="72">
        <f t="shared" si="2"/>
        <v>4</v>
      </c>
    </row>
    <row r="9" spans="1:20" ht="12" customHeight="1">
      <c r="A9" s="9" t="s">
        <v>6</v>
      </c>
      <c r="B9" s="23">
        <v>0</v>
      </c>
      <c r="C9" s="24">
        <v>2</v>
      </c>
      <c r="D9" s="24">
        <v>0</v>
      </c>
      <c r="E9" s="25">
        <f t="shared" si="3"/>
        <v>2</v>
      </c>
      <c r="F9" s="4">
        <v>1</v>
      </c>
      <c r="G9" s="5">
        <v>0</v>
      </c>
      <c r="H9" s="5">
        <v>0</v>
      </c>
      <c r="I9" s="64">
        <v>0</v>
      </c>
      <c r="J9" s="64">
        <v>1</v>
      </c>
      <c r="K9" s="64">
        <v>0</v>
      </c>
      <c r="L9" s="72">
        <f t="shared" si="0"/>
        <v>1</v>
      </c>
      <c r="M9" s="41">
        <v>1</v>
      </c>
      <c r="N9" s="42">
        <v>0</v>
      </c>
      <c r="O9" s="42">
        <v>1</v>
      </c>
      <c r="P9" s="43">
        <f t="shared" si="1"/>
        <v>2</v>
      </c>
      <c r="Q9" s="63">
        <v>1</v>
      </c>
      <c r="R9" s="64">
        <v>1</v>
      </c>
      <c r="S9" s="64">
        <v>0</v>
      </c>
      <c r="T9" s="72">
        <f t="shared" si="2"/>
        <v>2</v>
      </c>
    </row>
    <row r="10" spans="1:20" ht="12" customHeight="1">
      <c r="A10" s="9" t="s">
        <v>7</v>
      </c>
      <c r="B10" s="23">
        <v>3</v>
      </c>
      <c r="C10" s="24">
        <v>6</v>
      </c>
      <c r="D10" s="24">
        <v>0</v>
      </c>
      <c r="E10" s="25">
        <f t="shared" si="3"/>
        <v>9</v>
      </c>
      <c r="F10" s="4">
        <v>0</v>
      </c>
      <c r="G10" s="5">
        <v>1</v>
      </c>
      <c r="H10" s="5">
        <v>2</v>
      </c>
      <c r="I10" s="64">
        <v>1</v>
      </c>
      <c r="J10" s="64">
        <v>2</v>
      </c>
      <c r="K10" s="64">
        <v>0</v>
      </c>
      <c r="L10" s="72">
        <f t="shared" si="0"/>
        <v>3</v>
      </c>
      <c r="M10" s="41">
        <v>1</v>
      </c>
      <c r="N10" s="42">
        <v>3</v>
      </c>
      <c r="O10" s="42">
        <v>0</v>
      </c>
      <c r="P10" s="43">
        <f t="shared" si="1"/>
        <v>4</v>
      </c>
      <c r="Q10" s="63">
        <v>0</v>
      </c>
      <c r="R10" s="64">
        <v>3</v>
      </c>
      <c r="S10" s="64">
        <v>0</v>
      </c>
      <c r="T10" s="72">
        <f t="shared" si="2"/>
        <v>3</v>
      </c>
    </row>
    <row r="11" spans="1:20" ht="12" customHeight="1">
      <c r="A11" s="81" t="s">
        <v>8</v>
      </c>
      <c r="B11" s="82">
        <v>0</v>
      </c>
      <c r="C11" s="83">
        <v>0</v>
      </c>
      <c r="D11" s="83">
        <v>0</v>
      </c>
      <c r="E11" s="84">
        <f t="shared" si="3"/>
        <v>0</v>
      </c>
      <c r="F11" s="85">
        <v>0</v>
      </c>
      <c r="G11" s="86">
        <v>0</v>
      </c>
      <c r="H11" s="86">
        <v>0</v>
      </c>
      <c r="I11" s="87">
        <v>0</v>
      </c>
      <c r="J11" s="87">
        <v>0</v>
      </c>
      <c r="K11" s="87">
        <v>0</v>
      </c>
      <c r="L11" s="88">
        <f t="shared" si="0"/>
        <v>0</v>
      </c>
      <c r="M11" s="89">
        <v>0</v>
      </c>
      <c r="N11" s="90">
        <v>0</v>
      </c>
      <c r="O11" s="90">
        <v>0</v>
      </c>
      <c r="P11" s="91">
        <f t="shared" si="1"/>
        <v>0</v>
      </c>
      <c r="Q11" s="92">
        <v>0</v>
      </c>
      <c r="R11" s="87">
        <v>0</v>
      </c>
      <c r="S11" s="87">
        <v>0</v>
      </c>
      <c r="T11" s="88">
        <f t="shared" si="2"/>
        <v>0</v>
      </c>
    </row>
    <row r="12" spans="1:20" ht="12" customHeight="1">
      <c r="A12" s="9" t="s">
        <v>9</v>
      </c>
      <c r="B12" s="23">
        <v>4</v>
      </c>
      <c r="C12" s="24">
        <v>2</v>
      </c>
      <c r="D12" s="24">
        <v>0</v>
      </c>
      <c r="E12" s="25">
        <f t="shared" si="3"/>
        <v>6</v>
      </c>
      <c r="F12" s="4">
        <v>1</v>
      </c>
      <c r="G12" s="5">
        <v>1</v>
      </c>
      <c r="H12" s="5">
        <v>0</v>
      </c>
      <c r="I12" s="64">
        <v>0</v>
      </c>
      <c r="J12" s="64">
        <v>2</v>
      </c>
      <c r="K12" s="64">
        <v>0</v>
      </c>
      <c r="L12" s="72">
        <f t="shared" si="0"/>
        <v>2</v>
      </c>
      <c r="M12" s="41">
        <v>3</v>
      </c>
      <c r="N12" s="42">
        <v>4</v>
      </c>
      <c r="O12" s="42">
        <v>0</v>
      </c>
      <c r="P12" s="43">
        <f t="shared" si="1"/>
        <v>7</v>
      </c>
      <c r="Q12" s="63">
        <v>0</v>
      </c>
      <c r="R12" s="64">
        <v>5</v>
      </c>
      <c r="S12" s="64">
        <v>0</v>
      </c>
      <c r="T12" s="72">
        <f t="shared" si="2"/>
        <v>5</v>
      </c>
    </row>
    <row r="13" spans="1:20" ht="12" customHeight="1">
      <c r="A13" s="81" t="s">
        <v>10</v>
      </c>
      <c r="B13" s="82">
        <v>0</v>
      </c>
      <c r="C13" s="83">
        <v>0</v>
      </c>
      <c r="D13" s="83">
        <v>0</v>
      </c>
      <c r="E13" s="84">
        <f t="shared" si="3"/>
        <v>0</v>
      </c>
      <c r="F13" s="85">
        <v>0</v>
      </c>
      <c r="G13" s="86">
        <v>0</v>
      </c>
      <c r="H13" s="86">
        <v>0</v>
      </c>
      <c r="I13" s="87">
        <v>0</v>
      </c>
      <c r="J13" s="87">
        <v>0</v>
      </c>
      <c r="K13" s="87">
        <v>0</v>
      </c>
      <c r="L13" s="88">
        <f t="shared" si="0"/>
        <v>0</v>
      </c>
      <c r="M13" s="89">
        <v>0</v>
      </c>
      <c r="N13" s="90">
        <v>0</v>
      </c>
      <c r="O13" s="90">
        <v>0</v>
      </c>
      <c r="P13" s="91">
        <f t="shared" si="1"/>
        <v>0</v>
      </c>
      <c r="Q13" s="92">
        <v>0</v>
      </c>
      <c r="R13" s="87">
        <v>0</v>
      </c>
      <c r="S13" s="87">
        <v>0</v>
      </c>
      <c r="T13" s="88">
        <f t="shared" si="2"/>
        <v>0</v>
      </c>
    </row>
    <row r="14" spans="1:20" ht="12" customHeight="1">
      <c r="A14" s="9" t="s">
        <v>11</v>
      </c>
      <c r="B14" s="23">
        <v>0</v>
      </c>
      <c r="C14" s="24">
        <v>5</v>
      </c>
      <c r="D14" s="24">
        <v>0</v>
      </c>
      <c r="E14" s="25">
        <f t="shared" si="3"/>
        <v>5</v>
      </c>
      <c r="F14" s="4">
        <v>2</v>
      </c>
      <c r="G14" s="5">
        <v>2</v>
      </c>
      <c r="H14" s="5">
        <v>0</v>
      </c>
      <c r="I14" s="64">
        <v>0</v>
      </c>
      <c r="J14" s="64">
        <v>3</v>
      </c>
      <c r="K14" s="64">
        <v>1</v>
      </c>
      <c r="L14" s="72">
        <f t="shared" si="0"/>
        <v>4</v>
      </c>
      <c r="M14" s="41">
        <v>2</v>
      </c>
      <c r="N14" s="42">
        <v>3</v>
      </c>
      <c r="O14" s="42">
        <v>0</v>
      </c>
      <c r="P14" s="43">
        <f t="shared" si="1"/>
        <v>5</v>
      </c>
      <c r="Q14" s="63">
        <v>1</v>
      </c>
      <c r="R14" s="64">
        <v>2</v>
      </c>
      <c r="S14" s="64">
        <v>0</v>
      </c>
      <c r="T14" s="72">
        <f t="shared" si="2"/>
        <v>3</v>
      </c>
    </row>
    <row r="15" spans="1:20" ht="12" customHeight="1">
      <c r="A15" s="9" t="s">
        <v>12</v>
      </c>
      <c r="B15" s="23">
        <v>1</v>
      </c>
      <c r="C15" s="24">
        <v>3</v>
      </c>
      <c r="D15" s="24">
        <v>1</v>
      </c>
      <c r="E15" s="25">
        <f t="shared" si="3"/>
        <v>5</v>
      </c>
      <c r="F15" s="4">
        <v>3</v>
      </c>
      <c r="G15" s="5">
        <v>0</v>
      </c>
      <c r="H15" s="5">
        <v>0</v>
      </c>
      <c r="I15" s="64">
        <v>0</v>
      </c>
      <c r="J15" s="64">
        <v>1</v>
      </c>
      <c r="K15" s="64">
        <v>2</v>
      </c>
      <c r="L15" s="72">
        <f t="shared" si="0"/>
        <v>3</v>
      </c>
      <c r="M15" s="41">
        <v>0</v>
      </c>
      <c r="N15" s="42">
        <v>2</v>
      </c>
      <c r="O15" s="42">
        <v>1</v>
      </c>
      <c r="P15" s="43">
        <f t="shared" si="1"/>
        <v>3</v>
      </c>
      <c r="Q15" s="63">
        <v>1</v>
      </c>
      <c r="R15" s="64">
        <v>2</v>
      </c>
      <c r="S15" s="64">
        <v>1</v>
      </c>
      <c r="T15" s="72">
        <f t="shared" si="2"/>
        <v>4</v>
      </c>
    </row>
    <row r="16" spans="1:20" ht="12" customHeight="1">
      <c r="A16" s="9" t="s">
        <v>13</v>
      </c>
      <c r="B16" s="23">
        <v>1</v>
      </c>
      <c r="C16" s="24">
        <v>1</v>
      </c>
      <c r="D16" s="24">
        <v>0</v>
      </c>
      <c r="E16" s="25">
        <f t="shared" si="3"/>
        <v>2</v>
      </c>
      <c r="F16" s="4">
        <v>0</v>
      </c>
      <c r="G16" s="5">
        <v>0</v>
      </c>
      <c r="H16" s="5">
        <v>0</v>
      </c>
      <c r="I16" s="64">
        <v>0</v>
      </c>
      <c r="J16" s="64">
        <v>0</v>
      </c>
      <c r="K16" s="64">
        <v>0</v>
      </c>
      <c r="L16" s="72">
        <f t="shared" si="0"/>
        <v>0</v>
      </c>
      <c r="M16" s="41">
        <v>1</v>
      </c>
      <c r="N16" s="42">
        <v>1</v>
      </c>
      <c r="O16" s="42">
        <v>0</v>
      </c>
      <c r="P16" s="43">
        <f t="shared" si="1"/>
        <v>2</v>
      </c>
      <c r="Q16" s="63">
        <v>0</v>
      </c>
      <c r="R16" s="64">
        <v>0</v>
      </c>
      <c r="S16" s="64">
        <v>0</v>
      </c>
      <c r="T16" s="72">
        <f t="shared" si="2"/>
        <v>0</v>
      </c>
    </row>
    <row r="17" spans="1:20" ht="12" customHeight="1">
      <c r="A17" s="9" t="s">
        <v>14</v>
      </c>
      <c r="B17" s="23">
        <v>3</v>
      </c>
      <c r="C17" s="24">
        <v>2</v>
      </c>
      <c r="D17" s="24">
        <v>1</v>
      </c>
      <c r="E17" s="25">
        <f t="shared" si="3"/>
        <v>6</v>
      </c>
      <c r="F17" s="4">
        <v>0</v>
      </c>
      <c r="G17" s="5">
        <v>1</v>
      </c>
      <c r="H17" s="5">
        <v>0</v>
      </c>
      <c r="I17" s="64">
        <v>1</v>
      </c>
      <c r="J17" s="64">
        <v>0</v>
      </c>
      <c r="K17" s="64">
        <v>0</v>
      </c>
      <c r="L17" s="72">
        <f t="shared" si="0"/>
        <v>1</v>
      </c>
      <c r="M17" s="41">
        <v>0</v>
      </c>
      <c r="N17" s="42">
        <v>4</v>
      </c>
      <c r="O17" s="42">
        <v>0</v>
      </c>
      <c r="P17" s="43">
        <f t="shared" si="1"/>
        <v>4</v>
      </c>
      <c r="Q17" s="63">
        <v>0</v>
      </c>
      <c r="R17" s="64">
        <v>2</v>
      </c>
      <c r="S17" s="64">
        <v>0</v>
      </c>
      <c r="T17" s="72">
        <f t="shared" si="2"/>
        <v>2</v>
      </c>
    </row>
    <row r="18" spans="1:20" ht="12" customHeight="1" thickBot="1">
      <c r="A18" s="10" t="s">
        <v>15</v>
      </c>
      <c r="B18" s="26">
        <v>0</v>
      </c>
      <c r="C18" s="27">
        <v>1</v>
      </c>
      <c r="D18" s="27">
        <v>0</v>
      </c>
      <c r="E18" s="28">
        <f t="shared" si="3"/>
        <v>1</v>
      </c>
      <c r="F18" s="6">
        <v>0</v>
      </c>
      <c r="G18" s="7">
        <v>0</v>
      </c>
      <c r="H18" s="7">
        <v>1</v>
      </c>
      <c r="I18" s="66">
        <v>0</v>
      </c>
      <c r="J18" s="66">
        <v>0</v>
      </c>
      <c r="K18" s="66">
        <v>1</v>
      </c>
      <c r="L18" s="73">
        <f t="shared" si="0"/>
        <v>1</v>
      </c>
      <c r="M18" s="44">
        <v>0</v>
      </c>
      <c r="N18" s="45">
        <v>1</v>
      </c>
      <c r="O18" s="45">
        <v>0</v>
      </c>
      <c r="P18" s="46">
        <f t="shared" si="1"/>
        <v>1</v>
      </c>
      <c r="Q18" s="65">
        <v>0</v>
      </c>
      <c r="R18" s="66">
        <v>1</v>
      </c>
      <c r="S18" s="66">
        <v>0</v>
      </c>
      <c r="T18" s="73">
        <f t="shared" si="2"/>
        <v>1</v>
      </c>
    </row>
    <row r="19" spans="1:20" ht="12" customHeight="1">
      <c r="A19" s="13" t="s">
        <v>1</v>
      </c>
      <c r="B19" s="29">
        <f t="shared" ref="B19:S19" si="4">SUM(B5:B18)</f>
        <v>21</v>
      </c>
      <c r="C19" s="30">
        <f t="shared" si="4"/>
        <v>32</v>
      </c>
      <c r="D19" s="30">
        <f t="shared" si="4"/>
        <v>2</v>
      </c>
      <c r="E19" s="31">
        <f>B19+C19+D19</f>
        <v>55</v>
      </c>
      <c r="F19" s="14">
        <f t="shared" si="4"/>
        <v>9</v>
      </c>
      <c r="G19" s="15">
        <f t="shared" si="4"/>
        <v>7</v>
      </c>
      <c r="H19" s="15">
        <f t="shared" si="4"/>
        <v>3</v>
      </c>
      <c r="I19" s="68">
        <f t="shared" si="4"/>
        <v>2</v>
      </c>
      <c r="J19" s="68">
        <f t="shared" si="4"/>
        <v>12</v>
      </c>
      <c r="K19" s="68">
        <f t="shared" si="4"/>
        <v>5</v>
      </c>
      <c r="L19" s="74">
        <f t="shared" si="0"/>
        <v>19</v>
      </c>
      <c r="M19" s="47">
        <f>SUM(M5:M18)</f>
        <v>13</v>
      </c>
      <c r="N19" s="48">
        <f>SUM(N5:N18)</f>
        <v>24</v>
      </c>
      <c r="O19" s="48">
        <f>SUM(O5:O18)</f>
        <v>3</v>
      </c>
      <c r="P19" s="49">
        <f t="shared" si="1"/>
        <v>40</v>
      </c>
      <c r="Q19" s="67">
        <f t="shared" si="4"/>
        <v>9</v>
      </c>
      <c r="R19" s="68">
        <f t="shared" si="4"/>
        <v>24</v>
      </c>
      <c r="S19" s="68">
        <f t="shared" si="4"/>
        <v>1</v>
      </c>
      <c r="T19" s="76">
        <f t="shared" si="2"/>
        <v>34</v>
      </c>
    </row>
    <row r="20" spans="1:20" ht="12" customHeight="1" thickBot="1">
      <c r="A20" s="16" t="s">
        <v>16</v>
      </c>
      <c r="B20" s="32">
        <f t="shared" ref="B20:T20" si="5">B19/11</f>
        <v>1.9090909090909092</v>
      </c>
      <c r="C20" s="53">
        <f t="shared" si="5"/>
        <v>2.9090909090909092</v>
      </c>
      <c r="D20" s="53">
        <f t="shared" si="5"/>
        <v>0.18181818181818182</v>
      </c>
      <c r="E20" s="57">
        <f t="shared" si="5"/>
        <v>5</v>
      </c>
      <c r="F20" s="60">
        <f t="shared" si="5"/>
        <v>0.81818181818181823</v>
      </c>
      <c r="G20" s="59">
        <f t="shared" si="5"/>
        <v>0.63636363636363635</v>
      </c>
      <c r="H20" s="59">
        <f t="shared" si="5"/>
        <v>0.27272727272727271</v>
      </c>
      <c r="I20" s="70">
        <f t="shared" si="5"/>
        <v>0.18181818181818182</v>
      </c>
      <c r="J20" s="70">
        <f t="shared" si="5"/>
        <v>1.0909090909090908</v>
      </c>
      <c r="K20" s="70">
        <f t="shared" si="5"/>
        <v>0.45454545454545453</v>
      </c>
      <c r="L20" s="75">
        <f t="shared" si="5"/>
        <v>1.7272727272727273</v>
      </c>
      <c r="M20" s="50">
        <f t="shared" si="5"/>
        <v>1.1818181818181819</v>
      </c>
      <c r="N20" s="55">
        <f t="shared" si="5"/>
        <v>2.1818181818181817</v>
      </c>
      <c r="O20" s="55">
        <f t="shared" si="5"/>
        <v>0.27272727272727271</v>
      </c>
      <c r="P20" s="58">
        <f t="shared" si="5"/>
        <v>3.6363636363636362</v>
      </c>
      <c r="Q20" s="69">
        <f t="shared" si="5"/>
        <v>0.81818181818181823</v>
      </c>
      <c r="R20" s="70">
        <f t="shared" si="5"/>
        <v>2.1818181818181817</v>
      </c>
      <c r="S20" s="70">
        <f t="shared" si="5"/>
        <v>9.0909090909090912E-2</v>
      </c>
      <c r="T20" s="77">
        <f t="shared" si="5"/>
        <v>3.0909090909090908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36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3</v>
      </c>
      <c r="C5" s="21">
        <v>4</v>
      </c>
      <c r="D5" s="21">
        <v>0</v>
      </c>
      <c r="E5" s="22">
        <f>B5+C5+D5</f>
        <v>7</v>
      </c>
      <c r="F5" s="2">
        <v>1</v>
      </c>
      <c r="G5" s="3">
        <v>1</v>
      </c>
      <c r="H5" s="3">
        <v>0</v>
      </c>
      <c r="I5" s="62">
        <v>0</v>
      </c>
      <c r="J5" s="62">
        <v>2</v>
      </c>
      <c r="K5" s="62">
        <v>0</v>
      </c>
      <c r="L5" s="71">
        <f>K5+J5+I5</f>
        <v>2</v>
      </c>
      <c r="M5" s="38">
        <v>4</v>
      </c>
      <c r="N5" s="39">
        <v>5</v>
      </c>
      <c r="O5" s="39">
        <v>0</v>
      </c>
      <c r="P5" s="40">
        <f>M5+N5+O5</f>
        <v>9</v>
      </c>
      <c r="Q5" s="61">
        <v>2</v>
      </c>
      <c r="R5" s="62">
        <v>2</v>
      </c>
      <c r="S5" s="62">
        <v>0</v>
      </c>
      <c r="T5" s="71">
        <f>Q5+R5+S5</f>
        <v>4</v>
      </c>
    </row>
    <row r="6" spans="1:20" ht="12" customHeight="1">
      <c r="A6" s="9" t="s">
        <v>3</v>
      </c>
      <c r="B6" s="23">
        <v>6</v>
      </c>
      <c r="C6" s="24">
        <v>3</v>
      </c>
      <c r="D6" s="24">
        <v>0</v>
      </c>
      <c r="E6" s="25">
        <f>B6+C6+D6</f>
        <v>9</v>
      </c>
      <c r="F6" s="4">
        <v>2</v>
      </c>
      <c r="G6" s="5">
        <v>3</v>
      </c>
      <c r="H6" s="5">
        <v>0</v>
      </c>
      <c r="I6" s="64">
        <v>0</v>
      </c>
      <c r="J6" s="64">
        <v>5</v>
      </c>
      <c r="K6" s="64">
        <v>0</v>
      </c>
      <c r="L6" s="72">
        <f t="shared" ref="L6:L19" si="0">K6+J6+I6</f>
        <v>5</v>
      </c>
      <c r="M6" s="41">
        <v>1</v>
      </c>
      <c r="N6" s="42">
        <v>3</v>
      </c>
      <c r="O6" s="42">
        <v>0</v>
      </c>
      <c r="P6" s="43">
        <f t="shared" ref="P6:P19" si="1">M6+N6+O6</f>
        <v>4</v>
      </c>
      <c r="Q6" s="63">
        <v>1</v>
      </c>
      <c r="R6" s="64">
        <v>0</v>
      </c>
      <c r="S6" s="64">
        <v>0</v>
      </c>
      <c r="T6" s="72">
        <f t="shared" ref="T6:T19" si="2">Q6+R6+S6</f>
        <v>1</v>
      </c>
    </row>
    <row r="7" spans="1:20" ht="12" customHeight="1">
      <c r="A7" s="9" t="s">
        <v>4</v>
      </c>
      <c r="B7" s="23">
        <v>7</v>
      </c>
      <c r="C7" s="24">
        <v>4</v>
      </c>
      <c r="D7" s="24">
        <v>0</v>
      </c>
      <c r="E7" s="25">
        <f t="shared" ref="E7:E18" si="3">B7+C7+D7</f>
        <v>11</v>
      </c>
      <c r="F7" s="4">
        <v>1</v>
      </c>
      <c r="G7" s="5">
        <v>1</v>
      </c>
      <c r="H7" s="5">
        <v>0</v>
      </c>
      <c r="I7" s="64">
        <v>1</v>
      </c>
      <c r="J7" s="64">
        <v>1</v>
      </c>
      <c r="K7" s="64">
        <v>0</v>
      </c>
      <c r="L7" s="72">
        <f t="shared" si="0"/>
        <v>2</v>
      </c>
      <c r="M7" s="41">
        <v>2</v>
      </c>
      <c r="N7" s="42">
        <v>5</v>
      </c>
      <c r="O7" s="42">
        <v>0</v>
      </c>
      <c r="P7" s="43">
        <f t="shared" si="1"/>
        <v>7</v>
      </c>
      <c r="Q7" s="63">
        <v>0</v>
      </c>
      <c r="R7" s="64">
        <v>4</v>
      </c>
      <c r="S7" s="64">
        <v>0</v>
      </c>
      <c r="T7" s="72">
        <f t="shared" si="2"/>
        <v>4</v>
      </c>
    </row>
    <row r="8" spans="1:20" ht="12" customHeight="1">
      <c r="A8" s="9" t="s">
        <v>5</v>
      </c>
      <c r="B8" s="23">
        <v>2</v>
      </c>
      <c r="C8" s="24">
        <v>7</v>
      </c>
      <c r="D8" s="24">
        <v>0</v>
      </c>
      <c r="E8" s="25">
        <f t="shared" si="3"/>
        <v>9</v>
      </c>
      <c r="F8" s="4">
        <v>1</v>
      </c>
      <c r="G8" s="5">
        <v>1</v>
      </c>
      <c r="H8" s="5">
        <v>1</v>
      </c>
      <c r="I8" s="64">
        <v>1</v>
      </c>
      <c r="J8" s="64">
        <v>1</v>
      </c>
      <c r="K8" s="64">
        <v>1</v>
      </c>
      <c r="L8" s="72">
        <f t="shared" si="0"/>
        <v>3</v>
      </c>
      <c r="M8" s="41">
        <v>0</v>
      </c>
      <c r="N8" s="42">
        <v>6</v>
      </c>
      <c r="O8" s="42">
        <v>1</v>
      </c>
      <c r="P8" s="43">
        <f t="shared" si="1"/>
        <v>7</v>
      </c>
      <c r="Q8" s="63">
        <v>1</v>
      </c>
      <c r="R8" s="64">
        <v>3</v>
      </c>
      <c r="S8" s="64">
        <v>1</v>
      </c>
      <c r="T8" s="72">
        <f t="shared" si="2"/>
        <v>5</v>
      </c>
    </row>
    <row r="9" spans="1:20" ht="12" customHeight="1">
      <c r="A9" s="9" t="s">
        <v>6</v>
      </c>
      <c r="B9" s="23">
        <v>1</v>
      </c>
      <c r="C9" s="24">
        <v>5</v>
      </c>
      <c r="D9" s="24">
        <v>1</v>
      </c>
      <c r="E9" s="25">
        <f t="shared" si="3"/>
        <v>7</v>
      </c>
      <c r="F9" s="4">
        <v>1</v>
      </c>
      <c r="G9" s="5">
        <v>0</v>
      </c>
      <c r="H9" s="5">
        <v>3</v>
      </c>
      <c r="I9" s="64">
        <v>0</v>
      </c>
      <c r="J9" s="64">
        <v>3</v>
      </c>
      <c r="K9" s="64">
        <v>1</v>
      </c>
      <c r="L9" s="72">
        <f t="shared" si="0"/>
        <v>4</v>
      </c>
      <c r="M9" s="41">
        <v>1</v>
      </c>
      <c r="N9" s="42">
        <v>1</v>
      </c>
      <c r="O9" s="42">
        <v>3</v>
      </c>
      <c r="P9" s="43">
        <f t="shared" si="1"/>
        <v>5</v>
      </c>
      <c r="Q9" s="63">
        <v>1</v>
      </c>
      <c r="R9" s="64">
        <v>2</v>
      </c>
      <c r="S9" s="64">
        <v>0</v>
      </c>
      <c r="T9" s="72">
        <f t="shared" si="2"/>
        <v>3</v>
      </c>
    </row>
    <row r="10" spans="1:20" ht="12" customHeight="1">
      <c r="A10" s="9" t="s">
        <v>7</v>
      </c>
      <c r="B10" s="23">
        <v>0</v>
      </c>
      <c r="C10" s="24">
        <v>5</v>
      </c>
      <c r="D10" s="24">
        <v>1</v>
      </c>
      <c r="E10" s="25">
        <f t="shared" si="3"/>
        <v>6</v>
      </c>
      <c r="F10" s="4">
        <v>1</v>
      </c>
      <c r="G10" s="5">
        <v>1</v>
      </c>
      <c r="H10" s="5">
        <v>3</v>
      </c>
      <c r="I10" s="64">
        <v>0</v>
      </c>
      <c r="J10" s="64">
        <v>4</v>
      </c>
      <c r="K10" s="64">
        <v>1</v>
      </c>
      <c r="L10" s="72">
        <f t="shared" si="0"/>
        <v>5</v>
      </c>
      <c r="M10" s="41">
        <v>0</v>
      </c>
      <c r="N10" s="42">
        <v>5</v>
      </c>
      <c r="O10" s="42">
        <v>0</v>
      </c>
      <c r="P10" s="43">
        <f t="shared" si="1"/>
        <v>5</v>
      </c>
      <c r="Q10" s="63">
        <v>0</v>
      </c>
      <c r="R10" s="64">
        <v>5</v>
      </c>
      <c r="S10" s="64">
        <v>0</v>
      </c>
      <c r="T10" s="72">
        <f t="shared" si="2"/>
        <v>5</v>
      </c>
    </row>
    <row r="11" spans="1:20" ht="12" customHeight="1">
      <c r="A11" s="9" t="s">
        <v>8</v>
      </c>
      <c r="B11" s="23">
        <v>3</v>
      </c>
      <c r="C11" s="24">
        <v>5</v>
      </c>
      <c r="D11" s="24">
        <v>2</v>
      </c>
      <c r="E11" s="25">
        <f t="shared" si="3"/>
        <v>10</v>
      </c>
      <c r="F11" s="4">
        <v>2</v>
      </c>
      <c r="G11" s="5">
        <v>0</v>
      </c>
      <c r="H11" s="5">
        <v>2</v>
      </c>
      <c r="I11" s="64">
        <v>1</v>
      </c>
      <c r="J11" s="64">
        <v>0</v>
      </c>
      <c r="K11" s="64">
        <v>3</v>
      </c>
      <c r="L11" s="72">
        <f t="shared" si="0"/>
        <v>4</v>
      </c>
      <c r="M11" s="41">
        <v>5</v>
      </c>
      <c r="N11" s="42">
        <v>4</v>
      </c>
      <c r="O11" s="42">
        <v>2</v>
      </c>
      <c r="P11" s="43">
        <f t="shared" si="1"/>
        <v>11</v>
      </c>
      <c r="Q11" s="63">
        <v>1</v>
      </c>
      <c r="R11" s="64">
        <v>0</v>
      </c>
      <c r="S11" s="64">
        <v>3</v>
      </c>
      <c r="T11" s="72">
        <f t="shared" si="2"/>
        <v>4</v>
      </c>
    </row>
    <row r="12" spans="1:20" ht="12" customHeight="1">
      <c r="A12" s="9" t="s">
        <v>9</v>
      </c>
      <c r="B12" s="23">
        <v>2</v>
      </c>
      <c r="C12" s="24">
        <v>9</v>
      </c>
      <c r="D12" s="24">
        <v>0</v>
      </c>
      <c r="E12" s="25">
        <f t="shared" si="3"/>
        <v>11</v>
      </c>
      <c r="F12" s="4">
        <v>2</v>
      </c>
      <c r="G12" s="5">
        <v>2</v>
      </c>
      <c r="H12" s="5">
        <v>1</v>
      </c>
      <c r="I12" s="64">
        <v>0</v>
      </c>
      <c r="J12" s="64">
        <v>2</v>
      </c>
      <c r="K12" s="64">
        <v>3</v>
      </c>
      <c r="L12" s="72">
        <f t="shared" si="0"/>
        <v>5</v>
      </c>
      <c r="M12" s="41">
        <v>1</v>
      </c>
      <c r="N12" s="42">
        <v>4</v>
      </c>
      <c r="O12" s="42">
        <v>0</v>
      </c>
      <c r="P12" s="43">
        <f t="shared" si="1"/>
        <v>5</v>
      </c>
      <c r="Q12" s="63">
        <v>2</v>
      </c>
      <c r="R12" s="64">
        <v>3</v>
      </c>
      <c r="S12" s="64">
        <v>1</v>
      </c>
      <c r="T12" s="72">
        <f t="shared" si="2"/>
        <v>6</v>
      </c>
    </row>
    <row r="13" spans="1:20" ht="12" customHeight="1">
      <c r="A13" s="9" t="s">
        <v>10</v>
      </c>
      <c r="B13" s="23">
        <v>5</v>
      </c>
      <c r="C13" s="24">
        <v>4</v>
      </c>
      <c r="D13" s="24">
        <v>2</v>
      </c>
      <c r="E13" s="25">
        <f t="shared" si="3"/>
        <v>11</v>
      </c>
      <c r="F13" s="4">
        <v>4</v>
      </c>
      <c r="G13" s="5">
        <v>0</v>
      </c>
      <c r="H13" s="5">
        <v>0</v>
      </c>
      <c r="I13" s="64">
        <v>1</v>
      </c>
      <c r="J13" s="64">
        <v>2</v>
      </c>
      <c r="K13" s="64">
        <v>1</v>
      </c>
      <c r="L13" s="72">
        <f t="shared" si="0"/>
        <v>4</v>
      </c>
      <c r="M13" s="41">
        <v>4</v>
      </c>
      <c r="N13" s="42">
        <v>1</v>
      </c>
      <c r="O13" s="42">
        <v>0</v>
      </c>
      <c r="P13" s="43">
        <f t="shared" si="1"/>
        <v>5</v>
      </c>
      <c r="Q13" s="63">
        <v>5</v>
      </c>
      <c r="R13" s="64">
        <v>4</v>
      </c>
      <c r="S13" s="64">
        <v>3</v>
      </c>
      <c r="T13" s="72">
        <f t="shared" si="2"/>
        <v>12</v>
      </c>
    </row>
    <row r="14" spans="1:20" ht="12" customHeight="1">
      <c r="A14" s="9" t="s">
        <v>11</v>
      </c>
      <c r="B14" s="23">
        <v>0</v>
      </c>
      <c r="C14" s="24">
        <v>8</v>
      </c>
      <c r="D14" s="24">
        <v>0</v>
      </c>
      <c r="E14" s="25">
        <f t="shared" si="3"/>
        <v>8</v>
      </c>
      <c r="F14" s="4">
        <v>2</v>
      </c>
      <c r="G14" s="5">
        <v>3</v>
      </c>
      <c r="H14" s="5">
        <v>3</v>
      </c>
      <c r="I14" s="64">
        <v>0</v>
      </c>
      <c r="J14" s="64">
        <v>6</v>
      </c>
      <c r="K14" s="64">
        <v>2</v>
      </c>
      <c r="L14" s="72">
        <f t="shared" si="0"/>
        <v>8</v>
      </c>
      <c r="M14" s="41">
        <v>3</v>
      </c>
      <c r="N14" s="42">
        <v>9</v>
      </c>
      <c r="O14" s="42">
        <v>1</v>
      </c>
      <c r="P14" s="43">
        <f t="shared" si="1"/>
        <v>13</v>
      </c>
      <c r="Q14" s="63">
        <v>0</v>
      </c>
      <c r="R14" s="64">
        <v>4</v>
      </c>
      <c r="S14" s="64">
        <v>0</v>
      </c>
      <c r="T14" s="72">
        <f t="shared" si="2"/>
        <v>4</v>
      </c>
    </row>
    <row r="15" spans="1:20" ht="12" customHeight="1">
      <c r="A15" s="9" t="s">
        <v>12</v>
      </c>
      <c r="B15" s="23">
        <v>1</v>
      </c>
      <c r="C15" s="24">
        <v>5</v>
      </c>
      <c r="D15" s="24">
        <v>1</v>
      </c>
      <c r="E15" s="25">
        <f t="shared" si="3"/>
        <v>7</v>
      </c>
      <c r="F15" s="4">
        <v>3</v>
      </c>
      <c r="G15" s="5">
        <v>0</v>
      </c>
      <c r="H15" s="5">
        <v>0</v>
      </c>
      <c r="I15" s="64">
        <v>0</v>
      </c>
      <c r="J15" s="64">
        <v>2</v>
      </c>
      <c r="K15" s="64">
        <v>1</v>
      </c>
      <c r="L15" s="72">
        <f t="shared" si="0"/>
        <v>3</v>
      </c>
      <c r="M15" s="41">
        <v>1</v>
      </c>
      <c r="N15" s="42">
        <v>5</v>
      </c>
      <c r="O15" s="42">
        <v>0</v>
      </c>
      <c r="P15" s="43">
        <f t="shared" si="1"/>
        <v>6</v>
      </c>
      <c r="Q15" s="63">
        <v>1</v>
      </c>
      <c r="R15" s="64">
        <v>4</v>
      </c>
      <c r="S15" s="64">
        <v>1</v>
      </c>
      <c r="T15" s="72">
        <f t="shared" si="2"/>
        <v>6</v>
      </c>
    </row>
    <row r="16" spans="1:20" ht="12" customHeight="1">
      <c r="A16" s="9" t="s">
        <v>13</v>
      </c>
      <c r="B16" s="23">
        <v>3</v>
      </c>
      <c r="C16" s="24">
        <v>2</v>
      </c>
      <c r="D16" s="24">
        <v>1</v>
      </c>
      <c r="E16" s="25">
        <f t="shared" si="3"/>
        <v>6</v>
      </c>
      <c r="F16" s="4">
        <v>2</v>
      </c>
      <c r="G16" s="5">
        <v>1</v>
      </c>
      <c r="H16" s="5">
        <v>0</v>
      </c>
      <c r="I16" s="64">
        <v>1</v>
      </c>
      <c r="J16" s="64">
        <v>2</v>
      </c>
      <c r="K16" s="64">
        <v>0</v>
      </c>
      <c r="L16" s="72">
        <f t="shared" si="0"/>
        <v>3</v>
      </c>
      <c r="M16" s="41">
        <v>3</v>
      </c>
      <c r="N16" s="42">
        <v>3</v>
      </c>
      <c r="O16" s="42">
        <v>1</v>
      </c>
      <c r="P16" s="43">
        <f t="shared" si="1"/>
        <v>7</v>
      </c>
      <c r="Q16" s="63">
        <v>2</v>
      </c>
      <c r="R16" s="64">
        <v>3</v>
      </c>
      <c r="S16" s="64">
        <v>1</v>
      </c>
      <c r="T16" s="72">
        <f t="shared" si="2"/>
        <v>6</v>
      </c>
    </row>
    <row r="17" spans="1:20" ht="12" customHeight="1">
      <c r="A17" s="9" t="s">
        <v>14</v>
      </c>
      <c r="B17" s="23">
        <v>2</v>
      </c>
      <c r="C17" s="24">
        <v>5</v>
      </c>
      <c r="D17" s="24">
        <v>3</v>
      </c>
      <c r="E17" s="25">
        <f t="shared" si="3"/>
        <v>10</v>
      </c>
      <c r="F17" s="4">
        <v>5</v>
      </c>
      <c r="G17" s="5">
        <v>2</v>
      </c>
      <c r="H17" s="5">
        <v>1</v>
      </c>
      <c r="I17" s="64">
        <v>0</v>
      </c>
      <c r="J17" s="64">
        <v>5</v>
      </c>
      <c r="K17" s="64">
        <v>3</v>
      </c>
      <c r="L17" s="72">
        <f t="shared" si="0"/>
        <v>8</v>
      </c>
      <c r="M17" s="41">
        <v>1</v>
      </c>
      <c r="N17" s="42">
        <v>1</v>
      </c>
      <c r="O17" s="42">
        <v>2</v>
      </c>
      <c r="P17" s="43">
        <f t="shared" si="1"/>
        <v>4</v>
      </c>
      <c r="Q17" s="63">
        <v>2</v>
      </c>
      <c r="R17" s="64">
        <v>5</v>
      </c>
      <c r="S17" s="64">
        <v>1</v>
      </c>
      <c r="T17" s="72">
        <f t="shared" si="2"/>
        <v>8</v>
      </c>
    </row>
    <row r="18" spans="1:20" ht="12" customHeight="1" thickBot="1">
      <c r="A18" s="10" t="s">
        <v>15</v>
      </c>
      <c r="B18" s="26">
        <v>3</v>
      </c>
      <c r="C18" s="27">
        <v>5</v>
      </c>
      <c r="D18" s="27">
        <v>0</v>
      </c>
      <c r="E18" s="28">
        <f t="shared" si="3"/>
        <v>8</v>
      </c>
      <c r="F18" s="6">
        <v>3</v>
      </c>
      <c r="G18" s="7">
        <v>3</v>
      </c>
      <c r="H18" s="7">
        <v>5</v>
      </c>
      <c r="I18" s="66">
        <v>1</v>
      </c>
      <c r="J18" s="66">
        <v>4</v>
      </c>
      <c r="K18" s="66">
        <v>6</v>
      </c>
      <c r="L18" s="73">
        <f t="shared" si="0"/>
        <v>11</v>
      </c>
      <c r="M18" s="44">
        <v>1</v>
      </c>
      <c r="N18" s="45">
        <v>5</v>
      </c>
      <c r="O18" s="45">
        <v>1</v>
      </c>
      <c r="P18" s="46">
        <f t="shared" si="1"/>
        <v>7</v>
      </c>
      <c r="Q18" s="65">
        <v>0</v>
      </c>
      <c r="R18" s="66">
        <v>3</v>
      </c>
      <c r="S18" s="66">
        <v>2</v>
      </c>
      <c r="T18" s="73">
        <f t="shared" si="2"/>
        <v>5</v>
      </c>
    </row>
    <row r="19" spans="1:20" ht="12" customHeight="1">
      <c r="A19" s="13" t="s">
        <v>1</v>
      </c>
      <c r="B19" s="29">
        <f t="shared" ref="B19:S19" si="4">SUM(B5:B18)</f>
        <v>38</v>
      </c>
      <c r="C19" s="30">
        <f t="shared" si="4"/>
        <v>71</v>
      </c>
      <c r="D19" s="30">
        <f t="shared" si="4"/>
        <v>11</v>
      </c>
      <c r="E19" s="31">
        <f>B19+C19+D19</f>
        <v>120</v>
      </c>
      <c r="F19" s="14">
        <f t="shared" si="4"/>
        <v>30</v>
      </c>
      <c r="G19" s="15">
        <f t="shared" si="4"/>
        <v>18</v>
      </c>
      <c r="H19" s="15">
        <f t="shared" si="4"/>
        <v>19</v>
      </c>
      <c r="I19" s="68">
        <f t="shared" si="4"/>
        <v>6</v>
      </c>
      <c r="J19" s="68">
        <f t="shared" si="4"/>
        <v>39</v>
      </c>
      <c r="K19" s="68">
        <f t="shared" si="4"/>
        <v>22</v>
      </c>
      <c r="L19" s="74">
        <f t="shared" si="0"/>
        <v>67</v>
      </c>
      <c r="M19" s="47">
        <f>SUM(M5:M18)</f>
        <v>27</v>
      </c>
      <c r="N19" s="48">
        <f>SUM(N5:N18)</f>
        <v>57</v>
      </c>
      <c r="O19" s="48">
        <f>SUM(O5:O18)</f>
        <v>11</v>
      </c>
      <c r="P19" s="49">
        <f t="shared" si="1"/>
        <v>95</v>
      </c>
      <c r="Q19" s="67">
        <f t="shared" si="4"/>
        <v>18</v>
      </c>
      <c r="R19" s="68">
        <f t="shared" si="4"/>
        <v>42</v>
      </c>
      <c r="S19" s="68">
        <f t="shared" si="4"/>
        <v>13</v>
      </c>
      <c r="T19" s="76">
        <f t="shared" si="2"/>
        <v>73</v>
      </c>
    </row>
    <row r="20" spans="1:20" ht="12" customHeight="1" thickBot="1">
      <c r="A20" s="16" t="s">
        <v>16</v>
      </c>
      <c r="B20" s="32">
        <f>B19/14</f>
        <v>2.7142857142857144</v>
      </c>
      <c r="C20" s="53">
        <f t="shared" ref="C20:T20" si="5">C19/14</f>
        <v>5.0714285714285712</v>
      </c>
      <c r="D20" s="53">
        <f t="shared" si="5"/>
        <v>0.7857142857142857</v>
      </c>
      <c r="E20" s="57">
        <f t="shared" si="5"/>
        <v>8.5714285714285712</v>
      </c>
      <c r="F20" s="60">
        <f t="shared" si="5"/>
        <v>2.1428571428571428</v>
      </c>
      <c r="G20" s="59">
        <f t="shared" si="5"/>
        <v>1.2857142857142858</v>
      </c>
      <c r="H20" s="59">
        <f t="shared" si="5"/>
        <v>1.3571428571428572</v>
      </c>
      <c r="I20" s="70">
        <f t="shared" si="5"/>
        <v>0.42857142857142855</v>
      </c>
      <c r="J20" s="70">
        <f t="shared" si="5"/>
        <v>2.7857142857142856</v>
      </c>
      <c r="K20" s="70">
        <f t="shared" si="5"/>
        <v>1.5714285714285714</v>
      </c>
      <c r="L20" s="75">
        <f t="shared" si="5"/>
        <v>4.7857142857142856</v>
      </c>
      <c r="M20" s="50">
        <f t="shared" si="5"/>
        <v>1.9285714285714286</v>
      </c>
      <c r="N20" s="55">
        <f t="shared" si="5"/>
        <v>4.0714285714285712</v>
      </c>
      <c r="O20" s="55">
        <f t="shared" si="5"/>
        <v>0.7857142857142857</v>
      </c>
      <c r="P20" s="58">
        <f t="shared" si="5"/>
        <v>6.7857142857142856</v>
      </c>
      <c r="Q20" s="69">
        <f t="shared" si="5"/>
        <v>1.2857142857142858</v>
      </c>
      <c r="R20" s="70">
        <f t="shared" si="5"/>
        <v>3</v>
      </c>
      <c r="S20" s="70">
        <f t="shared" si="5"/>
        <v>0.9285714285714286</v>
      </c>
      <c r="T20" s="77">
        <f t="shared" si="5"/>
        <v>5.2142857142857144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37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8" t="s">
        <v>2</v>
      </c>
      <c r="B5" s="20">
        <v>1</v>
      </c>
      <c r="C5" s="21">
        <v>3</v>
      </c>
      <c r="D5" s="21">
        <v>0</v>
      </c>
      <c r="E5" s="22">
        <f>B5+C5+D5</f>
        <v>4</v>
      </c>
      <c r="F5" s="2">
        <v>2</v>
      </c>
      <c r="G5" s="3">
        <v>5</v>
      </c>
      <c r="H5" s="3">
        <v>1</v>
      </c>
      <c r="I5" s="62">
        <v>1</v>
      </c>
      <c r="J5" s="62">
        <v>6</v>
      </c>
      <c r="K5" s="62">
        <v>1</v>
      </c>
      <c r="L5" s="71">
        <f>K5+J5+I5</f>
        <v>8</v>
      </c>
      <c r="M5" s="38">
        <v>2</v>
      </c>
      <c r="N5" s="39">
        <v>1</v>
      </c>
      <c r="O5" s="39">
        <v>4</v>
      </c>
      <c r="P5" s="40">
        <f>M5+N5+O5</f>
        <v>7</v>
      </c>
      <c r="Q5" s="61">
        <v>1</v>
      </c>
      <c r="R5" s="62">
        <v>3</v>
      </c>
      <c r="S5" s="62">
        <v>0</v>
      </c>
      <c r="T5" s="71">
        <f>Q5+R5+S5</f>
        <v>4</v>
      </c>
    </row>
    <row r="6" spans="1:20" ht="12" customHeight="1">
      <c r="A6" s="9" t="s">
        <v>3</v>
      </c>
      <c r="B6" s="23">
        <v>5</v>
      </c>
      <c r="C6" s="24">
        <v>3</v>
      </c>
      <c r="D6" s="24">
        <v>0</v>
      </c>
      <c r="E6" s="25">
        <f>B6+C6+D6</f>
        <v>8</v>
      </c>
      <c r="F6" s="4">
        <v>5</v>
      </c>
      <c r="G6" s="5">
        <v>0</v>
      </c>
      <c r="H6" s="5">
        <v>0</v>
      </c>
      <c r="I6" s="64">
        <v>0</v>
      </c>
      <c r="J6" s="64">
        <v>2</v>
      </c>
      <c r="K6" s="64">
        <v>3</v>
      </c>
      <c r="L6" s="72">
        <f t="shared" ref="L6:L19" si="0">K6+J6+I6</f>
        <v>5</v>
      </c>
      <c r="M6" s="41">
        <v>2</v>
      </c>
      <c r="N6" s="42">
        <v>2</v>
      </c>
      <c r="O6" s="42">
        <v>0</v>
      </c>
      <c r="P6" s="43">
        <f t="shared" ref="P6:P19" si="1">M6+N6+O6</f>
        <v>4</v>
      </c>
      <c r="Q6" s="63">
        <v>1</v>
      </c>
      <c r="R6" s="64">
        <v>2</v>
      </c>
      <c r="S6" s="64">
        <v>1</v>
      </c>
      <c r="T6" s="72">
        <f t="shared" ref="T6:T19" si="2">Q6+R6+S6</f>
        <v>4</v>
      </c>
    </row>
    <row r="7" spans="1:20" ht="12" customHeight="1">
      <c r="A7" s="9" t="s">
        <v>4</v>
      </c>
      <c r="B7" s="23">
        <v>7</v>
      </c>
      <c r="C7" s="24">
        <v>4</v>
      </c>
      <c r="D7" s="24">
        <v>0</v>
      </c>
      <c r="E7" s="25">
        <f t="shared" ref="E7:E18" si="3">B7+C7+D7</f>
        <v>11</v>
      </c>
      <c r="F7" s="4">
        <v>4</v>
      </c>
      <c r="G7" s="5">
        <v>4</v>
      </c>
      <c r="H7" s="5">
        <v>0</v>
      </c>
      <c r="I7" s="64">
        <v>1</v>
      </c>
      <c r="J7" s="64">
        <v>6</v>
      </c>
      <c r="K7" s="64">
        <v>1</v>
      </c>
      <c r="L7" s="72">
        <f t="shared" si="0"/>
        <v>8</v>
      </c>
      <c r="M7" s="41">
        <v>6</v>
      </c>
      <c r="N7" s="42">
        <v>0</v>
      </c>
      <c r="O7" s="42">
        <v>0</v>
      </c>
      <c r="P7" s="43">
        <f t="shared" si="1"/>
        <v>6</v>
      </c>
      <c r="Q7" s="63">
        <v>2</v>
      </c>
      <c r="R7" s="64">
        <v>2</v>
      </c>
      <c r="S7" s="64">
        <v>0</v>
      </c>
      <c r="T7" s="72">
        <f t="shared" si="2"/>
        <v>4</v>
      </c>
    </row>
    <row r="8" spans="1:20" ht="12" customHeight="1">
      <c r="A8" s="9" t="s">
        <v>5</v>
      </c>
      <c r="B8" s="23">
        <v>5</v>
      </c>
      <c r="C8" s="24">
        <v>4</v>
      </c>
      <c r="D8" s="24">
        <v>0</v>
      </c>
      <c r="E8" s="25">
        <f t="shared" si="3"/>
        <v>9</v>
      </c>
      <c r="F8" s="4">
        <v>3</v>
      </c>
      <c r="G8" s="5">
        <v>3</v>
      </c>
      <c r="H8" s="5">
        <v>0</v>
      </c>
      <c r="I8" s="64">
        <v>1</v>
      </c>
      <c r="J8" s="64">
        <v>5</v>
      </c>
      <c r="K8" s="64">
        <v>0</v>
      </c>
      <c r="L8" s="72">
        <f t="shared" si="0"/>
        <v>6</v>
      </c>
      <c r="M8" s="41">
        <v>1</v>
      </c>
      <c r="N8" s="42">
        <v>2</v>
      </c>
      <c r="O8" s="42">
        <v>2</v>
      </c>
      <c r="P8" s="43">
        <f t="shared" si="1"/>
        <v>5</v>
      </c>
      <c r="Q8" s="63">
        <v>2</v>
      </c>
      <c r="R8" s="64">
        <v>2</v>
      </c>
      <c r="S8" s="64">
        <v>1</v>
      </c>
      <c r="T8" s="72">
        <f t="shared" si="2"/>
        <v>5</v>
      </c>
    </row>
    <row r="9" spans="1:20" ht="12" customHeight="1">
      <c r="A9" s="9" t="s">
        <v>6</v>
      </c>
      <c r="B9" s="23">
        <v>1</v>
      </c>
      <c r="C9" s="24">
        <v>4</v>
      </c>
      <c r="D9" s="24">
        <v>0</v>
      </c>
      <c r="E9" s="25">
        <f t="shared" si="3"/>
        <v>5</v>
      </c>
      <c r="F9" s="4">
        <v>3</v>
      </c>
      <c r="G9" s="5">
        <v>0</v>
      </c>
      <c r="H9" s="5">
        <v>0</v>
      </c>
      <c r="I9" s="64">
        <v>0</v>
      </c>
      <c r="J9" s="64">
        <v>3</v>
      </c>
      <c r="K9" s="64">
        <v>0</v>
      </c>
      <c r="L9" s="72">
        <f t="shared" si="0"/>
        <v>3</v>
      </c>
      <c r="M9" s="41">
        <v>3</v>
      </c>
      <c r="N9" s="42">
        <v>4</v>
      </c>
      <c r="O9" s="42">
        <v>1</v>
      </c>
      <c r="P9" s="43">
        <f t="shared" si="1"/>
        <v>8</v>
      </c>
      <c r="Q9" s="63">
        <v>0</v>
      </c>
      <c r="R9" s="64">
        <v>3</v>
      </c>
      <c r="S9" s="64">
        <v>3</v>
      </c>
      <c r="T9" s="72">
        <f t="shared" si="2"/>
        <v>6</v>
      </c>
    </row>
    <row r="10" spans="1:20" ht="12" customHeight="1">
      <c r="A10" s="9" t="s">
        <v>7</v>
      </c>
      <c r="B10" s="23">
        <v>2</v>
      </c>
      <c r="C10" s="24">
        <v>8</v>
      </c>
      <c r="D10" s="24">
        <v>0</v>
      </c>
      <c r="E10" s="25">
        <f t="shared" si="3"/>
        <v>10</v>
      </c>
      <c r="F10" s="4">
        <v>7</v>
      </c>
      <c r="G10" s="5">
        <v>0</v>
      </c>
      <c r="H10" s="5">
        <v>0</v>
      </c>
      <c r="I10" s="64">
        <v>0</v>
      </c>
      <c r="J10" s="64">
        <v>5</v>
      </c>
      <c r="K10" s="64">
        <v>2</v>
      </c>
      <c r="L10" s="72">
        <f t="shared" si="0"/>
        <v>7</v>
      </c>
      <c r="M10" s="41">
        <v>1</v>
      </c>
      <c r="N10" s="42">
        <v>5</v>
      </c>
      <c r="O10" s="42">
        <v>0</v>
      </c>
      <c r="P10" s="43">
        <f t="shared" si="1"/>
        <v>6</v>
      </c>
      <c r="Q10" s="63">
        <v>2</v>
      </c>
      <c r="R10" s="64">
        <v>1</v>
      </c>
      <c r="S10" s="64">
        <v>0</v>
      </c>
      <c r="T10" s="72">
        <f t="shared" si="2"/>
        <v>3</v>
      </c>
    </row>
    <row r="11" spans="1:20" ht="12" customHeight="1">
      <c r="A11" s="9" t="s">
        <v>8</v>
      </c>
      <c r="B11" s="23">
        <v>3</v>
      </c>
      <c r="C11" s="24">
        <v>9</v>
      </c>
      <c r="D11" s="24">
        <v>3</v>
      </c>
      <c r="E11" s="25">
        <f t="shared" si="3"/>
        <v>15</v>
      </c>
      <c r="F11" s="4">
        <v>10</v>
      </c>
      <c r="G11" s="5">
        <v>2</v>
      </c>
      <c r="H11" s="5">
        <v>3</v>
      </c>
      <c r="I11" s="64">
        <v>3</v>
      </c>
      <c r="J11" s="64">
        <v>7</v>
      </c>
      <c r="K11" s="64">
        <v>5</v>
      </c>
      <c r="L11" s="72">
        <f t="shared" si="0"/>
        <v>15</v>
      </c>
      <c r="M11" s="41">
        <v>3</v>
      </c>
      <c r="N11" s="42">
        <v>3</v>
      </c>
      <c r="O11" s="42">
        <v>1</v>
      </c>
      <c r="P11" s="43">
        <f t="shared" si="1"/>
        <v>7</v>
      </c>
      <c r="Q11" s="63">
        <v>0</v>
      </c>
      <c r="R11" s="64">
        <v>2</v>
      </c>
      <c r="S11" s="64">
        <v>2</v>
      </c>
      <c r="T11" s="72">
        <f t="shared" si="2"/>
        <v>4</v>
      </c>
    </row>
    <row r="12" spans="1:20" ht="12" customHeight="1">
      <c r="A12" s="9" t="s">
        <v>9</v>
      </c>
      <c r="B12" s="23">
        <v>0</v>
      </c>
      <c r="C12" s="24">
        <v>7</v>
      </c>
      <c r="D12" s="24">
        <v>0</v>
      </c>
      <c r="E12" s="25">
        <f t="shared" si="3"/>
        <v>7</v>
      </c>
      <c r="F12" s="4">
        <v>6</v>
      </c>
      <c r="G12" s="5">
        <v>1</v>
      </c>
      <c r="H12" s="5">
        <v>0</v>
      </c>
      <c r="I12" s="64">
        <v>0</v>
      </c>
      <c r="J12" s="64">
        <v>5</v>
      </c>
      <c r="K12" s="64">
        <v>2</v>
      </c>
      <c r="L12" s="72">
        <f t="shared" si="0"/>
        <v>7</v>
      </c>
      <c r="M12" s="41">
        <v>2</v>
      </c>
      <c r="N12" s="42">
        <v>11</v>
      </c>
      <c r="O12" s="42">
        <v>1</v>
      </c>
      <c r="P12" s="43">
        <f t="shared" si="1"/>
        <v>14</v>
      </c>
      <c r="Q12" s="63">
        <v>0</v>
      </c>
      <c r="R12" s="64">
        <v>3</v>
      </c>
      <c r="S12" s="64">
        <v>1</v>
      </c>
      <c r="T12" s="72">
        <f t="shared" si="2"/>
        <v>4</v>
      </c>
    </row>
    <row r="13" spans="1:20" ht="12" customHeight="1">
      <c r="A13" s="9" t="s">
        <v>10</v>
      </c>
      <c r="B13" s="23">
        <v>9</v>
      </c>
      <c r="C13" s="24">
        <v>4</v>
      </c>
      <c r="D13" s="24">
        <v>1</v>
      </c>
      <c r="E13" s="25">
        <f t="shared" si="3"/>
        <v>14</v>
      </c>
      <c r="F13" s="4">
        <v>2</v>
      </c>
      <c r="G13" s="5">
        <v>2</v>
      </c>
      <c r="H13" s="5">
        <v>1</v>
      </c>
      <c r="I13" s="64">
        <v>0</v>
      </c>
      <c r="J13" s="64">
        <v>3</v>
      </c>
      <c r="K13" s="64">
        <v>2</v>
      </c>
      <c r="L13" s="72">
        <f t="shared" si="0"/>
        <v>5</v>
      </c>
      <c r="M13" s="41">
        <v>14</v>
      </c>
      <c r="N13" s="42">
        <v>3</v>
      </c>
      <c r="O13" s="42">
        <v>1</v>
      </c>
      <c r="P13" s="43">
        <f t="shared" si="1"/>
        <v>18</v>
      </c>
      <c r="Q13" s="63">
        <v>3</v>
      </c>
      <c r="R13" s="64">
        <v>3</v>
      </c>
      <c r="S13" s="64">
        <v>0</v>
      </c>
      <c r="T13" s="72">
        <f t="shared" si="2"/>
        <v>6</v>
      </c>
    </row>
    <row r="14" spans="1:20" ht="12" customHeight="1">
      <c r="A14" s="9" t="s">
        <v>11</v>
      </c>
      <c r="B14" s="23">
        <v>4</v>
      </c>
      <c r="C14" s="24">
        <v>8</v>
      </c>
      <c r="D14" s="24">
        <v>1</v>
      </c>
      <c r="E14" s="25">
        <f t="shared" si="3"/>
        <v>13</v>
      </c>
      <c r="F14" s="4">
        <v>6</v>
      </c>
      <c r="G14" s="5">
        <v>1</v>
      </c>
      <c r="H14" s="5">
        <v>0</v>
      </c>
      <c r="I14" s="64">
        <v>1</v>
      </c>
      <c r="J14" s="64">
        <v>4</v>
      </c>
      <c r="K14" s="64">
        <v>2</v>
      </c>
      <c r="L14" s="72">
        <f t="shared" si="0"/>
        <v>7</v>
      </c>
      <c r="M14" s="41">
        <v>3</v>
      </c>
      <c r="N14" s="42">
        <v>10</v>
      </c>
      <c r="O14" s="42">
        <v>0</v>
      </c>
      <c r="P14" s="43">
        <f t="shared" si="1"/>
        <v>13</v>
      </c>
      <c r="Q14" s="63">
        <v>1</v>
      </c>
      <c r="R14" s="64">
        <v>4</v>
      </c>
      <c r="S14" s="64">
        <v>0</v>
      </c>
      <c r="T14" s="72">
        <f t="shared" si="2"/>
        <v>5</v>
      </c>
    </row>
    <row r="15" spans="1:20" ht="12" customHeight="1">
      <c r="A15" s="9" t="s">
        <v>12</v>
      </c>
      <c r="B15" s="23">
        <v>7</v>
      </c>
      <c r="C15" s="24">
        <v>6</v>
      </c>
      <c r="D15" s="24">
        <v>0</v>
      </c>
      <c r="E15" s="25">
        <f t="shared" si="3"/>
        <v>13</v>
      </c>
      <c r="F15" s="4">
        <v>1</v>
      </c>
      <c r="G15" s="5">
        <v>5</v>
      </c>
      <c r="H15" s="5">
        <v>1</v>
      </c>
      <c r="I15" s="64">
        <v>0</v>
      </c>
      <c r="J15" s="64">
        <v>5</v>
      </c>
      <c r="K15" s="64">
        <v>2</v>
      </c>
      <c r="L15" s="72">
        <f t="shared" si="0"/>
        <v>7</v>
      </c>
      <c r="M15" s="41">
        <v>5</v>
      </c>
      <c r="N15" s="42">
        <v>1</v>
      </c>
      <c r="O15" s="42">
        <v>2</v>
      </c>
      <c r="P15" s="43">
        <f t="shared" si="1"/>
        <v>8</v>
      </c>
      <c r="Q15" s="63">
        <v>0</v>
      </c>
      <c r="R15" s="64">
        <v>1</v>
      </c>
      <c r="S15" s="64">
        <v>0</v>
      </c>
      <c r="T15" s="72">
        <f t="shared" si="2"/>
        <v>1</v>
      </c>
    </row>
    <row r="16" spans="1:20" ht="12" customHeight="1">
      <c r="A16" s="9" t="s">
        <v>13</v>
      </c>
      <c r="B16" s="23">
        <v>6</v>
      </c>
      <c r="C16" s="24">
        <v>6</v>
      </c>
      <c r="D16" s="24">
        <v>0</v>
      </c>
      <c r="E16" s="25">
        <f t="shared" si="3"/>
        <v>12</v>
      </c>
      <c r="F16" s="4">
        <v>8</v>
      </c>
      <c r="G16" s="5">
        <v>1</v>
      </c>
      <c r="H16" s="5">
        <v>1</v>
      </c>
      <c r="I16" s="64">
        <v>0</v>
      </c>
      <c r="J16" s="64">
        <v>8</v>
      </c>
      <c r="K16" s="64">
        <v>2</v>
      </c>
      <c r="L16" s="72">
        <f t="shared" si="0"/>
        <v>10</v>
      </c>
      <c r="M16" s="41">
        <v>3</v>
      </c>
      <c r="N16" s="42">
        <v>7</v>
      </c>
      <c r="O16" s="42">
        <v>0</v>
      </c>
      <c r="P16" s="43">
        <f t="shared" si="1"/>
        <v>10</v>
      </c>
      <c r="Q16" s="63">
        <v>2</v>
      </c>
      <c r="R16" s="64">
        <v>5</v>
      </c>
      <c r="S16" s="64">
        <v>2</v>
      </c>
      <c r="T16" s="72">
        <f t="shared" si="2"/>
        <v>9</v>
      </c>
    </row>
    <row r="17" spans="1:20" ht="12" customHeight="1">
      <c r="A17" s="9" t="s">
        <v>14</v>
      </c>
      <c r="B17" s="23">
        <v>4</v>
      </c>
      <c r="C17" s="24">
        <v>8</v>
      </c>
      <c r="D17" s="24">
        <v>0</v>
      </c>
      <c r="E17" s="25">
        <f t="shared" si="3"/>
        <v>12</v>
      </c>
      <c r="F17" s="4">
        <v>2</v>
      </c>
      <c r="G17" s="5">
        <v>3</v>
      </c>
      <c r="H17" s="5">
        <v>2</v>
      </c>
      <c r="I17" s="64">
        <v>1</v>
      </c>
      <c r="J17" s="64">
        <v>4</v>
      </c>
      <c r="K17" s="64">
        <v>2</v>
      </c>
      <c r="L17" s="72">
        <f t="shared" si="0"/>
        <v>7</v>
      </c>
      <c r="M17" s="41">
        <v>1</v>
      </c>
      <c r="N17" s="42">
        <v>4</v>
      </c>
      <c r="O17" s="42">
        <v>0</v>
      </c>
      <c r="P17" s="43">
        <f t="shared" si="1"/>
        <v>5</v>
      </c>
      <c r="Q17" s="63">
        <v>1</v>
      </c>
      <c r="R17" s="64">
        <v>1</v>
      </c>
      <c r="S17" s="64">
        <v>2</v>
      </c>
      <c r="T17" s="72">
        <f t="shared" si="2"/>
        <v>4</v>
      </c>
    </row>
    <row r="18" spans="1:20" ht="12" customHeight="1" thickBot="1">
      <c r="A18" s="10" t="s">
        <v>15</v>
      </c>
      <c r="B18" s="26">
        <v>11</v>
      </c>
      <c r="C18" s="27">
        <v>9</v>
      </c>
      <c r="D18" s="27">
        <v>1</v>
      </c>
      <c r="E18" s="28">
        <f t="shared" si="3"/>
        <v>21</v>
      </c>
      <c r="F18" s="6">
        <v>2</v>
      </c>
      <c r="G18" s="7">
        <v>4</v>
      </c>
      <c r="H18" s="7">
        <v>2</v>
      </c>
      <c r="I18" s="66">
        <v>2</v>
      </c>
      <c r="J18" s="66">
        <v>4</v>
      </c>
      <c r="K18" s="66">
        <v>2</v>
      </c>
      <c r="L18" s="73">
        <f t="shared" si="0"/>
        <v>8</v>
      </c>
      <c r="M18" s="44">
        <v>5</v>
      </c>
      <c r="N18" s="45">
        <v>6</v>
      </c>
      <c r="O18" s="45">
        <v>1</v>
      </c>
      <c r="P18" s="46">
        <f t="shared" si="1"/>
        <v>12</v>
      </c>
      <c r="Q18" s="65">
        <v>0</v>
      </c>
      <c r="R18" s="66">
        <v>1</v>
      </c>
      <c r="S18" s="66">
        <v>2</v>
      </c>
      <c r="T18" s="73">
        <f t="shared" si="2"/>
        <v>3</v>
      </c>
    </row>
    <row r="19" spans="1:20" ht="12" customHeight="1">
      <c r="A19" s="13" t="s">
        <v>1</v>
      </c>
      <c r="B19" s="29">
        <f t="shared" ref="B19:S19" si="4">SUM(B5:B18)</f>
        <v>65</v>
      </c>
      <c r="C19" s="30">
        <f t="shared" si="4"/>
        <v>83</v>
      </c>
      <c r="D19" s="30">
        <f t="shared" si="4"/>
        <v>6</v>
      </c>
      <c r="E19" s="31">
        <f>B19+C19+D19</f>
        <v>154</v>
      </c>
      <c r="F19" s="14">
        <f t="shared" si="4"/>
        <v>61</v>
      </c>
      <c r="G19" s="15">
        <f t="shared" si="4"/>
        <v>31</v>
      </c>
      <c r="H19" s="15">
        <f t="shared" si="4"/>
        <v>11</v>
      </c>
      <c r="I19" s="68">
        <f t="shared" si="4"/>
        <v>10</v>
      </c>
      <c r="J19" s="68">
        <f t="shared" si="4"/>
        <v>67</v>
      </c>
      <c r="K19" s="68">
        <f t="shared" si="4"/>
        <v>26</v>
      </c>
      <c r="L19" s="74">
        <f t="shared" si="0"/>
        <v>103</v>
      </c>
      <c r="M19" s="47">
        <f>SUM(M5:M18)</f>
        <v>51</v>
      </c>
      <c r="N19" s="48">
        <f>SUM(N5:N18)</f>
        <v>59</v>
      </c>
      <c r="O19" s="48">
        <f>SUM(O5:O18)</f>
        <v>13</v>
      </c>
      <c r="P19" s="49">
        <f t="shared" si="1"/>
        <v>123</v>
      </c>
      <c r="Q19" s="67">
        <f t="shared" si="4"/>
        <v>15</v>
      </c>
      <c r="R19" s="68">
        <f t="shared" si="4"/>
        <v>33</v>
      </c>
      <c r="S19" s="68">
        <f t="shared" si="4"/>
        <v>14</v>
      </c>
      <c r="T19" s="76">
        <f t="shared" si="2"/>
        <v>62</v>
      </c>
    </row>
    <row r="20" spans="1:20" ht="12" customHeight="1" thickBot="1">
      <c r="A20" s="16" t="s">
        <v>16</v>
      </c>
      <c r="B20" s="32">
        <f>B19/14</f>
        <v>4.6428571428571432</v>
      </c>
      <c r="C20" s="53">
        <f t="shared" ref="C20:T20" si="5">C19/14</f>
        <v>5.9285714285714288</v>
      </c>
      <c r="D20" s="53">
        <f t="shared" si="5"/>
        <v>0.42857142857142855</v>
      </c>
      <c r="E20" s="57">
        <f t="shared" si="5"/>
        <v>11</v>
      </c>
      <c r="F20" s="60">
        <f t="shared" si="5"/>
        <v>4.3571428571428568</v>
      </c>
      <c r="G20" s="59">
        <f t="shared" si="5"/>
        <v>2.2142857142857144</v>
      </c>
      <c r="H20" s="59">
        <f t="shared" si="5"/>
        <v>0.7857142857142857</v>
      </c>
      <c r="I20" s="70">
        <f t="shared" si="5"/>
        <v>0.7142857142857143</v>
      </c>
      <c r="J20" s="70">
        <f t="shared" si="5"/>
        <v>4.7857142857142856</v>
      </c>
      <c r="K20" s="70">
        <f t="shared" si="5"/>
        <v>1.8571428571428572</v>
      </c>
      <c r="L20" s="75">
        <f t="shared" si="5"/>
        <v>7.3571428571428568</v>
      </c>
      <c r="M20" s="50">
        <f t="shared" si="5"/>
        <v>3.6428571428571428</v>
      </c>
      <c r="N20" s="55">
        <f t="shared" si="5"/>
        <v>4.2142857142857144</v>
      </c>
      <c r="O20" s="55">
        <f t="shared" si="5"/>
        <v>0.9285714285714286</v>
      </c>
      <c r="P20" s="58">
        <f t="shared" si="5"/>
        <v>8.7857142857142865</v>
      </c>
      <c r="Q20" s="69">
        <f t="shared" si="5"/>
        <v>1.0714285714285714</v>
      </c>
      <c r="R20" s="70">
        <f t="shared" si="5"/>
        <v>2.3571428571428572</v>
      </c>
      <c r="S20" s="70">
        <f t="shared" si="5"/>
        <v>1</v>
      </c>
      <c r="T20" s="77">
        <f t="shared" si="5"/>
        <v>4.4285714285714288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T20"/>
    </sheetView>
  </sheetViews>
  <sheetFormatPr defaultRowHeight="12" customHeight="1"/>
  <cols>
    <col min="1" max="1" width="10.6640625" style="1" bestFit="1" customWidth="1"/>
    <col min="2" max="20" width="5" style="1" customWidth="1"/>
    <col min="21" max="221" width="8.88671875" style="1"/>
    <col min="222" max="222" width="16.6640625" style="1" bestFit="1" customWidth="1"/>
    <col min="223" max="224" width="3.6640625" style="1" customWidth="1"/>
    <col min="225" max="240" width="4.109375" style="1" customWidth="1"/>
    <col min="241" max="245" width="3.6640625" style="1" customWidth="1"/>
    <col min="246" max="247" width="4.6640625" style="1" customWidth="1"/>
    <col min="248" max="255" width="3.6640625" style="1" customWidth="1"/>
    <col min="256" max="477" width="8.88671875" style="1"/>
    <col min="478" max="478" width="16.6640625" style="1" bestFit="1" customWidth="1"/>
    <col min="479" max="480" width="3.6640625" style="1" customWidth="1"/>
    <col min="481" max="496" width="4.109375" style="1" customWidth="1"/>
    <col min="497" max="501" width="3.6640625" style="1" customWidth="1"/>
    <col min="502" max="503" width="4.6640625" style="1" customWidth="1"/>
    <col min="504" max="511" width="3.6640625" style="1" customWidth="1"/>
    <col min="512" max="733" width="8.88671875" style="1"/>
    <col min="734" max="734" width="16.6640625" style="1" bestFit="1" customWidth="1"/>
    <col min="735" max="736" width="3.6640625" style="1" customWidth="1"/>
    <col min="737" max="752" width="4.109375" style="1" customWidth="1"/>
    <col min="753" max="757" width="3.6640625" style="1" customWidth="1"/>
    <col min="758" max="759" width="4.6640625" style="1" customWidth="1"/>
    <col min="760" max="767" width="3.6640625" style="1" customWidth="1"/>
    <col min="768" max="989" width="8.88671875" style="1"/>
    <col min="990" max="990" width="16.6640625" style="1" bestFit="1" customWidth="1"/>
    <col min="991" max="992" width="3.6640625" style="1" customWidth="1"/>
    <col min="993" max="1008" width="4.109375" style="1" customWidth="1"/>
    <col min="1009" max="1013" width="3.6640625" style="1" customWidth="1"/>
    <col min="1014" max="1015" width="4.6640625" style="1" customWidth="1"/>
    <col min="1016" max="1023" width="3.6640625" style="1" customWidth="1"/>
    <col min="1024" max="1245" width="8.88671875" style="1"/>
    <col min="1246" max="1246" width="16.6640625" style="1" bestFit="1" customWidth="1"/>
    <col min="1247" max="1248" width="3.6640625" style="1" customWidth="1"/>
    <col min="1249" max="1264" width="4.109375" style="1" customWidth="1"/>
    <col min="1265" max="1269" width="3.6640625" style="1" customWidth="1"/>
    <col min="1270" max="1271" width="4.6640625" style="1" customWidth="1"/>
    <col min="1272" max="1279" width="3.6640625" style="1" customWidth="1"/>
    <col min="1280" max="1501" width="8.88671875" style="1"/>
    <col min="1502" max="1502" width="16.6640625" style="1" bestFit="1" customWidth="1"/>
    <col min="1503" max="1504" width="3.6640625" style="1" customWidth="1"/>
    <col min="1505" max="1520" width="4.109375" style="1" customWidth="1"/>
    <col min="1521" max="1525" width="3.6640625" style="1" customWidth="1"/>
    <col min="1526" max="1527" width="4.6640625" style="1" customWidth="1"/>
    <col min="1528" max="1535" width="3.6640625" style="1" customWidth="1"/>
    <col min="1536" max="1757" width="8.88671875" style="1"/>
    <col min="1758" max="1758" width="16.6640625" style="1" bestFit="1" customWidth="1"/>
    <col min="1759" max="1760" width="3.6640625" style="1" customWidth="1"/>
    <col min="1761" max="1776" width="4.109375" style="1" customWidth="1"/>
    <col min="1777" max="1781" width="3.6640625" style="1" customWidth="1"/>
    <col min="1782" max="1783" width="4.6640625" style="1" customWidth="1"/>
    <col min="1784" max="1791" width="3.6640625" style="1" customWidth="1"/>
    <col min="1792" max="2013" width="8.88671875" style="1"/>
    <col min="2014" max="2014" width="16.6640625" style="1" bestFit="1" customWidth="1"/>
    <col min="2015" max="2016" width="3.6640625" style="1" customWidth="1"/>
    <col min="2017" max="2032" width="4.109375" style="1" customWidth="1"/>
    <col min="2033" max="2037" width="3.6640625" style="1" customWidth="1"/>
    <col min="2038" max="2039" width="4.6640625" style="1" customWidth="1"/>
    <col min="2040" max="2047" width="3.6640625" style="1" customWidth="1"/>
    <col min="2048" max="2269" width="8.88671875" style="1"/>
    <col min="2270" max="2270" width="16.6640625" style="1" bestFit="1" customWidth="1"/>
    <col min="2271" max="2272" width="3.6640625" style="1" customWidth="1"/>
    <col min="2273" max="2288" width="4.109375" style="1" customWidth="1"/>
    <col min="2289" max="2293" width="3.6640625" style="1" customWidth="1"/>
    <col min="2294" max="2295" width="4.6640625" style="1" customWidth="1"/>
    <col min="2296" max="2303" width="3.6640625" style="1" customWidth="1"/>
    <col min="2304" max="2525" width="8.88671875" style="1"/>
    <col min="2526" max="2526" width="16.6640625" style="1" bestFit="1" customWidth="1"/>
    <col min="2527" max="2528" width="3.6640625" style="1" customWidth="1"/>
    <col min="2529" max="2544" width="4.109375" style="1" customWidth="1"/>
    <col min="2545" max="2549" width="3.6640625" style="1" customWidth="1"/>
    <col min="2550" max="2551" width="4.6640625" style="1" customWidth="1"/>
    <col min="2552" max="2559" width="3.6640625" style="1" customWidth="1"/>
    <col min="2560" max="2781" width="8.88671875" style="1"/>
    <col min="2782" max="2782" width="16.6640625" style="1" bestFit="1" customWidth="1"/>
    <col min="2783" max="2784" width="3.6640625" style="1" customWidth="1"/>
    <col min="2785" max="2800" width="4.109375" style="1" customWidth="1"/>
    <col min="2801" max="2805" width="3.6640625" style="1" customWidth="1"/>
    <col min="2806" max="2807" width="4.6640625" style="1" customWidth="1"/>
    <col min="2808" max="2815" width="3.6640625" style="1" customWidth="1"/>
    <col min="2816" max="3037" width="8.88671875" style="1"/>
    <col min="3038" max="3038" width="16.6640625" style="1" bestFit="1" customWidth="1"/>
    <col min="3039" max="3040" width="3.6640625" style="1" customWidth="1"/>
    <col min="3041" max="3056" width="4.109375" style="1" customWidth="1"/>
    <col min="3057" max="3061" width="3.6640625" style="1" customWidth="1"/>
    <col min="3062" max="3063" width="4.6640625" style="1" customWidth="1"/>
    <col min="3064" max="3071" width="3.6640625" style="1" customWidth="1"/>
    <col min="3072" max="3293" width="8.88671875" style="1"/>
    <col min="3294" max="3294" width="16.6640625" style="1" bestFit="1" customWidth="1"/>
    <col min="3295" max="3296" width="3.6640625" style="1" customWidth="1"/>
    <col min="3297" max="3312" width="4.109375" style="1" customWidth="1"/>
    <col min="3313" max="3317" width="3.6640625" style="1" customWidth="1"/>
    <col min="3318" max="3319" width="4.6640625" style="1" customWidth="1"/>
    <col min="3320" max="3327" width="3.6640625" style="1" customWidth="1"/>
    <col min="3328" max="3549" width="8.88671875" style="1"/>
    <col min="3550" max="3550" width="16.6640625" style="1" bestFit="1" customWidth="1"/>
    <col min="3551" max="3552" width="3.6640625" style="1" customWidth="1"/>
    <col min="3553" max="3568" width="4.109375" style="1" customWidth="1"/>
    <col min="3569" max="3573" width="3.6640625" style="1" customWidth="1"/>
    <col min="3574" max="3575" width="4.6640625" style="1" customWidth="1"/>
    <col min="3576" max="3583" width="3.6640625" style="1" customWidth="1"/>
    <col min="3584" max="3805" width="8.88671875" style="1"/>
    <col min="3806" max="3806" width="16.6640625" style="1" bestFit="1" customWidth="1"/>
    <col min="3807" max="3808" width="3.6640625" style="1" customWidth="1"/>
    <col min="3809" max="3824" width="4.109375" style="1" customWidth="1"/>
    <col min="3825" max="3829" width="3.6640625" style="1" customWidth="1"/>
    <col min="3830" max="3831" width="4.6640625" style="1" customWidth="1"/>
    <col min="3832" max="3839" width="3.6640625" style="1" customWidth="1"/>
    <col min="3840" max="4061" width="8.88671875" style="1"/>
    <col min="4062" max="4062" width="16.6640625" style="1" bestFit="1" customWidth="1"/>
    <col min="4063" max="4064" width="3.6640625" style="1" customWidth="1"/>
    <col min="4065" max="4080" width="4.109375" style="1" customWidth="1"/>
    <col min="4081" max="4085" width="3.6640625" style="1" customWidth="1"/>
    <col min="4086" max="4087" width="4.6640625" style="1" customWidth="1"/>
    <col min="4088" max="4095" width="3.6640625" style="1" customWidth="1"/>
    <col min="4096" max="4317" width="8.88671875" style="1"/>
    <col min="4318" max="4318" width="16.6640625" style="1" bestFit="1" customWidth="1"/>
    <col min="4319" max="4320" width="3.6640625" style="1" customWidth="1"/>
    <col min="4321" max="4336" width="4.109375" style="1" customWidth="1"/>
    <col min="4337" max="4341" width="3.6640625" style="1" customWidth="1"/>
    <col min="4342" max="4343" width="4.6640625" style="1" customWidth="1"/>
    <col min="4344" max="4351" width="3.6640625" style="1" customWidth="1"/>
    <col min="4352" max="4573" width="8.88671875" style="1"/>
    <col min="4574" max="4574" width="16.6640625" style="1" bestFit="1" customWidth="1"/>
    <col min="4575" max="4576" width="3.6640625" style="1" customWidth="1"/>
    <col min="4577" max="4592" width="4.109375" style="1" customWidth="1"/>
    <col min="4593" max="4597" width="3.6640625" style="1" customWidth="1"/>
    <col min="4598" max="4599" width="4.6640625" style="1" customWidth="1"/>
    <col min="4600" max="4607" width="3.6640625" style="1" customWidth="1"/>
    <col min="4608" max="4829" width="8.88671875" style="1"/>
    <col min="4830" max="4830" width="16.6640625" style="1" bestFit="1" customWidth="1"/>
    <col min="4831" max="4832" width="3.6640625" style="1" customWidth="1"/>
    <col min="4833" max="4848" width="4.109375" style="1" customWidth="1"/>
    <col min="4849" max="4853" width="3.6640625" style="1" customWidth="1"/>
    <col min="4854" max="4855" width="4.6640625" style="1" customWidth="1"/>
    <col min="4856" max="4863" width="3.6640625" style="1" customWidth="1"/>
    <col min="4864" max="5085" width="8.88671875" style="1"/>
    <col min="5086" max="5086" width="16.6640625" style="1" bestFit="1" customWidth="1"/>
    <col min="5087" max="5088" width="3.6640625" style="1" customWidth="1"/>
    <col min="5089" max="5104" width="4.109375" style="1" customWidth="1"/>
    <col min="5105" max="5109" width="3.6640625" style="1" customWidth="1"/>
    <col min="5110" max="5111" width="4.6640625" style="1" customWidth="1"/>
    <col min="5112" max="5119" width="3.6640625" style="1" customWidth="1"/>
    <col min="5120" max="5341" width="8.88671875" style="1"/>
    <col min="5342" max="5342" width="16.6640625" style="1" bestFit="1" customWidth="1"/>
    <col min="5343" max="5344" width="3.6640625" style="1" customWidth="1"/>
    <col min="5345" max="5360" width="4.109375" style="1" customWidth="1"/>
    <col min="5361" max="5365" width="3.6640625" style="1" customWidth="1"/>
    <col min="5366" max="5367" width="4.6640625" style="1" customWidth="1"/>
    <col min="5368" max="5375" width="3.6640625" style="1" customWidth="1"/>
    <col min="5376" max="5597" width="8.88671875" style="1"/>
    <col min="5598" max="5598" width="16.6640625" style="1" bestFit="1" customWidth="1"/>
    <col min="5599" max="5600" width="3.6640625" style="1" customWidth="1"/>
    <col min="5601" max="5616" width="4.109375" style="1" customWidth="1"/>
    <col min="5617" max="5621" width="3.6640625" style="1" customWidth="1"/>
    <col min="5622" max="5623" width="4.6640625" style="1" customWidth="1"/>
    <col min="5624" max="5631" width="3.6640625" style="1" customWidth="1"/>
    <col min="5632" max="5853" width="8.88671875" style="1"/>
    <col min="5854" max="5854" width="16.6640625" style="1" bestFit="1" customWidth="1"/>
    <col min="5855" max="5856" width="3.6640625" style="1" customWidth="1"/>
    <col min="5857" max="5872" width="4.109375" style="1" customWidth="1"/>
    <col min="5873" max="5877" width="3.6640625" style="1" customWidth="1"/>
    <col min="5878" max="5879" width="4.6640625" style="1" customWidth="1"/>
    <col min="5880" max="5887" width="3.6640625" style="1" customWidth="1"/>
    <col min="5888" max="6109" width="8.88671875" style="1"/>
    <col min="6110" max="6110" width="16.6640625" style="1" bestFit="1" customWidth="1"/>
    <col min="6111" max="6112" width="3.6640625" style="1" customWidth="1"/>
    <col min="6113" max="6128" width="4.109375" style="1" customWidth="1"/>
    <col min="6129" max="6133" width="3.6640625" style="1" customWidth="1"/>
    <col min="6134" max="6135" width="4.6640625" style="1" customWidth="1"/>
    <col min="6136" max="6143" width="3.6640625" style="1" customWidth="1"/>
    <col min="6144" max="6365" width="8.88671875" style="1"/>
    <col min="6366" max="6366" width="16.6640625" style="1" bestFit="1" customWidth="1"/>
    <col min="6367" max="6368" width="3.6640625" style="1" customWidth="1"/>
    <col min="6369" max="6384" width="4.109375" style="1" customWidth="1"/>
    <col min="6385" max="6389" width="3.6640625" style="1" customWidth="1"/>
    <col min="6390" max="6391" width="4.6640625" style="1" customWidth="1"/>
    <col min="6392" max="6399" width="3.6640625" style="1" customWidth="1"/>
    <col min="6400" max="6621" width="8.88671875" style="1"/>
    <col min="6622" max="6622" width="16.6640625" style="1" bestFit="1" customWidth="1"/>
    <col min="6623" max="6624" width="3.6640625" style="1" customWidth="1"/>
    <col min="6625" max="6640" width="4.109375" style="1" customWidth="1"/>
    <col min="6641" max="6645" width="3.6640625" style="1" customWidth="1"/>
    <col min="6646" max="6647" width="4.6640625" style="1" customWidth="1"/>
    <col min="6648" max="6655" width="3.6640625" style="1" customWidth="1"/>
    <col min="6656" max="6877" width="8.88671875" style="1"/>
    <col min="6878" max="6878" width="16.6640625" style="1" bestFit="1" customWidth="1"/>
    <col min="6879" max="6880" width="3.6640625" style="1" customWidth="1"/>
    <col min="6881" max="6896" width="4.109375" style="1" customWidth="1"/>
    <col min="6897" max="6901" width="3.6640625" style="1" customWidth="1"/>
    <col min="6902" max="6903" width="4.6640625" style="1" customWidth="1"/>
    <col min="6904" max="6911" width="3.6640625" style="1" customWidth="1"/>
    <col min="6912" max="7133" width="8.88671875" style="1"/>
    <col min="7134" max="7134" width="16.6640625" style="1" bestFit="1" customWidth="1"/>
    <col min="7135" max="7136" width="3.6640625" style="1" customWidth="1"/>
    <col min="7137" max="7152" width="4.109375" style="1" customWidth="1"/>
    <col min="7153" max="7157" width="3.6640625" style="1" customWidth="1"/>
    <col min="7158" max="7159" width="4.6640625" style="1" customWidth="1"/>
    <col min="7160" max="7167" width="3.6640625" style="1" customWidth="1"/>
    <col min="7168" max="7389" width="8.88671875" style="1"/>
    <col min="7390" max="7390" width="16.6640625" style="1" bestFit="1" customWidth="1"/>
    <col min="7391" max="7392" width="3.6640625" style="1" customWidth="1"/>
    <col min="7393" max="7408" width="4.109375" style="1" customWidth="1"/>
    <col min="7409" max="7413" width="3.6640625" style="1" customWidth="1"/>
    <col min="7414" max="7415" width="4.6640625" style="1" customWidth="1"/>
    <col min="7416" max="7423" width="3.6640625" style="1" customWidth="1"/>
    <col min="7424" max="7645" width="8.88671875" style="1"/>
    <col min="7646" max="7646" width="16.6640625" style="1" bestFit="1" customWidth="1"/>
    <col min="7647" max="7648" width="3.6640625" style="1" customWidth="1"/>
    <col min="7649" max="7664" width="4.109375" style="1" customWidth="1"/>
    <col min="7665" max="7669" width="3.6640625" style="1" customWidth="1"/>
    <col min="7670" max="7671" width="4.6640625" style="1" customWidth="1"/>
    <col min="7672" max="7679" width="3.6640625" style="1" customWidth="1"/>
    <col min="7680" max="7901" width="8.88671875" style="1"/>
    <col min="7902" max="7902" width="16.6640625" style="1" bestFit="1" customWidth="1"/>
    <col min="7903" max="7904" width="3.6640625" style="1" customWidth="1"/>
    <col min="7905" max="7920" width="4.109375" style="1" customWidth="1"/>
    <col min="7921" max="7925" width="3.6640625" style="1" customWidth="1"/>
    <col min="7926" max="7927" width="4.6640625" style="1" customWidth="1"/>
    <col min="7928" max="7935" width="3.6640625" style="1" customWidth="1"/>
    <col min="7936" max="8157" width="8.88671875" style="1"/>
    <col min="8158" max="8158" width="16.6640625" style="1" bestFit="1" customWidth="1"/>
    <col min="8159" max="8160" width="3.6640625" style="1" customWidth="1"/>
    <col min="8161" max="8176" width="4.109375" style="1" customWidth="1"/>
    <col min="8177" max="8181" width="3.6640625" style="1" customWidth="1"/>
    <col min="8182" max="8183" width="4.6640625" style="1" customWidth="1"/>
    <col min="8184" max="8191" width="3.6640625" style="1" customWidth="1"/>
    <col min="8192" max="8413" width="8.88671875" style="1"/>
    <col min="8414" max="8414" width="16.6640625" style="1" bestFit="1" customWidth="1"/>
    <col min="8415" max="8416" width="3.6640625" style="1" customWidth="1"/>
    <col min="8417" max="8432" width="4.109375" style="1" customWidth="1"/>
    <col min="8433" max="8437" width="3.6640625" style="1" customWidth="1"/>
    <col min="8438" max="8439" width="4.6640625" style="1" customWidth="1"/>
    <col min="8440" max="8447" width="3.6640625" style="1" customWidth="1"/>
    <col min="8448" max="8669" width="8.88671875" style="1"/>
    <col min="8670" max="8670" width="16.6640625" style="1" bestFit="1" customWidth="1"/>
    <col min="8671" max="8672" width="3.6640625" style="1" customWidth="1"/>
    <col min="8673" max="8688" width="4.109375" style="1" customWidth="1"/>
    <col min="8689" max="8693" width="3.6640625" style="1" customWidth="1"/>
    <col min="8694" max="8695" width="4.6640625" style="1" customWidth="1"/>
    <col min="8696" max="8703" width="3.6640625" style="1" customWidth="1"/>
    <col min="8704" max="8925" width="8.88671875" style="1"/>
    <col min="8926" max="8926" width="16.6640625" style="1" bestFit="1" customWidth="1"/>
    <col min="8927" max="8928" width="3.6640625" style="1" customWidth="1"/>
    <col min="8929" max="8944" width="4.109375" style="1" customWidth="1"/>
    <col min="8945" max="8949" width="3.6640625" style="1" customWidth="1"/>
    <col min="8950" max="8951" width="4.6640625" style="1" customWidth="1"/>
    <col min="8952" max="8959" width="3.6640625" style="1" customWidth="1"/>
    <col min="8960" max="9181" width="8.88671875" style="1"/>
    <col min="9182" max="9182" width="16.6640625" style="1" bestFit="1" customWidth="1"/>
    <col min="9183" max="9184" width="3.6640625" style="1" customWidth="1"/>
    <col min="9185" max="9200" width="4.109375" style="1" customWidth="1"/>
    <col min="9201" max="9205" width="3.6640625" style="1" customWidth="1"/>
    <col min="9206" max="9207" width="4.6640625" style="1" customWidth="1"/>
    <col min="9208" max="9215" width="3.6640625" style="1" customWidth="1"/>
    <col min="9216" max="9437" width="8.88671875" style="1"/>
    <col min="9438" max="9438" width="16.6640625" style="1" bestFit="1" customWidth="1"/>
    <col min="9439" max="9440" width="3.6640625" style="1" customWidth="1"/>
    <col min="9441" max="9456" width="4.109375" style="1" customWidth="1"/>
    <col min="9457" max="9461" width="3.6640625" style="1" customWidth="1"/>
    <col min="9462" max="9463" width="4.6640625" style="1" customWidth="1"/>
    <col min="9464" max="9471" width="3.6640625" style="1" customWidth="1"/>
    <col min="9472" max="9693" width="8.88671875" style="1"/>
    <col min="9694" max="9694" width="16.6640625" style="1" bestFit="1" customWidth="1"/>
    <col min="9695" max="9696" width="3.6640625" style="1" customWidth="1"/>
    <col min="9697" max="9712" width="4.109375" style="1" customWidth="1"/>
    <col min="9713" max="9717" width="3.6640625" style="1" customWidth="1"/>
    <col min="9718" max="9719" width="4.6640625" style="1" customWidth="1"/>
    <col min="9720" max="9727" width="3.6640625" style="1" customWidth="1"/>
    <col min="9728" max="9949" width="8.88671875" style="1"/>
    <col min="9950" max="9950" width="16.6640625" style="1" bestFit="1" customWidth="1"/>
    <col min="9951" max="9952" width="3.6640625" style="1" customWidth="1"/>
    <col min="9953" max="9968" width="4.109375" style="1" customWidth="1"/>
    <col min="9969" max="9973" width="3.6640625" style="1" customWidth="1"/>
    <col min="9974" max="9975" width="4.6640625" style="1" customWidth="1"/>
    <col min="9976" max="9983" width="3.6640625" style="1" customWidth="1"/>
    <col min="9984" max="10205" width="8.88671875" style="1"/>
    <col min="10206" max="10206" width="16.6640625" style="1" bestFit="1" customWidth="1"/>
    <col min="10207" max="10208" width="3.6640625" style="1" customWidth="1"/>
    <col min="10209" max="10224" width="4.109375" style="1" customWidth="1"/>
    <col min="10225" max="10229" width="3.6640625" style="1" customWidth="1"/>
    <col min="10230" max="10231" width="4.6640625" style="1" customWidth="1"/>
    <col min="10232" max="10239" width="3.6640625" style="1" customWidth="1"/>
    <col min="10240" max="10461" width="8.88671875" style="1"/>
    <col min="10462" max="10462" width="16.6640625" style="1" bestFit="1" customWidth="1"/>
    <col min="10463" max="10464" width="3.6640625" style="1" customWidth="1"/>
    <col min="10465" max="10480" width="4.109375" style="1" customWidth="1"/>
    <col min="10481" max="10485" width="3.6640625" style="1" customWidth="1"/>
    <col min="10486" max="10487" width="4.6640625" style="1" customWidth="1"/>
    <col min="10488" max="10495" width="3.6640625" style="1" customWidth="1"/>
    <col min="10496" max="10717" width="8.88671875" style="1"/>
    <col min="10718" max="10718" width="16.6640625" style="1" bestFit="1" customWidth="1"/>
    <col min="10719" max="10720" width="3.6640625" style="1" customWidth="1"/>
    <col min="10721" max="10736" width="4.109375" style="1" customWidth="1"/>
    <col min="10737" max="10741" width="3.6640625" style="1" customWidth="1"/>
    <col min="10742" max="10743" width="4.6640625" style="1" customWidth="1"/>
    <col min="10744" max="10751" width="3.6640625" style="1" customWidth="1"/>
    <col min="10752" max="10973" width="8.88671875" style="1"/>
    <col min="10974" max="10974" width="16.6640625" style="1" bestFit="1" customWidth="1"/>
    <col min="10975" max="10976" width="3.6640625" style="1" customWidth="1"/>
    <col min="10977" max="10992" width="4.109375" style="1" customWidth="1"/>
    <col min="10993" max="10997" width="3.6640625" style="1" customWidth="1"/>
    <col min="10998" max="10999" width="4.6640625" style="1" customWidth="1"/>
    <col min="11000" max="11007" width="3.6640625" style="1" customWidth="1"/>
    <col min="11008" max="11229" width="8.88671875" style="1"/>
    <col min="11230" max="11230" width="16.6640625" style="1" bestFit="1" customWidth="1"/>
    <col min="11231" max="11232" width="3.6640625" style="1" customWidth="1"/>
    <col min="11233" max="11248" width="4.109375" style="1" customWidth="1"/>
    <col min="11249" max="11253" width="3.6640625" style="1" customWidth="1"/>
    <col min="11254" max="11255" width="4.6640625" style="1" customWidth="1"/>
    <col min="11256" max="11263" width="3.6640625" style="1" customWidth="1"/>
    <col min="11264" max="11485" width="8.88671875" style="1"/>
    <col min="11486" max="11486" width="16.6640625" style="1" bestFit="1" customWidth="1"/>
    <col min="11487" max="11488" width="3.6640625" style="1" customWidth="1"/>
    <col min="11489" max="11504" width="4.109375" style="1" customWidth="1"/>
    <col min="11505" max="11509" width="3.6640625" style="1" customWidth="1"/>
    <col min="11510" max="11511" width="4.6640625" style="1" customWidth="1"/>
    <col min="11512" max="11519" width="3.6640625" style="1" customWidth="1"/>
    <col min="11520" max="11741" width="8.88671875" style="1"/>
    <col min="11742" max="11742" width="16.6640625" style="1" bestFit="1" customWidth="1"/>
    <col min="11743" max="11744" width="3.6640625" style="1" customWidth="1"/>
    <col min="11745" max="11760" width="4.109375" style="1" customWidth="1"/>
    <col min="11761" max="11765" width="3.6640625" style="1" customWidth="1"/>
    <col min="11766" max="11767" width="4.6640625" style="1" customWidth="1"/>
    <col min="11768" max="11775" width="3.6640625" style="1" customWidth="1"/>
    <col min="11776" max="11997" width="8.88671875" style="1"/>
    <col min="11998" max="11998" width="16.6640625" style="1" bestFit="1" customWidth="1"/>
    <col min="11999" max="12000" width="3.6640625" style="1" customWidth="1"/>
    <col min="12001" max="12016" width="4.109375" style="1" customWidth="1"/>
    <col min="12017" max="12021" width="3.6640625" style="1" customWidth="1"/>
    <col min="12022" max="12023" width="4.6640625" style="1" customWidth="1"/>
    <col min="12024" max="12031" width="3.6640625" style="1" customWidth="1"/>
    <col min="12032" max="12253" width="8.88671875" style="1"/>
    <col min="12254" max="12254" width="16.6640625" style="1" bestFit="1" customWidth="1"/>
    <col min="12255" max="12256" width="3.6640625" style="1" customWidth="1"/>
    <col min="12257" max="12272" width="4.109375" style="1" customWidth="1"/>
    <col min="12273" max="12277" width="3.6640625" style="1" customWidth="1"/>
    <col min="12278" max="12279" width="4.6640625" style="1" customWidth="1"/>
    <col min="12280" max="12287" width="3.6640625" style="1" customWidth="1"/>
    <col min="12288" max="12509" width="8.88671875" style="1"/>
    <col min="12510" max="12510" width="16.6640625" style="1" bestFit="1" customWidth="1"/>
    <col min="12511" max="12512" width="3.6640625" style="1" customWidth="1"/>
    <col min="12513" max="12528" width="4.109375" style="1" customWidth="1"/>
    <col min="12529" max="12533" width="3.6640625" style="1" customWidth="1"/>
    <col min="12534" max="12535" width="4.6640625" style="1" customWidth="1"/>
    <col min="12536" max="12543" width="3.6640625" style="1" customWidth="1"/>
    <col min="12544" max="12765" width="8.88671875" style="1"/>
    <col min="12766" max="12766" width="16.6640625" style="1" bestFit="1" customWidth="1"/>
    <col min="12767" max="12768" width="3.6640625" style="1" customWidth="1"/>
    <col min="12769" max="12784" width="4.109375" style="1" customWidth="1"/>
    <col min="12785" max="12789" width="3.6640625" style="1" customWidth="1"/>
    <col min="12790" max="12791" width="4.6640625" style="1" customWidth="1"/>
    <col min="12792" max="12799" width="3.6640625" style="1" customWidth="1"/>
    <col min="12800" max="13021" width="8.88671875" style="1"/>
    <col min="13022" max="13022" width="16.6640625" style="1" bestFit="1" customWidth="1"/>
    <col min="13023" max="13024" width="3.6640625" style="1" customWidth="1"/>
    <col min="13025" max="13040" width="4.109375" style="1" customWidth="1"/>
    <col min="13041" max="13045" width="3.6640625" style="1" customWidth="1"/>
    <col min="13046" max="13047" width="4.6640625" style="1" customWidth="1"/>
    <col min="13048" max="13055" width="3.6640625" style="1" customWidth="1"/>
    <col min="13056" max="13277" width="8.88671875" style="1"/>
    <col min="13278" max="13278" width="16.6640625" style="1" bestFit="1" customWidth="1"/>
    <col min="13279" max="13280" width="3.6640625" style="1" customWidth="1"/>
    <col min="13281" max="13296" width="4.109375" style="1" customWidth="1"/>
    <col min="13297" max="13301" width="3.6640625" style="1" customWidth="1"/>
    <col min="13302" max="13303" width="4.6640625" style="1" customWidth="1"/>
    <col min="13304" max="13311" width="3.6640625" style="1" customWidth="1"/>
    <col min="13312" max="13533" width="8.88671875" style="1"/>
    <col min="13534" max="13534" width="16.6640625" style="1" bestFit="1" customWidth="1"/>
    <col min="13535" max="13536" width="3.6640625" style="1" customWidth="1"/>
    <col min="13537" max="13552" width="4.109375" style="1" customWidth="1"/>
    <col min="13553" max="13557" width="3.6640625" style="1" customWidth="1"/>
    <col min="13558" max="13559" width="4.6640625" style="1" customWidth="1"/>
    <col min="13560" max="13567" width="3.6640625" style="1" customWidth="1"/>
    <col min="13568" max="13789" width="8.88671875" style="1"/>
    <col min="13790" max="13790" width="16.6640625" style="1" bestFit="1" customWidth="1"/>
    <col min="13791" max="13792" width="3.6640625" style="1" customWidth="1"/>
    <col min="13793" max="13808" width="4.109375" style="1" customWidth="1"/>
    <col min="13809" max="13813" width="3.6640625" style="1" customWidth="1"/>
    <col min="13814" max="13815" width="4.6640625" style="1" customWidth="1"/>
    <col min="13816" max="13823" width="3.6640625" style="1" customWidth="1"/>
    <col min="13824" max="14045" width="8.88671875" style="1"/>
    <col min="14046" max="14046" width="16.6640625" style="1" bestFit="1" customWidth="1"/>
    <col min="14047" max="14048" width="3.6640625" style="1" customWidth="1"/>
    <col min="14049" max="14064" width="4.109375" style="1" customWidth="1"/>
    <col min="14065" max="14069" width="3.6640625" style="1" customWidth="1"/>
    <col min="14070" max="14071" width="4.6640625" style="1" customWidth="1"/>
    <col min="14072" max="14079" width="3.6640625" style="1" customWidth="1"/>
    <col min="14080" max="14301" width="8.88671875" style="1"/>
    <col min="14302" max="14302" width="16.6640625" style="1" bestFit="1" customWidth="1"/>
    <col min="14303" max="14304" width="3.6640625" style="1" customWidth="1"/>
    <col min="14305" max="14320" width="4.109375" style="1" customWidth="1"/>
    <col min="14321" max="14325" width="3.6640625" style="1" customWidth="1"/>
    <col min="14326" max="14327" width="4.6640625" style="1" customWidth="1"/>
    <col min="14328" max="14335" width="3.6640625" style="1" customWidth="1"/>
    <col min="14336" max="14557" width="8.88671875" style="1"/>
    <col min="14558" max="14558" width="16.6640625" style="1" bestFit="1" customWidth="1"/>
    <col min="14559" max="14560" width="3.6640625" style="1" customWidth="1"/>
    <col min="14561" max="14576" width="4.109375" style="1" customWidth="1"/>
    <col min="14577" max="14581" width="3.6640625" style="1" customWidth="1"/>
    <col min="14582" max="14583" width="4.6640625" style="1" customWidth="1"/>
    <col min="14584" max="14591" width="3.6640625" style="1" customWidth="1"/>
    <col min="14592" max="14813" width="8.88671875" style="1"/>
    <col min="14814" max="14814" width="16.6640625" style="1" bestFit="1" customWidth="1"/>
    <col min="14815" max="14816" width="3.6640625" style="1" customWidth="1"/>
    <col min="14817" max="14832" width="4.109375" style="1" customWidth="1"/>
    <col min="14833" max="14837" width="3.6640625" style="1" customWidth="1"/>
    <col min="14838" max="14839" width="4.6640625" style="1" customWidth="1"/>
    <col min="14840" max="14847" width="3.6640625" style="1" customWidth="1"/>
    <col min="14848" max="15069" width="8.88671875" style="1"/>
    <col min="15070" max="15070" width="16.6640625" style="1" bestFit="1" customWidth="1"/>
    <col min="15071" max="15072" width="3.6640625" style="1" customWidth="1"/>
    <col min="15073" max="15088" width="4.109375" style="1" customWidth="1"/>
    <col min="15089" max="15093" width="3.6640625" style="1" customWidth="1"/>
    <col min="15094" max="15095" width="4.6640625" style="1" customWidth="1"/>
    <col min="15096" max="15103" width="3.6640625" style="1" customWidth="1"/>
    <col min="15104" max="15325" width="8.88671875" style="1"/>
    <col min="15326" max="15326" width="16.6640625" style="1" bestFit="1" customWidth="1"/>
    <col min="15327" max="15328" width="3.6640625" style="1" customWidth="1"/>
    <col min="15329" max="15344" width="4.109375" style="1" customWidth="1"/>
    <col min="15345" max="15349" width="3.6640625" style="1" customWidth="1"/>
    <col min="15350" max="15351" width="4.6640625" style="1" customWidth="1"/>
    <col min="15352" max="15359" width="3.6640625" style="1" customWidth="1"/>
    <col min="15360" max="15581" width="8.88671875" style="1"/>
    <col min="15582" max="15582" width="16.6640625" style="1" bestFit="1" customWidth="1"/>
    <col min="15583" max="15584" width="3.6640625" style="1" customWidth="1"/>
    <col min="15585" max="15600" width="4.109375" style="1" customWidth="1"/>
    <col min="15601" max="15605" width="3.6640625" style="1" customWidth="1"/>
    <col min="15606" max="15607" width="4.6640625" style="1" customWidth="1"/>
    <col min="15608" max="15615" width="3.6640625" style="1" customWidth="1"/>
    <col min="15616" max="15837" width="8.88671875" style="1"/>
    <col min="15838" max="15838" width="16.6640625" style="1" bestFit="1" customWidth="1"/>
    <col min="15839" max="15840" width="3.6640625" style="1" customWidth="1"/>
    <col min="15841" max="15856" width="4.109375" style="1" customWidth="1"/>
    <col min="15857" max="15861" width="3.6640625" style="1" customWidth="1"/>
    <col min="15862" max="15863" width="4.6640625" style="1" customWidth="1"/>
    <col min="15864" max="15871" width="3.6640625" style="1" customWidth="1"/>
    <col min="15872" max="16093" width="8.88671875" style="1"/>
    <col min="16094" max="16094" width="16.6640625" style="1" bestFit="1" customWidth="1"/>
    <col min="16095" max="16096" width="3.6640625" style="1" customWidth="1"/>
    <col min="16097" max="16112" width="4.109375" style="1" customWidth="1"/>
    <col min="16113" max="16117" width="3.6640625" style="1" customWidth="1"/>
    <col min="16118" max="16119" width="4.6640625" style="1" customWidth="1"/>
    <col min="16120" max="16127" width="3.6640625" style="1" customWidth="1"/>
    <col min="16128" max="16384" width="8.88671875" style="1"/>
  </cols>
  <sheetData>
    <row r="1" spans="1:20" ht="15" customHeight="1" thickBo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 ht="24" customHeight="1">
      <c r="A2" s="139" t="s">
        <v>38</v>
      </c>
      <c r="B2" s="127" t="s">
        <v>17</v>
      </c>
      <c r="C2" s="128"/>
      <c r="D2" s="128"/>
      <c r="E2" s="129"/>
      <c r="F2" s="130" t="s">
        <v>18</v>
      </c>
      <c r="G2" s="131"/>
      <c r="H2" s="131"/>
      <c r="I2" s="131"/>
      <c r="J2" s="131"/>
      <c r="K2" s="131"/>
      <c r="L2" s="132"/>
      <c r="M2" s="133" t="s">
        <v>19</v>
      </c>
      <c r="N2" s="134"/>
      <c r="O2" s="134"/>
      <c r="P2" s="135"/>
      <c r="Q2" s="136" t="s">
        <v>20</v>
      </c>
      <c r="R2" s="137"/>
      <c r="S2" s="137"/>
      <c r="T2" s="138"/>
    </row>
    <row r="3" spans="1:20" ht="79.95" customHeight="1">
      <c r="A3" s="140"/>
      <c r="B3" s="142" t="s">
        <v>21</v>
      </c>
      <c r="C3" s="143"/>
      <c r="D3" s="143"/>
      <c r="E3" s="144" t="s">
        <v>22</v>
      </c>
      <c r="F3" s="146" t="s">
        <v>23</v>
      </c>
      <c r="G3" s="147"/>
      <c r="H3" s="147"/>
      <c r="I3" s="148" t="s">
        <v>21</v>
      </c>
      <c r="J3" s="148"/>
      <c r="K3" s="148"/>
      <c r="L3" s="122" t="s">
        <v>22</v>
      </c>
      <c r="M3" s="149" t="s">
        <v>21</v>
      </c>
      <c r="N3" s="150"/>
      <c r="O3" s="150"/>
      <c r="P3" s="151" t="s">
        <v>22</v>
      </c>
      <c r="Q3" s="153" t="s">
        <v>21</v>
      </c>
      <c r="R3" s="148"/>
      <c r="S3" s="148"/>
      <c r="T3" s="122" t="s">
        <v>22</v>
      </c>
    </row>
    <row r="4" spans="1:20" ht="100.2" customHeight="1" thickBot="1">
      <c r="A4" s="141"/>
      <c r="B4" s="18" t="s">
        <v>24</v>
      </c>
      <c r="C4" s="19" t="s">
        <v>25</v>
      </c>
      <c r="D4" s="19" t="s">
        <v>26</v>
      </c>
      <c r="E4" s="145"/>
      <c r="F4" s="11" t="s">
        <v>27</v>
      </c>
      <c r="G4" s="12" t="s">
        <v>28</v>
      </c>
      <c r="H4" s="12" t="s">
        <v>29</v>
      </c>
      <c r="I4" s="34" t="s">
        <v>24</v>
      </c>
      <c r="J4" s="34" t="s">
        <v>25</v>
      </c>
      <c r="K4" s="34" t="s">
        <v>26</v>
      </c>
      <c r="L4" s="123"/>
      <c r="M4" s="36" t="s">
        <v>24</v>
      </c>
      <c r="N4" s="37" t="s">
        <v>25</v>
      </c>
      <c r="O4" s="37" t="s">
        <v>26</v>
      </c>
      <c r="P4" s="152"/>
      <c r="Q4" s="33" t="s">
        <v>24</v>
      </c>
      <c r="R4" s="34" t="s">
        <v>25</v>
      </c>
      <c r="S4" s="34" t="s">
        <v>26</v>
      </c>
      <c r="T4" s="123"/>
    </row>
    <row r="5" spans="1:20" ht="12" customHeight="1">
      <c r="A5" s="98" t="s">
        <v>2</v>
      </c>
      <c r="B5" s="99">
        <v>0</v>
      </c>
      <c r="C5" s="100">
        <v>0</v>
      </c>
      <c r="D5" s="100">
        <v>0</v>
      </c>
      <c r="E5" s="78">
        <f>B5+C5+D5</f>
        <v>0</v>
      </c>
      <c r="F5" s="101">
        <v>0</v>
      </c>
      <c r="G5" s="102">
        <v>0</v>
      </c>
      <c r="H5" s="102">
        <v>0</v>
      </c>
      <c r="I5" s="103">
        <v>0</v>
      </c>
      <c r="J5" s="103">
        <v>0</v>
      </c>
      <c r="K5" s="103">
        <v>0</v>
      </c>
      <c r="L5" s="80">
        <f>K5+J5+I5</f>
        <v>0</v>
      </c>
      <c r="M5" s="104">
        <v>0</v>
      </c>
      <c r="N5" s="105">
        <v>0</v>
      </c>
      <c r="O5" s="105">
        <v>0</v>
      </c>
      <c r="P5" s="79">
        <f>M5+N5+O5</f>
        <v>0</v>
      </c>
      <c r="Q5" s="106">
        <v>0</v>
      </c>
      <c r="R5" s="103">
        <v>0</v>
      </c>
      <c r="S5" s="103">
        <v>0</v>
      </c>
      <c r="T5" s="80">
        <f>Q5+R5+S5</f>
        <v>0</v>
      </c>
    </row>
    <row r="6" spans="1:20" ht="12" customHeight="1">
      <c r="A6" s="81" t="s">
        <v>3</v>
      </c>
      <c r="B6" s="82">
        <v>0</v>
      </c>
      <c r="C6" s="83">
        <v>0</v>
      </c>
      <c r="D6" s="83">
        <v>0</v>
      </c>
      <c r="E6" s="84">
        <f>B6+C6+D6</f>
        <v>0</v>
      </c>
      <c r="F6" s="85">
        <v>0</v>
      </c>
      <c r="G6" s="86">
        <v>0</v>
      </c>
      <c r="H6" s="86">
        <v>0</v>
      </c>
      <c r="I6" s="87">
        <v>0</v>
      </c>
      <c r="J6" s="87">
        <v>0</v>
      </c>
      <c r="K6" s="87">
        <v>0</v>
      </c>
      <c r="L6" s="88">
        <f t="shared" ref="L6:L19" si="0">K6+J6+I6</f>
        <v>0</v>
      </c>
      <c r="M6" s="89">
        <v>0</v>
      </c>
      <c r="N6" s="90">
        <v>0</v>
      </c>
      <c r="O6" s="90">
        <v>0</v>
      </c>
      <c r="P6" s="91">
        <f t="shared" ref="P6:P19" si="1">M6+N6+O6</f>
        <v>0</v>
      </c>
      <c r="Q6" s="92">
        <v>0</v>
      </c>
      <c r="R6" s="87">
        <v>0</v>
      </c>
      <c r="S6" s="87">
        <v>0</v>
      </c>
      <c r="T6" s="88">
        <f t="shared" ref="T6:T19" si="2">Q6+R6+S6</f>
        <v>0</v>
      </c>
    </row>
    <row r="7" spans="1:20" ht="12" customHeight="1">
      <c r="A7" s="81" t="s">
        <v>4</v>
      </c>
      <c r="B7" s="82">
        <v>0</v>
      </c>
      <c r="C7" s="83">
        <v>0</v>
      </c>
      <c r="D7" s="83">
        <v>0</v>
      </c>
      <c r="E7" s="84">
        <f t="shared" ref="E7:E18" si="3">B7+C7+D7</f>
        <v>0</v>
      </c>
      <c r="F7" s="85">
        <v>0</v>
      </c>
      <c r="G7" s="86">
        <v>0</v>
      </c>
      <c r="H7" s="86">
        <v>0</v>
      </c>
      <c r="I7" s="87">
        <v>0</v>
      </c>
      <c r="J7" s="87">
        <v>0</v>
      </c>
      <c r="K7" s="87">
        <v>0</v>
      </c>
      <c r="L7" s="88">
        <f t="shared" si="0"/>
        <v>0</v>
      </c>
      <c r="M7" s="89">
        <v>0</v>
      </c>
      <c r="N7" s="90">
        <v>0</v>
      </c>
      <c r="O7" s="90">
        <v>0</v>
      </c>
      <c r="P7" s="91">
        <f t="shared" si="1"/>
        <v>0</v>
      </c>
      <c r="Q7" s="92">
        <v>0</v>
      </c>
      <c r="R7" s="87">
        <v>0</v>
      </c>
      <c r="S7" s="87">
        <v>0</v>
      </c>
      <c r="T7" s="88">
        <f t="shared" si="2"/>
        <v>0</v>
      </c>
    </row>
    <row r="8" spans="1:20" ht="12" customHeight="1">
      <c r="A8" s="81" t="s">
        <v>5</v>
      </c>
      <c r="B8" s="82">
        <v>0</v>
      </c>
      <c r="C8" s="83">
        <v>0</v>
      </c>
      <c r="D8" s="83">
        <v>0</v>
      </c>
      <c r="E8" s="84">
        <f t="shared" si="3"/>
        <v>0</v>
      </c>
      <c r="F8" s="85">
        <v>0</v>
      </c>
      <c r="G8" s="86">
        <v>0</v>
      </c>
      <c r="H8" s="86">
        <v>0</v>
      </c>
      <c r="I8" s="87">
        <v>0</v>
      </c>
      <c r="J8" s="87">
        <v>0</v>
      </c>
      <c r="K8" s="87">
        <v>0</v>
      </c>
      <c r="L8" s="88">
        <f t="shared" si="0"/>
        <v>0</v>
      </c>
      <c r="M8" s="89">
        <v>0</v>
      </c>
      <c r="N8" s="90">
        <v>0</v>
      </c>
      <c r="O8" s="90">
        <v>0</v>
      </c>
      <c r="P8" s="91">
        <f t="shared" si="1"/>
        <v>0</v>
      </c>
      <c r="Q8" s="92">
        <v>0</v>
      </c>
      <c r="R8" s="87">
        <v>0</v>
      </c>
      <c r="S8" s="87">
        <v>0</v>
      </c>
      <c r="T8" s="88">
        <f t="shared" si="2"/>
        <v>0</v>
      </c>
    </row>
    <row r="9" spans="1:20" ht="12" customHeight="1">
      <c r="A9" s="81" t="s">
        <v>6</v>
      </c>
      <c r="B9" s="82">
        <v>0</v>
      </c>
      <c r="C9" s="83">
        <v>0</v>
      </c>
      <c r="D9" s="83">
        <v>0</v>
      </c>
      <c r="E9" s="84">
        <f t="shared" si="3"/>
        <v>0</v>
      </c>
      <c r="F9" s="85">
        <v>0</v>
      </c>
      <c r="G9" s="86">
        <v>0</v>
      </c>
      <c r="H9" s="86">
        <v>0</v>
      </c>
      <c r="I9" s="87">
        <v>0</v>
      </c>
      <c r="J9" s="87">
        <v>0</v>
      </c>
      <c r="K9" s="87">
        <v>0</v>
      </c>
      <c r="L9" s="88">
        <f t="shared" si="0"/>
        <v>0</v>
      </c>
      <c r="M9" s="89">
        <v>0</v>
      </c>
      <c r="N9" s="90">
        <v>0</v>
      </c>
      <c r="O9" s="90">
        <v>0</v>
      </c>
      <c r="P9" s="91">
        <f t="shared" si="1"/>
        <v>0</v>
      </c>
      <c r="Q9" s="92">
        <v>0</v>
      </c>
      <c r="R9" s="87">
        <v>0</v>
      </c>
      <c r="S9" s="87">
        <v>0</v>
      </c>
      <c r="T9" s="88">
        <f t="shared" si="2"/>
        <v>0</v>
      </c>
    </row>
    <row r="10" spans="1:20" ht="12" customHeight="1">
      <c r="A10" s="81" t="s">
        <v>7</v>
      </c>
      <c r="B10" s="82">
        <v>0</v>
      </c>
      <c r="C10" s="83">
        <v>0</v>
      </c>
      <c r="D10" s="83">
        <v>0</v>
      </c>
      <c r="E10" s="84">
        <f t="shared" si="3"/>
        <v>0</v>
      </c>
      <c r="F10" s="85">
        <v>0</v>
      </c>
      <c r="G10" s="86">
        <v>0</v>
      </c>
      <c r="H10" s="86">
        <v>0</v>
      </c>
      <c r="I10" s="87">
        <v>0</v>
      </c>
      <c r="J10" s="87">
        <v>0</v>
      </c>
      <c r="K10" s="87">
        <v>0</v>
      </c>
      <c r="L10" s="88">
        <f t="shared" si="0"/>
        <v>0</v>
      </c>
      <c r="M10" s="89">
        <v>0</v>
      </c>
      <c r="N10" s="90">
        <v>0</v>
      </c>
      <c r="O10" s="90">
        <v>0</v>
      </c>
      <c r="P10" s="91">
        <f t="shared" si="1"/>
        <v>0</v>
      </c>
      <c r="Q10" s="92">
        <v>0</v>
      </c>
      <c r="R10" s="87">
        <v>0</v>
      </c>
      <c r="S10" s="87">
        <v>0</v>
      </c>
      <c r="T10" s="88">
        <f t="shared" si="2"/>
        <v>0</v>
      </c>
    </row>
    <row r="11" spans="1:20" ht="12" customHeight="1">
      <c r="A11" s="9" t="s">
        <v>8</v>
      </c>
      <c r="B11" s="23">
        <v>2</v>
      </c>
      <c r="C11" s="24">
        <v>1</v>
      </c>
      <c r="D11" s="24">
        <v>1</v>
      </c>
      <c r="E11" s="25">
        <f t="shared" si="3"/>
        <v>4</v>
      </c>
      <c r="F11" s="4">
        <v>0</v>
      </c>
      <c r="G11" s="5">
        <v>3</v>
      </c>
      <c r="H11" s="5">
        <v>0</v>
      </c>
      <c r="I11" s="64">
        <v>0</v>
      </c>
      <c r="J11" s="64">
        <v>2</v>
      </c>
      <c r="K11" s="64">
        <v>1</v>
      </c>
      <c r="L11" s="72">
        <f t="shared" si="0"/>
        <v>3</v>
      </c>
      <c r="M11" s="41">
        <v>1</v>
      </c>
      <c r="N11" s="42">
        <v>1</v>
      </c>
      <c r="O11" s="42">
        <v>0</v>
      </c>
      <c r="P11" s="43">
        <f t="shared" si="1"/>
        <v>2</v>
      </c>
      <c r="Q11" s="63">
        <v>0</v>
      </c>
      <c r="R11" s="64">
        <v>1</v>
      </c>
      <c r="S11" s="64">
        <v>0</v>
      </c>
      <c r="T11" s="72">
        <f t="shared" si="2"/>
        <v>1</v>
      </c>
    </row>
    <row r="12" spans="1:20" ht="12" customHeight="1">
      <c r="A12" s="81" t="s">
        <v>9</v>
      </c>
      <c r="B12" s="82">
        <v>0</v>
      </c>
      <c r="C12" s="83">
        <v>0</v>
      </c>
      <c r="D12" s="83">
        <v>0</v>
      </c>
      <c r="E12" s="84">
        <f t="shared" si="3"/>
        <v>0</v>
      </c>
      <c r="F12" s="85">
        <v>0</v>
      </c>
      <c r="G12" s="86">
        <v>0</v>
      </c>
      <c r="H12" s="86">
        <v>0</v>
      </c>
      <c r="I12" s="87">
        <v>0</v>
      </c>
      <c r="J12" s="87">
        <v>0</v>
      </c>
      <c r="K12" s="87">
        <v>0</v>
      </c>
      <c r="L12" s="88">
        <f t="shared" si="0"/>
        <v>0</v>
      </c>
      <c r="M12" s="89">
        <v>0</v>
      </c>
      <c r="N12" s="90">
        <v>0</v>
      </c>
      <c r="O12" s="90">
        <v>0</v>
      </c>
      <c r="P12" s="91">
        <f t="shared" si="1"/>
        <v>0</v>
      </c>
      <c r="Q12" s="92">
        <v>0</v>
      </c>
      <c r="R12" s="87">
        <v>0</v>
      </c>
      <c r="S12" s="87">
        <v>0</v>
      </c>
      <c r="T12" s="88">
        <f t="shared" si="2"/>
        <v>0</v>
      </c>
    </row>
    <row r="13" spans="1:20" ht="12" customHeight="1">
      <c r="A13" s="81" t="s">
        <v>10</v>
      </c>
      <c r="B13" s="82">
        <v>0</v>
      </c>
      <c r="C13" s="83">
        <v>0</v>
      </c>
      <c r="D13" s="83">
        <v>0</v>
      </c>
      <c r="E13" s="84">
        <f t="shared" si="3"/>
        <v>0</v>
      </c>
      <c r="F13" s="85">
        <v>0</v>
      </c>
      <c r="G13" s="86">
        <v>0</v>
      </c>
      <c r="H13" s="86">
        <v>0</v>
      </c>
      <c r="I13" s="87">
        <v>0</v>
      </c>
      <c r="J13" s="87">
        <v>0</v>
      </c>
      <c r="K13" s="87">
        <v>0</v>
      </c>
      <c r="L13" s="88">
        <f t="shared" si="0"/>
        <v>0</v>
      </c>
      <c r="M13" s="89">
        <v>0</v>
      </c>
      <c r="N13" s="90">
        <v>0</v>
      </c>
      <c r="O13" s="90">
        <v>0</v>
      </c>
      <c r="P13" s="91">
        <f t="shared" si="1"/>
        <v>0</v>
      </c>
      <c r="Q13" s="92">
        <v>0</v>
      </c>
      <c r="R13" s="87">
        <v>0</v>
      </c>
      <c r="S13" s="87">
        <v>0</v>
      </c>
      <c r="T13" s="88">
        <f t="shared" si="2"/>
        <v>0</v>
      </c>
    </row>
    <row r="14" spans="1:20" ht="12" customHeight="1">
      <c r="A14" s="81" t="s">
        <v>11</v>
      </c>
      <c r="B14" s="82">
        <v>0</v>
      </c>
      <c r="C14" s="83">
        <v>0</v>
      </c>
      <c r="D14" s="83">
        <v>0</v>
      </c>
      <c r="E14" s="84">
        <f t="shared" si="3"/>
        <v>0</v>
      </c>
      <c r="F14" s="85">
        <v>0</v>
      </c>
      <c r="G14" s="86">
        <v>0</v>
      </c>
      <c r="H14" s="86">
        <v>0</v>
      </c>
      <c r="I14" s="87">
        <v>0</v>
      </c>
      <c r="J14" s="87">
        <v>0</v>
      </c>
      <c r="K14" s="87">
        <v>0</v>
      </c>
      <c r="L14" s="88">
        <f t="shared" si="0"/>
        <v>0</v>
      </c>
      <c r="M14" s="89">
        <v>0</v>
      </c>
      <c r="N14" s="90">
        <v>0</v>
      </c>
      <c r="O14" s="90">
        <v>0</v>
      </c>
      <c r="P14" s="91">
        <f t="shared" si="1"/>
        <v>0</v>
      </c>
      <c r="Q14" s="92">
        <v>0</v>
      </c>
      <c r="R14" s="87">
        <v>0</v>
      </c>
      <c r="S14" s="87">
        <v>0</v>
      </c>
      <c r="T14" s="88">
        <f t="shared" si="2"/>
        <v>0</v>
      </c>
    </row>
    <row r="15" spans="1:20" ht="12" customHeight="1">
      <c r="A15" s="81" t="s">
        <v>12</v>
      </c>
      <c r="B15" s="82">
        <v>0</v>
      </c>
      <c r="C15" s="83">
        <v>0</v>
      </c>
      <c r="D15" s="83">
        <v>0</v>
      </c>
      <c r="E15" s="84">
        <f t="shared" si="3"/>
        <v>0</v>
      </c>
      <c r="F15" s="85">
        <v>0</v>
      </c>
      <c r="G15" s="86">
        <v>0</v>
      </c>
      <c r="H15" s="86">
        <v>0</v>
      </c>
      <c r="I15" s="87">
        <v>0</v>
      </c>
      <c r="J15" s="87">
        <v>0</v>
      </c>
      <c r="K15" s="87">
        <v>0</v>
      </c>
      <c r="L15" s="88">
        <f t="shared" si="0"/>
        <v>0</v>
      </c>
      <c r="M15" s="89">
        <v>0</v>
      </c>
      <c r="N15" s="90">
        <v>0</v>
      </c>
      <c r="O15" s="90">
        <v>0</v>
      </c>
      <c r="P15" s="91">
        <f t="shared" si="1"/>
        <v>0</v>
      </c>
      <c r="Q15" s="92">
        <v>0</v>
      </c>
      <c r="R15" s="87">
        <v>0</v>
      </c>
      <c r="S15" s="87">
        <v>0</v>
      </c>
      <c r="T15" s="88">
        <f t="shared" si="2"/>
        <v>0</v>
      </c>
    </row>
    <row r="16" spans="1:20" ht="12" customHeight="1">
      <c r="A16" s="81" t="s">
        <v>13</v>
      </c>
      <c r="B16" s="82">
        <v>0</v>
      </c>
      <c r="C16" s="83">
        <v>0</v>
      </c>
      <c r="D16" s="83">
        <v>0</v>
      </c>
      <c r="E16" s="84">
        <f t="shared" si="3"/>
        <v>0</v>
      </c>
      <c r="F16" s="85">
        <v>0</v>
      </c>
      <c r="G16" s="86">
        <v>0</v>
      </c>
      <c r="H16" s="86">
        <v>0</v>
      </c>
      <c r="I16" s="87">
        <v>0</v>
      </c>
      <c r="J16" s="87">
        <v>0</v>
      </c>
      <c r="K16" s="87">
        <v>0</v>
      </c>
      <c r="L16" s="88">
        <f t="shared" si="0"/>
        <v>0</v>
      </c>
      <c r="M16" s="89">
        <v>0</v>
      </c>
      <c r="N16" s="90">
        <v>0</v>
      </c>
      <c r="O16" s="90">
        <v>0</v>
      </c>
      <c r="P16" s="91">
        <f t="shared" si="1"/>
        <v>0</v>
      </c>
      <c r="Q16" s="92">
        <v>0</v>
      </c>
      <c r="R16" s="87">
        <v>0</v>
      </c>
      <c r="S16" s="87">
        <v>0</v>
      </c>
      <c r="T16" s="88">
        <f t="shared" si="2"/>
        <v>0</v>
      </c>
    </row>
    <row r="17" spans="1:20" ht="12" customHeight="1">
      <c r="A17" s="81" t="s">
        <v>14</v>
      </c>
      <c r="B17" s="82">
        <v>0</v>
      </c>
      <c r="C17" s="83">
        <v>0</v>
      </c>
      <c r="D17" s="83">
        <v>0</v>
      </c>
      <c r="E17" s="84">
        <f t="shared" si="3"/>
        <v>0</v>
      </c>
      <c r="F17" s="85">
        <v>0</v>
      </c>
      <c r="G17" s="86">
        <v>0</v>
      </c>
      <c r="H17" s="86">
        <v>0</v>
      </c>
      <c r="I17" s="87">
        <v>0</v>
      </c>
      <c r="J17" s="87">
        <v>0</v>
      </c>
      <c r="K17" s="87">
        <v>0</v>
      </c>
      <c r="L17" s="88">
        <f t="shared" si="0"/>
        <v>0</v>
      </c>
      <c r="M17" s="89">
        <v>0</v>
      </c>
      <c r="N17" s="90">
        <v>0</v>
      </c>
      <c r="O17" s="90">
        <v>0</v>
      </c>
      <c r="P17" s="91">
        <f t="shared" si="1"/>
        <v>0</v>
      </c>
      <c r="Q17" s="92">
        <v>0</v>
      </c>
      <c r="R17" s="87">
        <v>0</v>
      </c>
      <c r="S17" s="87">
        <v>0</v>
      </c>
      <c r="T17" s="88">
        <f t="shared" si="2"/>
        <v>0</v>
      </c>
    </row>
    <row r="18" spans="1:20" ht="12" customHeight="1" thickBot="1">
      <c r="A18" s="107" t="s">
        <v>15</v>
      </c>
      <c r="B18" s="108">
        <v>0</v>
      </c>
      <c r="C18" s="109">
        <v>0</v>
      </c>
      <c r="D18" s="109">
        <v>0</v>
      </c>
      <c r="E18" s="110">
        <f t="shared" si="3"/>
        <v>0</v>
      </c>
      <c r="F18" s="111">
        <v>0</v>
      </c>
      <c r="G18" s="112">
        <v>0</v>
      </c>
      <c r="H18" s="112">
        <v>0</v>
      </c>
      <c r="I18" s="113">
        <v>0</v>
      </c>
      <c r="J18" s="113">
        <v>0</v>
      </c>
      <c r="K18" s="113">
        <v>0</v>
      </c>
      <c r="L18" s="114">
        <f t="shared" si="0"/>
        <v>0</v>
      </c>
      <c r="M18" s="115">
        <v>0</v>
      </c>
      <c r="N18" s="116">
        <v>0</v>
      </c>
      <c r="O18" s="116">
        <v>0</v>
      </c>
      <c r="P18" s="117">
        <f t="shared" si="1"/>
        <v>0</v>
      </c>
      <c r="Q18" s="118">
        <v>0</v>
      </c>
      <c r="R18" s="113">
        <v>0</v>
      </c>
      <c r="S18" s="113">
        <v>0</v>
      </c>
      <c r="T18" s="114">
        <f t="shared" si="2"/>
        <v>0</v>
      </c>
    </row>
    <row r="19" spans="1:20" ht="12" customHeight="1">
      <c r="A19" s="13" t="s">
        <v>1</v>
      </c>
      <c r="B19" s="29">
        <f t="shared" ref="B19:S19" si="4">SUM(B5:B18)</f>
        <v>2</v>
      </c>
      <c r="C19" s="30">
        <f t="shared" si="4"/>
        <v>1</v>
      </c>
      <c r="D19" s="30">
        <f t="shared" si="4"/>
        <v>1</v>
      </c>
      <c r="E19" s="31">
        <f>B19+C19+D19</f>
        <v>4</v>
      </c>
      <c r="F19" s="14">
        <f t="shared" si="4"/>
        <v>0</v>
      </c>
      <c r="G19" s="15">
        <f t="shared" si="4"/>
        <v>3</v>
      </c>
      <c r="H19" s="15">
        <f t="shared" si="4"/>
        <v>0</v>
      </c>
      <c r="I19" s="68">
        <f t="shared" si="4"/>
        <v>0</v>
      </c>
      <c r="J19" s="68">
        <f t="shared" si="4"/>
        <v>2</v>
      </c>
      <c r="K19" s="68">
        <f t="shared" si="4"/>
        <v>1</v>
      </c>
      <c r="L19" s="74">
        <f t="shared" si="0"/>
        <v>3</v>
      </c>
      <c r="M19" s="47">
        <f>SUM(M5:M18)</f>
        <v>1</v>
      </c>
      <c r="N19" s="48">
        <f>SUM(N5:N18)</f>
        <v>1</v>
      </c>
      <c r="O19" s="48">
        <f>SUM(O5:O18)</f>
        <v>0</v>
      </c>
      <c r="P19" s="49">
        <f t="shared" si="1"/>
        <v>2</v>
      </c>
      <c r="Q19" s="67">
        <f t="shared" si="4"/>
        <v>0</v>
      </c>
      <c r="R19" s="68">
        <f t="shared" si="4"/>
        <v>1</v>
      </c>
      <c r="S19" s="68">
        <f t="shared" si="4"/>
        <v>0</v>
      </c>
      <c r="T19" s="76">
        <f t="shared" si="2"/>
        <v>1</v>
      </c>
    </row>
    <row r="20" spans="1:20" ht="12" customHeight="1" thickBot="1">
      <c r="A20" s="16" t="s">
        <v>16</v>
      </c>
      <c r="B20" s="32">
        <f t="shared" ref="B20:T20" si="5">B19/1</f>
        <v>2</v>
      </c>
      <c r="C20" s="53">
        <f t="shared" si="5"/>
        <v>1</v>
      </c>
      <c r="D20" s="53">
        <f t="shared" si="5"/>
        <v>1</v>
      </c>
      <c r="E20" s="57">
        <f t="shared" si="5"/>
        <v>4</v>
      </c>
      <c r="F20" s="60">
        <f t="shared" si="5"/>
        <v>0</v>
      </c>
      <c r="G20" s="59">
        <f t="shared" si="5"/>
        <v>3</v>
      </c>
      <c r="H20" s="59">
        <f t="shared" si="5"/>
        <v>0</v>
      </c>
      <c r="I20" s="70">
        <f t="shared" si="5"/>
        <v>0</v>
      </c>
      <c r="J20" s="70">
        <f t="shared" si="5"/>
        <v>2</v>
      </c>
      <c r="K20" s="70">
        <f t="shared" si="5"/>
        <v>1</v>
      </c>
      <c r="L20" s="75">
        <f t="shared" si="5"/>
        <v>3</v>
      </c>
      <c r="M20" s="50">
        <f t="shared" si="5"/>
        <v>1</v>
      </c>
      <c r="N20" s="55">
        <f t="shared" si="5"/>
        <v>1</v>
      </c>
      <c r="O20" s="55">
        <f t="shared" si="5"/>
        <v>0</v>
      </c>
      <c r="P20" s="58">
        <f t="shared" si="5"/>
        <v>2</v>
      </c>
      <c r="Q20" s="69">
        <f t="shared" si="5"/>
        <v>0</v>
      </c>
      <c r="R20" s="70">
        <f t="shared" si="5"/>
        <v>1</v>
      </c>
      <c r="S20" s="70">
        <f t="shared" si="5"/>
        <v>0</v>
      </c>
      <c r="T20" s="77">
        <f t="shared" si="5"/>
        <v>1</v>
      </c>
    </row>
    <row r="22" spans="1:20" ht="24" customHeight="1"/>
    <row r="23" spans="1:20" ht="79.95" customHeight="1"/>
  </sheetData>
  <mergeCells count="15">
    <mergeCell ref="T3:T4"/>
    <mergeCell ref="A1:T1"/>
    <mergeCell ref="B2:E2"/>
    <mergeCell ref="F2:L2"/>
    <mergeCell ref="M2:P2"/>
    <mergeCell ref="Q2:T2"/>
    <mergeCell ref="B3:D3"/>
    <mergeCell ref="E3:E4"/>
    <mergeCell ref="F3:H3"/>
    <mergeCell ref="I3:K3"/>
    <mergeCell ref="L3:L4"/>
    <mergeCell ref="M3:O3"/>
    <mergeCell ref="P3:P4"/>
    <mergeCell ref="Q3:S3"/>
    <mergeCell ref="A2:A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Andrejevs</vt:lpstr>
      <vt:lpstr>Baļčuns</vt:lpstr>
      <vt:lpstr>Dobrajs</vt:lpstr>
      <vt:lpstr>Giorgadze</vt:lpstr>
      <vt:lpstr>Kravčenkovs</vt:lpstr>
      <vt:lpstr>Ludboržs</vt:lpstr>
      <vt:lpstr>Mhitarjans_Al</vt:lpstr>
      <vt:lpstr>Mhitarjans_Ar</vt:lpstr>
      <vt:lpstr>Pavuliņš</vt:lpstr>
      <vt:lpstr>Petryga</vt:lpstr>
      <vt:lpstr>Pinka</vt:lpstr>
      <vt:lpstr>Puhaļskis</vt:lpstr>
      <vt:lpstr>Radčenko</vt:lpstr>
      <vt:lpstr>Stankevičs</vt:lpstr>
      <vt:lpstr>Strautiņš</vt:lpstr>
      <vt:lpstr>Zagrebins</vt:lpstr>
      <vt:lpstr>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2018-09-24T09:53:11Z</dcterms:modified>
</cp:coreProperties>
</file>