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8" windowWidth="14808" windowHeight="8016" tabRatio="886" activeTab="16"/>
  </bookViews>
  <sheets>
    <sheet name="Andrejevs" sheetId="1" r:id="rId1"/>
    <sheet name="Baļčuns" sheetId="2" r:id="rId2"/>
    <sheet name="Dobrajs" sheetId="3" r:id="rId3"/>
    <sheet name="Giorgadze" sheetId="4" r:id="rId4"/>
    <sheet name="Kravčenkovs" sheetId="5" r:id="rId5"/>
    <sheet name="Ludboržs" sheetId="6" r:id="rId6"/>
    <sheet name="Mhitarjans_Al" sheetId="7" r:id="rId7"/>
    <sheet name="Mhitarjans_Ar" sheetId="8" r:id="rId8"/>
    <sheet name="Pavuliņš" sheetId="9" r:id="rId9"/>
    <sheet name="Petryga" sheetId="10" r:id="rId10"/>
    <sheet name="Pinka" sheetId="11" r:id="rId11"/>
    <sheet name="Puhaļskis" sheetId="12" r:id="rId12"/>
    <sheet name="Radčenko" sheetId="13" r:id="rId13"/>
    <sheet name="Stankevičs" sheetId="14" r:id="rId14"/>
    <sheet name="Strautiņš" sheetId="15" r:id="rId15"/>
    <sheet name="Zagrebins" sheetId="16" r:id="rId16"/>
    <sheet name="Team" sheetId="17" r:id="rId17"/>
  </sheets>
  <calcPr calcId="125725" refMode="R1C1"/>
</workbook>
</file>

<file path=xl/calcChain.xml><?xml version="1.0" encoding="utf-8"?>
<calcChain xmlns="http://schemas.openxmlformats.org/spreadsheetml/2006/main">
  <c r="N20" i="15"/>
  <c r="L20"/>
  <c r="B20"/>
  <c r="U19"/>
  <c r="U20" s="1"/>
  <c r="T19"/>
  <c r="T20" s="1"/>
  <c r="S19"/>
  <c r="S20" s="1"/>
  <c r="R19"/>
  <c r="R20" s="1"/>
  <c r="Q19"/>
  <c r="Q20" s="1"/>
  <c r="P19"/>
  <c r="P20" s="1"/>
  <c r="O19"/>
  <c r="O20" s="1"/>
  <c r="N19"/>
  <c r="M19"/>
  <c r="M20" s="1"/>
  <c r="L19"/>
  <c r="K19"/>
  <c r="K20" s="1"/>
  <c r="J19"/>
  <c r="J20" s="1"/>
  <c r="I19"/>
  <c r="I20" s="1"/>
  <c r="H19"/>
  <c r="H20" s="1"/>
  <c r="G19"/>
  <c r="G20" s="1"/>
  <c r="F19"/>
  <c r="F20" s="1"/>
  <c r="E19"/>
  <c r="E20" s="1"/>
  <c r="D19"/>
  <c r="D20" s="1"/>
  <c r="B19"/>
  <c r="U20" i="13"/>
  <c r="M20"/>
  <c r="N20"/>
  <c r="O20"/>
  <c r="L20"/>
  <c r="K20"/>
  <c r="B20"/>
  <c r="T20" i="12"/>
  <c r="M20"/>
  <c r="N20"/>
  <c r="O20"/>
  <c r="L20"/>
  <c r="K20"/>
  <c r="D20"/>
  <c r="B20"/>
  <c r="M20" i="10"/>
  <c r="N20"/>
  <c r="O20"/>
  <c r="L20"/>
  <c r="K20"/>
  <c r="B20"/>
  <c r="T20" i="9"/>
  <c r="M20"/>
  <c r="N20"/>
  <c r="O20"/>
  <c r="L20"/>
  <c r="K20"/>
  <c r="D20"/>
  <c r="B20"/>
  <c r="U20" i="16"/>
  <c r="S20"/>
  <c r="Q20"/>
  <c r="O20"/>
  <c r="M20"/>
  <c r="K20"/>
  <c r="I20"/>
  <c r="G20"/>
  <c r="E20"/>
  <c r="C20"/>
  <c r="V19"/>
  <c r="V20" s="1"/>
  <c r="U19"/>
  <c r="T19"/>
  <c r="T20" s="1"/>
  <c r="S19"/>
  <c r="R19"/>
  <c r="R20" s="1"/>
  <c r="Q19"/>
  <c r="P19"/>
  <c r="P20" s="1"/>
  <c r="O19"/>
  <c r="N19"/>
  <c r="N20" s="1"/>
  <c r="M19"/>
  <c r="L19"/>
  <c r="L20" s="1"/>
  <c r="K19"/>
  <c r="J19"/>
  <c r="J20" s="1"/>
  <c r="I19"/>
  <c r="H19"/>
  <c r="H20" s="1"/>
  <c r="G19"/>
  <c r="F19"/>
  <c r="F20" s="1"/>
  <c r="E19"/>
  <c r="D19"/>
  <c r="D20" s="1"/>
  <c r="C19"/>
  <c r="B19"/>
  <c r="B20" s="1"/>
  <c r="U20" i="14"/>
  <c r="S20"/>
  <c r="Q20"/>
  <c r="O20"/>
  <c r="M20"/>
  <c r="K20"/>
  <c r="I20"/>
  <c r="G20"/>
  <c r="E20"/>
  <c r="C20"/>
  <c r="V19"/>
  <c r="V20" s="1"/>
  <c r="U19"/>
  <c r="T19"/>
  <c r="T20" s="1"/>
  <c r="S19"/>
  <c r="R19"/>
  <c r="R20" s="1"/>
  <c r="Q19"/>
  <c r="P19"/>
  <c r="P20" s="1"/>
  <c r="O19"/>
  <c r="N19"/>
  <c r="N20" s="1"/>
  <c r="M19"/>
  <c r="L19"/>
  <c r="L20" s="1"/>
  <c r="K19"/>
  <c r="J19"/>
  <c r="J20" s="1"/>
  <c r="I19"/>
  <c r="H19"/>
  <c r="H20" s="1"/>
  <c r="G19"/>
  <c r="F19"/>
  <c r="F20" s="1"/>
  <c r="E19"/>
  <c r="D19"/>
  <c r="D20" s="1"/>
  <c r="C19"/>
  <c r="B19"/>
  <c r="B20" s="1"/>
  <c r="U19" i="13"/>
  <c r="T19"/>
  <c r="T20" s="1"/>
  <c r="S19"/>
  <c r="S20" s="1"/>
  <c r="R19"/>
  <c r="R20" s="1"/>
  <c r="Q19"/>
  <c r="Q20" s="1"/>
  <c r="P19"/>
  <c r="P20" s="1"/>
  <c r="O19"/>
  <c r="N19"/>
  <c r="M19"/>
  <c r="L19"/>
  <c r="K19"/>
  <c r="J19"/>
  <c r="J20" s="1"/>
  <c r="I19"/>
  <c r="I20" s="1"/>
  <c r="H19"/>
  <c r="H20" s="1"/>
  <c r="G19"/>
  <c r="G20" s="1"/>
  <c r="F19"/>
  <c r="F20" s="1"/>
  <c r="E19"/>
  <c r="E20" s="1"/>
  <c r="D19"/>
  <c r="D20" s="1"/>
  <c r="B19"/>
  <c r="U19" i="12"/>
  <c r="U20" s="1"/>
  <c r="T19"/>
  <c r="S19"/>
  <c r="S20" s="1"/>
  <c r="R19"/>
  <c r="R20" s="1"/>
  <c r="Q19"/>
  <c r="Q20" s="1"/>
  <c r="P19"/>
  <c r="P20" s="1"/>
  <c r="O19"/>
  <c r="N19"/>
  <c r="M19"/>
  <c r="L19"/>
  <c r="K19"/>
  <c r="J19"/>
  <c r="J20" s="1"/>
  <c r="I19"/>
  <c r="I20" s="1"/>
  <c r="H19"/>
  <c r="H20" s="1"/>
  <c r="G19"/>
  <c r="G20" s="1"/>
  <c r="F19"/>
  <c r="F20" s="1"/>
  <c r="E19"/>
  <c r="E20" s="1"/>
  <c r="D19"/>
  <c r="B19"/>
  <c r="U20" i="11"/>
  <c r="Q20"/>
  <c r="M20"/>
  <c r="I20"/>
  <c r="E20"/>
  <c r="V19"/>
  <c r="V20" s="1"/>
  <c r="U19"/>
  <c r="T19"/>
  <c r="T20" s="1"/>
  <c r="S19"/>
  <c r="S20" s="1"/>
  <c r="R19"/>
  <c r="R20" s="1"/>
  <c r="Q19"/>
  <c r="P19"/>
  <c r="P20" s="1"/>
  <c r="O19"/>
  <c r="O20" s="1"/>
  <c r="N19"/>
  <c r="N20" s="1"/>
  <c r="M19"/>
  <c r="L19"/>
  <c r="L20" s="1"/>
  <c r="K19"/>
  <c r="K20" s="1"/>
  <c r="J19"/>
  <c r="J20" s="1"/>
  <c r="I19"/>
  <c r="H19"/>
  <c r="H20" s="1"/>
  <c r="G19"/>
  <c r="G20" s="1"/>
  <c r="F19"/>
  <c r="F20" s="1"/>
  <c r="E19"/>
  <c r="D19"/>
  <c r="D20" s="1"/>
  <c r="C19"/>
  <c r="C20" s="1"/>
  <c r="B19"/>
  <c r="B20" s="1"/>
  <c r="U19" i="10"/>
  <c r="U20" s="1"/>
  <c r="T19"/>
  <c r="T20" s="1"/>
  <c r="S19"/>
  <c r="S20" s="1"/>
  <c r="R19"/>
  <c r="R20" s="1"/>
  <c r="Q19"/>
  <c r="Q20" s="1"/>
  <c r="P19"/>
  <c r="P20" s="1"/>
  <c r="O19"/>
  <c r="N19"/>
  <c r="M19"/>
  <c r="L19"/>
  <c r="K19"/>
  <c r="J19"/>
  <c r="J20" s="1"/>
  <c r="I19"/>
  <c r="I20" s="1"/>
  <c r="H19"/>
  <c r="H20" s="1"/>
  <c r="G19"/>
  <c r="G20" s="1"/>
  <c r="F19"/>
  <c r="F20" s="1"/>
  <c r="E19"/>
  <c r="E20" s="1"/>
  <c r="D19"/>
  <c r="D20" s="1"/>
  <c r="B19"/>
  <c r="U19" i="9"/>
  <c r="U20" s="1"/>
  <c r="T19"/>
  <c r="S19"/>
  <c r="S20" s="1"/>
  <c r="R19"/>
  <c r="R20" s="1"/>
  <c r="Q19"/>
  <c r="Q20" s="1"/>
  <c r="P19"/>
  <c r="P20" s="1"/>
  <c r="O19"/>
  <c r="N19"/>
  <c r="M19"/>
  <c r="L19"/>
  <c r="K19"/>
  <c r="J19"/>
  <c r="J20" s="1"/>
  <c r="I19"/>
  <c r="I20" s="1"/>
  <c r="H19"/>
  <c r="H20" s="1"/>
  <c r="G19"/>
  <c r="G20" s="1"/>
  <c r="F19"/>
  <c r="F20" s="1"/>
  <c r="E19"/>
  <c r="E20" s="1"/>
  <c r="D19"/>
  <c r="B19"/>
  <c r="U20" i="8"/>
  <c r="S20"/>
  <c r="Q20"/>
  <c r="O20"/>
  <c r="M20"/>
  <c r="K20"/>
  <c r="I20"/>
  <c r="G20"/>
  <c r="E20"/>
  <c r="C20"/>
  <c r="V19"/>
  <c r="V20" s="1"/>
  <c r="U19"/>
  <c r="T19"/>
  <c r="T20" s="1"/>
  <c r="S19"/>
  <c r="R19"/>
  <c r="R20" s="1"/>
  <c r="Q19"/>
  <c r="P19"/>
  <c r="P20" s="1"/>
  <c r="O19"/>
  <c r="N19"/>
  <c r="N20" s="1"/>
  <c r="M19"/>
  <c r="L19"/>
  <c r="L20" s="1"/>
  <c r="K19"/>
  <c r="J19"/>
  <c r="J20" s="1"/>
  <c r="I19"/>
  <c r="H19"/>
  <c r="H20" s="1"/>
  <c r="G19"/>
  <c r="F19"/>
  <c r="F20" s="1"/>
  <c r="E19"/>
  <c r="D19"/>
  <c r="D20" s="1"/>
  <c r="C19"/>
  <c r="B19"/>
  <c r="B20" s="1"/>
  <c r="V20" i="7"/>
  <c r="U20"/>
  <c r="T20"/>
  <c r="S20"/>
  <c r="M20"/>
  <c r="N20"/>
  <c r="O20"/>
  <c r="P20"/>
  <c r="Q20"/>
  <c r="R20"/>
  <c r="L20"/>
  <c r="K20"/>
  <c r="E20"/>
  <c r="F20"/>
  <c r="G20"/>
  <c r="H20"/>
  <c r="I20"/>
  <c r="J20"/>
  <c r="D20"/>
  <c r="C20"/>
  <c r="B20"/>
  <c r="V19"/>
  <c r="U19"/>
  <c r="T19"/>
  <c r="S19"/>
  <c r="R19"/>
  <c r="Q19"/>
  <c r="P19"/>
  <c r="O19"/>
  <c r="N19"/>
  <c r="M19"/>
  <c r="L19"/>
  <c r="K19"/>
  <c r="J19"/>
  <c r="I19"/>
  <c r="H19"/>
  <c r="G19"/>
  <c r="F19"/>
  <c r="E19"/>
  <c r="D19"/>
  <c r="C19"/>
  <c r="B19"/>
  <c r="T20" i="6"/>
  <c r="M20"/>
  <c r="O20"/>
  <c r="P20"/>
  <c r="R20"/>
  <c r="E20"/>
  <c r="B20"/>
  <c r="U19"/>
  <c r="U20" s="1"/>
  <c r="T19"/>
  <c r="S19"/>
  <c r="S20" s="1"/>
  <c r="R19"/>
  <c r="Q19"/>
  <c r="Q20" s="1"/>
  <c r="P19"/>
  <c r="O19"/>
  <c r="N19"/>
  <c r="N20" s="1"/>
  <c r="M19"/>
  <c r="L19"/>
  <c r="L20" s="1"/>
  <c r="K19"/>
  <c r="K20" s="1"/>
  <c r="J19"/>
  <c r="J20" s="1"/>
  <c r="I19"/>
  <c r="I20" s="1"/>
  <c r="H19"/>
  <c r="H20" s="1"/>
  <c r="G19"/>
  <c r="G20" s="1"/>
  <c r="F19"/>
  <c r="F20" s="1"/>
  <c r="E19"/>
  <c r="D19"/>
  <c r="D20" s="1"/>
  <c r="B19"/>
  <c r="T20" i="5"/>
  <c r="M20"/>
  <c r="N20"/>
  <c r="O20"/>
  <c r="Q20"/>
  <c r="L20"/>
  <c r="K20"/>
  <c r="E20"/>
  <c r="I20"/>
  <c r="J20"/>
  <c r="B20"/>
  <c r="U19"/>
  <c r="U20" s="1"/>
  <c r="T19"/>
  <c r="S19"/>
  <c r="S20" s="1"/>
  <c r="R19"/>
  <c r="R20" s="1"/>
  <c r="Q19"/>
  <c r="P19"/>
  <c r="P20" s="1"/>
  <c r="O19"/>
  <c r="N19"/>
  <c r="M19"/>
  <c r="L19"/>
  <c r="K19"/>
  <c r="J19"/>
  <c r="I19"/>
  <c r="H19"/>
  <c r="H20" s="1"/>
  <c r="G19"/>
  <c r="G20" s="1"/>
  <c r="F19"/>
  <c r="F20" s="1"/>
  <c r="E19"/>
  <c r="D19"/>
  <c r="D20" s="1"/>
  <c r="B19"/>
  <c r="U20" i="4"/>
  <c r="T20"/>
  <c r="M20"/>
  <c r="P20"/>
  <c r="R20"/>
  <c r="G20"/>
  <c r="I20"/>
  <c r="D20"/>
  <c r="B20"/>
  <c r="U19"/>
  <c r="T19"/>
  <c r="S19"/>
  <c r="S20" s="1"/>
  <c r="R19"/>
  <c r="Q19"/>
  <c r="Q20" s="1"/>
  <c r="P19"/>
  <c r="O19"/>
  <c r="O20" s="1"/>
  <c r="N19"/>
  <c r="N20" s="1"/>
  <c r="M19"/>
  <c r="L19"/>
  <c r="L20" s="1"/>
  <c r="K19"/>
  <c r="K20" s="1"/>
  <c r="J19"/>
  <c r="J20" s="1"/>
  <c r="I19"/>
  <c r="H19"/>
  <c r="H20" s="1"/>
  <c r="G19"/>
  <c r="F19"/>
  <c r="F20" s="1"/>
  <c r="E19"/>
  <c r="E20" s="1"/>
  <c r="D19"/>
  <c r="B19"/>
  <c r="E20" i="2"/>
  <c r="H20"/>
  <c r="J20"/>
  <c r="L20"/>
  <c r="N20"/>
  <c r="Q20"/>
  <c r="S20"/>
  <c r="U20"/>
  <c r="B20"/>
  <c r="AI20" i="1"/>
  <c r="AH20"/>
  <c r="AG20"/>
  <c r="AD20"/>
  <c r="AE20"/>
  <c r="AF20"/>
  <c r="AB20"/>
  <c r="AA20"/>
  <c r="U20"/>
  <c r="V20"/>
  <c r="W20"/>
  <c r="X20"/>
  <c r="Y20"/>
  <c r="T20"/>
  <c r="S20"/>
  <c r="B20"/>
  <c r="AI19"/>
  <c r="AH19"/>
  <c r="AG19"/>
  <c r="AF19"/>
  <c r="AE19"/>
  <c r="AD19"/>
  <c r="AC19"/>
  <c r="AC20" s="1"/>
  <c r="AB19"/>
  <c r="AA19"/>
  <c r="Z19"/>
  <c r="Z20" s="1"/>
  <c r="Y19"/>
  <c r="X19"/>
  <c r="W19"/>
  <c r="V19"/>
  <c r="U19"/>
  <c r="T19"/>
  <c r="S19"/>
  <c r="R19"/>
  <c r="R20" s="1"/>
  <c r="Q19"/>
  <c r="Q20" s="1"/>
  <c r="P19"/>
  <c r="P20" s="1"/>
  <c r="O19"/>
  <c r="O20" s="1"/>
  <c r="N19"/>
  <c r="N20" s="1"/>
  <c r="M19"/>
  <c r="M20" s="1"/>
  <c r="L19"/>
  <c r="L20" s="1"/>
  <c r="K19"/>
  <c r="K20" s="1"/>
  <c r="J19"/>
  <c r="J20" s="1"/>
  <c r="I19"/>
  <c r="I20" s="1"/>
  <c r="H19"/>
  <c r="H20" s="1"/>
  <c r="G19"/>
  <c r="G20" s="1"/>
  <c r="F19"/>
  <c r="F20" s="1"/>
  <c r="E19"/>
  <c r="E20" s="1"/>
  <c r="D19"/>
  <c r="D20" s="1"/>
  <c r="C19"/>
  <c r="C20" s="1"/>
  <c r="B19"/>
  <c r="T20" i="3"/>
  <c r="U20"/>
  <c r="X20"/>
  <c r="Z20"/>
  <c r="AB20"/>
  <c r="AC20"/>
  <c r="AE20"/>
  <c r="AF20"/>
  <c r="AH20"/>
  <c r="B20"/>
  <c r="AI18"/>
  <c r="S18"/>
  <c r="AI16"/>
  <c r="S16"/>
  <c r="AI15"/>
  <c r="S15"/>
  <c r="AI14"/>
  <c r="S14"/>
  <c r="AI11"/>
  <c r="S11"/>
  <c r="AI8"/>
  <c r="S8"/>
  <c r="AI6"/>
  <c r="S6"/>
  <c r="AI5"/>
  <c r="C11" i="4"/>
  <c r="C5"/>
  <c r="C18"/>
  <c r="C17"/>
  <c r="C18" i="5"/>
  <c r="C13" i="6"/>
  <c r="C18" i="9"/>
  <c r="C17"/>
  <c r="C16"/>
  <c r="C15"/>
  <c r="C14"/>
  <c r="C13"/>
  <c r="C12"/>
  <c r="C10"/>
  <c r="C9"/>
  <c r="C8"/>
  <c r="C7"/>
  <c r="C6"/>
  <c r="C19" s="1"/>
  <c r="C20" s="1"/>
  <c r="C5"/>
  <c r="C18" i="10"/>
  <c r="C17"/>
  <c r="C16"/>
  <c r="C15"/>
  <c r="C14"/>
  <c r="C13"/>
  <c r="C12"/>
  <c r="C11"/>
  <c r="C10"/>
  <c r="C9"/>
  <c r="C8"/>
  <c r="C7"/>
  <c r="C19" s="1"/>
  <c r="C20" s="1"/>
  <c r="C17" i="12"/>
  <c r="C15"/>
  <c r="C14" i="13"/>
  <c r="C13"/>
  <c r="C12"/>
  <c r="C14" i="5"/>
  <c r="C13"/>
  <c r="C12"/>
  <c r="C11"/>
  <c r="C10"/>
  <c r="C9"/>
  <c r="C8"/>
  <c r="C8" i="13"/>
  <c r="C15" i="4"/>
  <c r="V18"/>
  <c r="V17"/>
  <c r="V16"/>
  <c r="C16"/>
  <c r="V15"/>
  <c r="V14"/>
  <c r="C14"/>
  <c r="V13"/>
  <c r="C13"/>
  <c r="V12"/>
  <c r="C12"/>
  <c r="V11"/>
  <c r="V10"/>
  <c r="C10"/>
  <c r="V9"/>
  <c r="C9"/>
  <c r="V8"/>
  <c r="C8"/>
  <c r="V7"/>
  <c r="C7"/>
  <c r="V6"/>
  <c r="C6"/>
  <c r="C19" s="1"/>
  <c r="C20" s="1"/>
  <c r="V5"/>
  <c r="V19" s="1"/>
  <c r="V20" s="1"/>
  <c r="AI7" i="3"/>
  <c r="AI18" i="1"/>
  <c r="S7" i="3"/>
  <c r="S9"/>
  <c r="S10"/>
  <c r="S12"/>
  <c r="S13"/>
  <c r="S17"/>
  <c r="S5"/>
  <c r="AH19"/>
  <c r="AG19"/>
  <c r="AG20" s="1"/>
  <c r="AF19"/>
  <c r="AE19"/>
  <c r="AD19"/>
  <c r="AD20" s="1"/>
  <c r="AC19"/>
  <c r="AB19"/>
  <c r="AA19"/>
  <c r="AA20" s="1"/>
  <c r="Z19"/>
  <c r="Y19"/>
  <c r="Y20" s="1"/>
  <c r="X19"/>
  <c r="W19"/>
  <c r="W20" s="1"/>
  <c r="V19"/>
  <c r="V20" s="1"/>
  <c r="U19"/>
  <c r="T19"/>
  <c r="R19"/>
  <c r="R20" s="1"/>
  <c r="Q19"/>
  <c r="Q20" s="1"/>
  <c r="P19"/>
  <c r="P20" s="1"/>
  <c r="O19"/>
  <c r="O20" s="1"/>
  <c r="N19"/>
  <c r="N20" s="1"/>
  <c r="M19"/>
  <c r="M20" s="1"/>
  <c r="L19"/>
  <c r="L20" s="1"/>
  <c r="K19"/>
  <c r="K20" s="1"/>
  <c r="J19"/>
  <c r="J20" s="1"/>
  <c r="I19"/>
  <c r="I20" s="1"/>
  <c r="H19"/>
  <c r="H20" s="1"/>
  <c r="G19"/>
  <c r="G20" s="1"/>
  <c r="F19"/>
  <c r="F20" s="1"/>
  <c r="E19"/>
  <c r="E20" s="1"/>
  <c r="D19"/>
  <c r="D20" s="1"/>
  <c r="C19"/>
  <c r="C20" s="1"/>
  <c r="B19"/>
  <c r="AI17"/>
  <c r="AI13"/>
  <c r="AI12"/>
  <c r="AI10"/>
  <c r="AI9"/>
  <c r="V18" i="16"/>
  <c r="C18"/>
  <c r="V17"/>
  <c r="C17"/>
  <c r="V16"/>
  <c r="C16"/>
  <c r="V15"/>
  <c r="C15"/>
  <c r="V14"/>
  <c r="C14"/>
  <c r="V13"/>
  <c r="C13"/>
  <c r="V12"/>
  <c r="C12"/>
  <c r="V11"/>
  <c r="C11"/>
  <c r="V10"/>
  <c r="C10"/>
  <c r="V9"/>
  <c r="C9"/>
  <c r="V8"/>
  <c r="C8"/>
  <c r="V7"/>
  <c r="C7"/>
  <c r="V6"/>
  <c r="C6"/>
  <c r="V5"/>
  <c r="C5"/>
  <c r="V18" i="15"/>
  <c r="C18"/>
  <c r="V17"/>
  <c r="C17"/>
  <c r="V16"/>
  <c r="C16"/>
  <c r="V15"/>
  <c r="C15"/>
  <c r="V14"/>
  <c r="C14"/>
  <c r="V13"/>
  <c r="C13"/>
  <c r="V12"/>
  <c r="C12"/>
  <c r="V11"/>
  <c r="C11"/>
  <c r="V10"/>
  <c r="C10"/>
  <c r="V9"/>
  <c r="C9"/>
  <c r="V8"/>
  <c r="C8"/>
  <c r="V7"/>
  <c r="C7"/>
  <c r="V6"/>
  <c r="V19" s="1"/>
  <c r="V20" s="1"/>
  <c r="C6"/>
  <c r="C19" s="1"/>
  <c r="C20" s="1"/>
  <c r="V5"/>
  <c r="C5"/>
  <c r="V18" i="14"/>
  <c r="C18"/>
  <c r="V17"/>
  <c r="C17"/>
  <c r="V16"/>
  <c r="C16"/>
  <c r="V15"/>
  <c r="C15"/>
  <c r="V14"/>
  <c r="C14"/>
  <c r="V13"/>
  <c r="C13"/>
  <c r="V12"/>
  <c r="C12"/>
  <c r="V11"/>
  <c r="C11"/>
  <c r="V10"/>
  <c r="C10"/>
  <c r="V9"/>
  <c r="C9"/>
  <c r="V8"/>
  <c r="C8"/>
  <c r="V7"/>
  <c r="C7"/>
  <c r="V6"/>
  <c r="C6"/>
  <c r="V5"/>
  <c r="C5"/>
  <c r="V18" i="13"/>
  <c r="C18"/>
  <c r="V17"/>
  <c r="C17"/>
  <c r="V16"/>
  <c r="C16"/>
  <c r="V15"/>
  <c r="C15"/>
  <c r="V14"/>
  <c r="V13"/>
  <c r="V12"/>
  <c r="V11"/>
  <c r="C11"/>
  <c r="V10"/>
  <c r="C10"/>
  <c r="V9"/>
  <c r="C9"/>
  <c r="V8"/>
  <c r="V7"/>
  <c r="C7"/>
  <c r="V6"/>
  <c r="C6"/>
  <c r="V5"/>
  <c r="V19" s="1"/>
  <c r="V20" s="1"/>
  <c r="C5"/>
  <c r="C19" s="1"/>
  <c r="C20" s="1"/>
  <c r="V18" i="12"/>
  <c r="C18"/>
  <c r="V17"/>
  <c r="V16"/>
  <c r="C16"/>
  <c r="V15"/>
  <c r="V14"/>
  <c r="C14"/>
  <c r="V13"/>
  <c r="C13"/>
  <c r="V12"/>
  <c r="C12"/>
  <c r="V11"/>
  <c r="C11"/>
  <c r="V10"/>
  <c r="C10"/>
  <c r="V9"/>
  <c r="C9"/>
  <c r="V8"/>
  <c r="C8"/>
  <c r="V7"/>
  <c r="C7"/>
  <c r="V6"/>
  <c r="C6"/>
  <c r="V5"/>
  <c r="V19" s="1"/>
  <c r="V20" s="1"/>
  <c r="C5"/>
  <c r="C19" s="1"/>
  <c r="C20" s="1"/>
  <c r="V18" i="11"/>
  <c r="C18"/>
  <c r="V17"/>
  <c r="C17"/>
  <c r="V16"/>
  <c r="C16"/>
  <c r="V15"/>
  <c r="C15"/>
  <c r="V14"/>
  <c r="C14"/>
  <c r="V13"/>
  <c r="C13"/>
  <c r="V12"/>
  <c r="C12"/>
  <c r="V11"/>
  <c r="C11"/>
  <c r="V10"/>
  <c r="C10"/>
  <c r="V9"/>
  <c r="C9"/>
  <c r="V8"/>
  <c r="C8"/>
  <c r="V7"/>
  <c r="C7"/>
  <c r="V6"/>
  <c r="C6"/>
  <c r="V5"/>
  <c r="C5"/>
  <c r="V18" i="10"/>
  <c r="V17"/>
  <c r="V16"/>
  <c r="V15"/>
  <c r="V14"/>
  <c r="V13"/>
  <c r="V12"/>
  <c r="V11"/>
  <c r="V10"/>
  <c r="V9"/>
  <c r="V8"/>
  <c r="V7"/>
  <c r="V19" s="1"/>
  <c r="V20" s="1"/>
  <c r="V6"/>
  <c r="C6"/>
  <c r="V5"/>
  <c r="C5"/>
  <c r="V18" i="9"/>
  <c r="V17"/>
  <c r="V16"/>
  <c r="V15"/>
  <c r="V14"/>
  <c r="V13"/>
  <c r="V12"/>
  <c r="V11"/>
  <c r="C11"/>
  <c r="V10"/>
  <c r="V9"/>
  <c r="V8"/>
  <c r="V7"/>
  <c r="V6"/>
  <c r="V5"/>
  <c r="V19" s="1"/>
  <c r="V20" s="1"/>
  <c r="V18" i="8"/>
  <c r="C18"/>
  <c r="V17"/>
  <c r="C17"/>
  <c r="V16"/>
  <c r="C16"/>
  <c r="V15"/>
  <c r="C15"/>
  <c r="V14"/>
  <c r="C14"/>
  <c r="V13"/>
  <c r="C13"/>
  <c r="V12"/>
  <c r="C12"/>
  <c r="V11"/>
  <c r="C11"/>
  <c r="V10"/>
  <c r="C10"/>
  <c r="V9"/>
  <c r="C9"/>
  <c r="V8"/>
  <c r="C8"/>
  <c r="V7"/>
  <c r="C7"/>
  <c r="V6"/>
  <c r="C6"/>
  <c r="V5"/>
  <c r="C5"/>
  <c r="V18" i="7"/>
  <c r="C18"/>
  <c r="V17"/>
  <c r="C17"/>
  <c r="V16"/>
  <c r="C16"/>
  <c r="V15"/>
  <c r="C15"/>
  <c r="V14"/>
  <c r="C14"/>
  <c r="V13"/>
  <c r="C13"/>
  <c r="V12"/>
  <c r="C12"/>
  <c r="V11"/>
  <c r="C11"/>
  <c r="V10"/>
  <c r="C10"/>
  <c r="V9"/>
  <c r="C9"/>
  <c r="V8"/>
  <c r="C8"/>
  <c r="V7"/>
  <c r="C7"/>
  <c r="V6"/>
  <c r="C6"/>
  <c r="V5"/>
  <c r="C5"/>
  <c r="V18" i="6"/>
  <c r="C18"/>
  <c r="V17"/>
  <c r="C17"/>
  <c r="V16"/>
  <c r="C16"/>
  <c r="V15"/>
  <c r="C15"/>
  <c r="V14"/>
  <c r="C14"/>
  <c r="V13"/>
  <c r="V12"/>
  <c r="C12"/>
  <c r="V11"/>
  <c r="C11"/>
  <c r="V10"/>
  <c r="C10"/>
  <c r="V9"/>
  <c r="C9"/>
  <c r="V8"/>
  <c r="C8"/>
  <c r="V7"/>
  <c r="C7"/>
  <c r="V6"/>
  <c r="V19" s="1"/>
  <c r="V20" s="1"/>
  <c r="C6"/>
  <c r="C19" s="1"/>
  <c r="C20" s="1"/>
  <c r="V5"/>
  <c r="C5"/>
  <c r="V18" i="5"/>
  <c r="V17"/>
  <c r="C17"/>
  <c r="V16"/>
  <c r="C16"/>
  <c r="V15"/>
  <c r="C15"/>
  <c r="V14"/>
  <c r="V13"/>
  <c r="V12"/>
  <c r="V11"/>
  <c r="V10"/>
  <c r="V9"/>
  <c r="V8"/>
  <c r="V7"/>
  <c r="C7"/>
  <c r="V6"/>
  <c r="V19" s="1"/>
  <c r="V20" s="1"/>
  <c r="C6"/>
  <c r="V5"/>
  <c r="C5"/>
  <c r="C19" s="1"/>
  <c r="C20" s="1"/>
  <c r="V17" i="2"/>
  <c r="V18"/>
  <c r="C6"/>
  <c r="C7"/>
  <c r="C8"/>
  <c r="C9"/>
  <c r="C10"/>
  <c r="C11"/>
  <c r="C12"/>
  <c r="C13"/>
  <c r="C14"/>
  <c r="C15"/>
  <c r="C16"/>
  <c r="C17"/>
  <c r="C18"/>
  <c r="C5"/>
  <c r="U19"/>
  <c r="T19"/>
  <c r="T20" s="1"/>
  <c r="S19"/>
  <c r="R19"/>
  <c r="R20" s="1"/>
  <c r="Q19"/>
  <c r="P19"/>
  <c r="P20" s="1"/>
  <c r="O19"/>
  <c r="O20" s="1"/>
  <c r="N19"/>
  <c r="M19"/>
  <c r="M20" s="1"/>
  <c r="L19"/>
  <c r="K19"/>
  <c r="K20" s="1"/>
  <c r="J19"/>
  <c r="I19"/>
  <c r="I20" s="1"/>
  <c r="H19"/>
  <c r="G19"/>
  <c r="G20" s="1"/>
  <c r="F19"/>
  <c r="F20" s="1"/>
  <c r="E19"/>
  <c r="D19"/>
  <c r="D20" s="1"/>
  <c r="B19"/>
  <c r="V16"/>
  <c r="V15"/>
  <c r="V14"/>
  <c r="V13"/>
  <c r="V12"/>
  <c r="V11"/>
  <c r="V10"/>
  <c r="V9"/>
  <c r="V8"/>
  <c r="V7"/>
  <c r="V6"/>
  <c r="V5"/>
  <c r="AH6" i="17"/>
  <c r="B6"/>
  <c r="B7"/>
  <c r="B8"/>
  <c r="B9"/>
  <c r="B10"/>
  <c r="B11"/>
  <c r="B12"/>
  <c r="B13"/>
  <c r="B14"/>
  <c r="B15"/>
  <c r="B16"/>
  <c r="B17"/>
  <c r="B18"/>
  <c r="R6"/>
  <c r="R7"/>
  <c r="R8"/>
  <c r="R9"/>
  <c r="R10"/>
  <c r="R11"/>
  <c r="R12"/>
  <c r="R13"/>
  <c r="R14"/>
  <c r="R15"/>
  <c r="R16"/>
  <c r="R17"/>
  <c r="R18"/>
  <c r="B5"/>
  <c r="AH7"/>
  <c r="AH8"/>
  <c r="AH9"/>
  <c r="AH10"/>
  <c r="AH11"/>
  <c r="AH12"/>
  <c r="AH13"/>
  <c r="AH14"/>
  <c r="AH15"/>
  <c r="AH16"/>
  <c r="AH17"/>
  <c r="AH18"/>
  <c r="AH5"/>
  <c r="V19"/>
  <c r="X19"/>
  <c r="Y19"/>
  <c r="R5"/>
  <c r="AG19"/>
  <c r="AF19"/>
  <c r="AE19"/>
  <c r="AD19"/>
  <c r="AC19"/>
  <c r="AB19"/>
  <c r="AA19"/>
  <c r="Z19"/>
  <c r="W19"/>
  <c r="U19"/>
  <c r="T19"/>
  <c r="S19"/>
  <c r="Q19"/>
  <c r="P19"/>
  <c r="O19"/>
  <c r="N19"/>
  <c r="N20" s="1"/>
  <c r="M19"/>
  <c r="M20" s="1"/>
  <c r="L19"/>
  <c r="K19"/>
  <c r="J19"/>
  <c r="I19"/>
  <c r="H19"/>
  <c r="G19"/>
  <c r="F19"/>
  <c r="E19"/>
  <c r="D19"/>
  <c r="C19"/>
  <c r="AI6" i="1"/>
  <c r="AI7"/>
  <c r="AI8"/>
  <c r="AI9"/>
  <c r="AI10"/>
  <c r="AI11"/>
  <c r="AI12"/>
  <c r="AI13"/>
  <c r="AI14"/>
  <c r="AI15"/>
  <c r="AI16"/>
  <c r="AI17"/>
  <c r="AI5"/>
  <c r="AI19" i="3" l="1"/>
  <c r="AI20" s="1"/>
  <c r="S19"/>
  <c r="S20" s="1"/>
  <c r="C19" i="2"/>
  <c r="C20" s="1"/>
  <c r="V19"/>
  <c r="V20" s="1"/>
  <c r="V20" i="17"/>
  <c r="B19"/>
  <c r="R19"/>
  <c r="O20"/>
  <c r="J20"/>
  <c r="F20"/>
  <c r="C20"/>
  <c r="AH19"/>
  <c r="AF20" s="1"/>
  <c r="AC20"/>
  <c r="Z20"/>
  <c r="S20"/>
</calcChain>
</file>

<file path=xl/sharedStrings.xml><?xml version="1.0" encoding="utf-8"?>
<sst xmlns="http://schemas.openxmlformats.org/spreadsheetml/2006/main" count="838" uniqueCount="62">
  <si>
    <t>Итоговые показатели за матч.</t>
  </si>
  <si>
    <t>кол-во смен на площадке</t>
  </si>
  <si>
    <t>Удары по воротам соперников</t>
  </si>
  <si>
    <t>Взятия ворот соперников</t>
  </si>
  <si>
    <t>Удары по нашим воротам</t>
  </si>
  <si>
    <t>Взятия ворот</t>
  </si>
  <si>
    <t>+/-</t>
  </si>
  <si>
    <t>всего ударов по воротам</t>
  </si>
  <si>
    <t>по дистанционному удалению</t>
  </si>
  <si>
    <t>по точности исполнения</t>
  </si>
  <si>
    <t>по манере исполнения</t>
  </si>
  <si>
    <t>первые голевые пасы</t>
  </si>
  <si>
    <t>вторые голевые пасы</t>
  </si>
  <si>
    <t>прямой виновник</t>
  </si>
  <si>
    <t>в пределах 6 м.</t>
  </si>
  <si>
    <t>6-10 метров</t>
  </si>
  <si>
    <t>с дальней дистанции</t>
  </si>
  <si>
    <t>в створ</t>
  </si>
  <si>
    <t>в каркас ворот</t>
  </si>
  <si>
    <t>мимо ворот</t>
  </si>
  <si>
    <t>блокированные удары</t>
  </si>
  <si>
    <t>голы с игры</t>
  </si>
  <si>
    <t>голы со штрафных</t>
  </si>
  <si>
    <t>голы с угловых</t>
  </si>
  <si>
    <t>ВСЕГО</t>
  </si>
  <si>
    <t>Talsi (4:2)</t>
  </si>
  <si>
    <t>Liepāja (3:4)</t>
  </si>
  <si>
    <t>Tukums (8:3)</t>
  </si>
  <si>
    <t>Nica (3:4)</t>
  </si>
  <si>
    <t>Nikers (0:4)</t>
  </si>
  <si>
    <t>Talsi (5:2)</t>
  </si>
  <si>
    <t>Liepāja (1:1)</t>
  </si>
  <si>
    <t>Nica (5:1)</t>
  </si>
  <si>
    <t>UPTK (9:3)</t>
  </si>
  <si>
    <t>UPTK (5:3)</t>
  </si>
  <si>
    <t>Nikers (7:3)</t>
  </si>
  <si>
    <t>LDZ (1:7)</t>
  </si>
  <si>
    <t>LDZ (4:6)</t>
  </si>
  <si>
    <t>Liepāja (2:1)</t>
  </si>
  <si>
    <t>В среднем</t>
  </si>
  <si>
    <t>+</t>
  </si>
  <si>
    <t>-</t>
  </si>
  <si>
    <t>блокрованные удары</t>
  </si>
  <si>
    <t>Блокировал удары по нашим воротам</t>
  </si>
  <si>
    <t>кол-во минут на площадке</t>
  </si>
  <si>
    <t>Общие результаты команды</t>
  </si>
  <si>
    <t>Эдгар Андреев</t>
  </si>
  <si>
    <t>Кристап Бальчунс</t>
  </si>
  <si>
    <t>Эмиль Добрайс</t>
  </si>
  <si>
    <t>Шота Гиоргадзе</t>
  </si>
  <si>
    <t>Андрей Кравченков</t>
  </si>
  <si>
    <t>Элгар Лудборжс</t>
  </si>
  <si>
    <t>Альберт Мхитарян</t>
  </si>
  <si>
    <t>Артур Мхитарян</t>
  </si>
  <si>
    <t>Раймонд Павулиньш</t>
  </si>
  <si>
    <t>Николас Петрыга</t>
  </si>
  <si>
    <t>Жанис Пинка</t>
  </si>
  <si>
    <t>Марк Пухальскис</t>
  </si>
  <si>
    <t>Александр Радченко</t>
  </si>
  <si>
    <t>Кристап Станкевич</t>
  </si>
  <si>
    <t>Эдгар Страутыньш</t>
  </si>
  <si>
    <t>Павел Загребин</t>
  </si>
</sst>
</file>

<file path=xl/styles.xml><?xml version="1.0" encoding="utf-8"?>
<styleSheet xmlns="http://schemas.openxmlformats.org/spreadsheetml/2006/main">
  <numFmts count="1">
    <numFmt numFmtId="164" formatCode="0.0"/>
  </numFmts>
  <fonts count="8">
    <font>
      <sz val="11"/>
      <color theme="1"/>
      <name val="Calibri"/>
      <family val="2"/>
      <scheme val="minor"/>
    </font>
    <font>
      <sz val="10"/>
      <color theme="1"/>
      <name val="Verdana"/>
      <family val="2"/>
      <charset val="204"/>
    </font>
    <font>
      <sz val="8"/>
      <color theme="1"/>
      <name val="Verdana"/>
      <family val="2"/>
      <charset val="204"/>
    </font>
    <font>
      <b/>
      <sz val="8"/>
      <color theme="1"/>
      <name val="Verdana"/>
      <family val="2"/>
      <charset val="204"/>
    </font>
    <font>
      <b/>
      <sz val="8"/>
      <color rgb="FFFF0000"/>
      <name val="Verdana"/>
      <family val="2"/>
      <charset val="204"/>
    </font>
    <font>
      <sz val="8"/>
      <color rgb="FFFF0000"/>
      <name val="Verdana"/>
      <family val="2"/>
      <charset val="204"/>
    </font>
    <font>
      <b/>
      <sz val="8"/>
      <name val="Verdana"/>
      <family val="2"/>
      <charset val="204"/>
    </font>
    <font>
      <sz val="8"/>
      <name val="Verdana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6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30">
    <xf numFmtId="0" fontId="0" fillId="0" borderId="0" xfId="0"/>
    <xf numFmtId="0" fontId="2" fillId="0" borderId="0" xfId="0" applyFont="1"/>
    <xf numFmtId="0" fontId="2" fillId="9" borderId="22" xfId="0" applyFont="1" applyFill="1" applyBorder="1" applyAlignment="1">
      <alignment horizontal="center" vertical="center" textRotation="90"/>
    </xf>
    <xf numFmtId="0" fontId="2" fillId="5" borderId="22" xfId="0" applyFont="1" applyFill="1" applyBorder="1" applyAlignment="1">
      <alignment horizontal="center" vertical="center" textRotation="90"/>
    </xf>
    <xf numFmtId="0" fontId="2" fillId="5" borderId="23" xfId="0" applyFont="1" applyFill="1" applyBorder="1" applyAlignment="1">
      <alignment horizontal="center" vertical="center" textRotation="90"/>
    </xf>
    <xf numFmtId="0" fontId="2" fillId="9" borderId="8" xfId="0" applyFont="1" applyFill="1" applyBorder="1" applyAlignment="1">
      <alignment horizontal="center"/>
    </xf>
    <xf numFmtId="0" fontId="2" fillId="9" borderId="9" xfId="0" applyFont="1" applyFill="1" applyBorder="1" applyAlignment="1">
      <alignment horizontal="center"/>
    </xf>
    <xf numFmtId="0" fontId="2" fillId="5" borderId="9" xfId="0" applyFont="1" applyFill="1" applyBorder="1" applyAlignment="1">
      <alignment horizontal="center"/>
    </xf>
    <xf numFmtId="0" fontId="2" fillId="5" borderId="11" xfId="0" applyFont="1" applyFill="1" applyBorder="1" applyAlignment="1">
      <alignment horizontal="center"/>
    </xf>
    <xf numFmtId="0" fontId="2" fillId="13" borderId="8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2" fillId="8" borderId="14" xfId="0" applyFont="1" applyFill="1" applyBorder="1" applyAlignment="1">
      <alignment horizontal="center"/>
    </xf>
    <xf numFmtId="0" fontId="2" fillId="8" borderId="17" xfId="0" applyFont="1" applyFill="1" applyBorder="1" applyAlignment="1">
      <alignment horizontal="center"/>
    </xf>
    <xf numFmtId="0" fontId="2" fillId="9" borderId="16" xfId="0" applyFont="1" applyFill="1" applyBorder="1" applyAlignment="1">
      <alignment horizontal="center"/>
    </xf>
    <xf numFmtId="0" fontId="2" fillId="9" borderId="14" xfId="0" applyFont="1" applyFill="1" applyBorder="1" applyAlignment="1">
      <alignment horizontal="center"/>
    </xf>
    <xf numFmtId="0" fontId="2" fillId="5" borderId="14" xfId="0" applyFont="1" applyFill="1" applyBorder="1" applyAlignment="1">
      <alignment horizontal="center"/>
    </xf>
    <xf numFmtId="0" fontId="2" fillId="5" borderId="15" xfId="0" applyFont="1" applyFill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33" xfId="0" applyFont="1" applyBorder="1" applyAlignment="1">
      <alignment horizontal="center"/>
    </xf>
    <xf numFmtId="0" fontId="2" fillId="7" borderId="9" xfId="0" applyFont="1" applyFill="1" applyBorder="1" applyAlignment="1">
      <alignment horizontal="center"/>
    </xf>
    <xf numFmtId="0" fontId="2" fillId="8" borderId="9" xfId="0" applyFont="1" applyFill="1" applyBorder="1" applyAlignment="1">
      <alignment horizontal="center"/>
    </xf>
    <xf numFmtId="0" fontId="2" fillId="8" borderId="10" xfId="0" applyFont="1" applyFill="1" applyBorder="1" applyAlignment="1">
      <alignment horizontal="center"/>
    </xf>
    <xf numFmtId="0" fontId="2" fillId="7" borderId="22" xfId="0" applyFont="1" applyFill="1" applyBorder="1" applyAlignment="1">
      <alignment horizontal="center" vertical="center" textRotation="90"/>
    </xf>
    <xf numFmtId="0" fontId="2" fillId="8" borderId="22" xfId="0" applyFont="1" applyFill="1" applyBorder="1" applyAlignment="1">
      <alignment horizontal="center" vertical="center" textRotation="90"/>
    </xf>
    <xf numFmtId="0" fontId="2" fillId="8" borderId="37" xfId="0" applyFont="1" applyFill="1" applyBorder="1" applyAlignment="1">
      <alignment horizontal="center" vertical="center" textRotation="90"/>
    </xf>
    <xf numFmtId="0" fontId="2" fillId="11" borderId="22" xfId="0" applyFont="1" applyFill="1" applyBorder="1" applyAlignment="1">
      <alignment horizontal="center" vertical="center" textRotation="90"/>
    </xf>
    <xf numFmtId="0" fontId="2" fillId="12" borderId="22" xfId="0" applyFont="1" applyFill="1" applyBorder="1" applyAlignment="1">
      <alignment horizontal="center" vertical="center" textRotation="90"/>
    </xf>
    <xf numFmtId="0" fontId="2" fillId="13" borderId="22" xfId="0" applyFont="1" applyFill="1" applyBorder="1" applyAlignment="1">
      <alignment horizontal="center" vertical="center" textRotation="90"/>
    </xf>
    <xf numFmtId="0" fontId="2" fillId="11" borderId="14" xfId="0" applyFont="1" applyFill="1" applyBorder="1" applyAlignment="1">
      <alignment horizontal="center"/>
    </xf>
    <xf numFmtId="0" fontId="2" fillId="12" borderId="14" xfId="0" applyFont="1" applyFill="1" applyBorder="1" applyAlignment="1">
      <alignment horizontal="center"/>
    </xf>
    <xf numFmtId="0" fontId="2" fillId="13" borderId="14" xfId="0" applyFont="1" applyFill="1" applyBorder="1" applyAlignment="1">
      <alignment horizontal="center"/>
    </xf>
    <xf numFmtId="0" fontId="2" fillId="11" borderId="9" xfId="0" applyFont="1" applyFill="1" applyBorder="1" applyAlignment="1">
      <alignment horizontal="center"/>
    </xf>
    <xf numFmtId="0" fontId="2" fillId="12" borderId="9" xfId="0" applyFont="1" applyFill="1" applyBorder="1" applyAlignment="1">
      <alignment horizontal="center"/>
    </xf>
    <xf numFmtId="0" fontId="2" fillId="13" borderId="9" xfId="0" applyFont="1" applyFill="1" applyBorder="1" applyAlignment="1">
      <alignment horizontal="center"/>
    </xf>
    <xf numFmtId="0" fontId="2" fillId="0" borderId="28" xfId="0" applyFont="1" applyBorder="1" applyAlignment="1">
      <alignment horizontal="left" vertical="center"/>
    </xf>
    <xf numFmtId="0" fontId="2" fillId="0" borderId="31" xfId="0" applyFont="1" applyBorder="1" applyAlignment="1">
      <alignment horizontal="left" vertical="center"/>
    </xf>
    <xf numFmtId="0" fontId="2" fillId="0" borderId="32" xfId="0" applyFont="1" applyBorder="1" applyAlignment="1">
      <alignment horizontal="left"/>
    </xf>
    <xf numFmtId="0" fontId="2" fillId="6" borderId="8" xfId="0" applyFont="1" applyFill="1" applyBorder="1" applyAlignment="1">
      <alignment horizontal="center"/>
    </xf>
    <xf numFmtId="0" fontId="2" fillId="6" borderId="16" xfId="0" applyFont="1" applyFill="1" applyBorder="1" applyAlignment="1">
      <alignment horizontal="center"/>
    </xf>
    <xf numFmtId="0" fontId="2" fillId="9" borderId="24" xfId="0" applyFont="1" applyFill="1" applyBorder="1" applyAlignment="1">
      <alignment horizontal="center" vertical="center" textRotation="90"/>
    </xf>
    <xf numFmtId="0" fontId="2" fillId="10" borderId="8" xfId="0" applyFont="1" applyFill="1" applyBorder="1" applyAlignment="1">
      <alignment horizontal="center"/>
    </xf>
    <xf numFmtId="0" fontId="2" fillId="12" borderId="10" xfId="0" applyFont="1" applyFill="1" applyBorder="1" applyAlignment="1">
      <alignment horizontal="center"/>
    </xf>
    <xf numFmtId="0" fontId="2" fillId="10" borderId="16" xfId="0" applyFont="1" applyFill="1" applyBorder="1" applyAlignment="1">
      <alignment horizontal="center"/>
    </xf>
    <xf numFmtId="0" fontId="2" fillId="12" borderId="17" xfId="0" applyFont="1" applyFill="1" applyBorder="1" applyAlignment="1">
      <alignment horizontal="center"/>
    </xf>
    <xf numFmtId="0" fontId="2" fillId="13" borderId="24" xfId="0" applyFont="1" applyFill="1" applyBorder="1" applyAlignment="1">
      <alignment horizontal="center" vertical="center" textRotation="90"/>
    </xf>
    <xf numFmtId="0" fontId="2" fillId="13" borderId="16" xfId="0" applyFont="1" applyFill="1" applyBorder="1" applyAlignment="1">
      <alignment horizontal="center"/>
    </xf>
    <xf numFmtId="0" fontId="2" fillId="6" borderId="24" xfId="0" applyFont="1" applyFill="1" applyBorder="1" applyAlignment="1">
      <alignment horizontal="center"/>
    </xf>
    <xf numFmtId="0" fontId="2" fillId="7" borderId="22" xfId="0" applyFont="1" applyFill="1" applyBorder="1" applyAlignment="1">
      <alignment horizontal="center"/>
    </xf>
    <xf numFmtId="0" fontId="2" fillId="8" borderId="22" xfId="0" applyFont="1" applyFill="1" applyBorder="1" applyAlignment="1">
      <alignment horizontal="center"/>
    </xf>
    <xf numFmtId="0" fontId="2" fillId="8" borderId="37" xfId="0" applyFont="1" applyFill="1" applyBorder="1" applyAlignment="1">
      <alignment horizontal="center"/>
    </xf>
    <xf numFmtId="0" fontId="2" fillId="9" borderId="24" xfId="0" applyFont="1" applyFill="1" applyBorder="1" applyAlignment="1">
      <alignment horizontal="center"/>
    </xf>
    <xf numFmtId="0" fontId="2" fillId="9" borderId="22" xfId="0" applyFont="1" applyFill="1" applyBorder="1" applyAlignment="1">
      <alignment horizontal="center"/>
    </xf>
    <xf numFmtId="0" fontId="2" fillId="5" borderId="22" xfId="0" applyFont="1" applyFill="1" applyBorder="1" applyAlignment="1">
      <alignment horizontal="center"/>
    </xf>
    <xf numFmtId="0" fontId="2" fillId="5" borderId="23" xfId="0" applyFont="1" applyFill="1" applyBorder="1" applyAlignment="1">
      <alignment horizontal="center"/>
    </xf>
    <xf numFmtId="0" fontId="2" fillId="10" borderId="24" xfId="0" applyFont="1" applyFill="1" applyBorder="1" applyAlignment="1">
      <alignment horizontal="center"/>
    </xf>
    <xf numFmtId="0" fontId="2" fillId="11" borderId="22" xfId="0" applyFont="1" applyFill="1" applyBorder="1" applyAlignment="1">
      <alignment horizontal="center"/>
    </xf>
    <xf numFmtId="0" fontId="2" fillId="12" borderId="22" xfId="0" applyFont="1" applyFill="1" applyBorder="1" applyAlignment="1">
      <alignment horizontal="center"/>
    </xf>
    <xf numFmtId="0" fontId="2" fillId="13" borderId="24" xfId="0" applyFont="1" applyFill="1" applyBorder="1" applyAlignment="1">
      <alignment horizontal="center"/>
    </xf>
    <xf numFmtId="0" fontId="2" fillId="13" borderId="22" xfId="0" applyFont="1" applyFill="1" applyBorder="1" applyAlignment="1">
      <alignment horizontal="center"/>
    </xf>
    <xf numFmtId="0" fontId="3" fillId="0" borderId="40" xfId="0" applyFont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3" fillId="0" borderId="42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43" xfId="0" applyFont="1" applyBorder="1" applyAlignment="1">
      <alignment horizontal="center"/>
    </xf>
    <xf numFmtId="0" fontId="3" fillId="0" borderId="5" xfId="0" applyFont="1" applyBorder="1" applyAlignment="1">
      <alignment horizontal="left"/>
    </xf>
    <xf numFmtId="0" fontId="3" fillId="0" borderId="33" xfId="0" applyFont="1" applyBorder="1" applyAlignment="1">
      <alignment horizontal="left" vertical="center"/>
    </xf>
    <xf numFmtId="0" fontId="2" fillId="0" borderId="30" xfId="0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0" fontId="2" fillId="0" borderId="24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2" fillId="9" borderId="22" xfId="0" applyFont="1" applyFill="1" applyBorder="1" applyAlignment="1">
      <alignment horizontal="center" vertical="center" textRotation="90"/>
    </xf>
    <xf numFmtId="0" fontId="2" fillId="12" borderId="45" xfId="0" applyFont="1" applyFill="1" applyBorder="1" applyAlignment="1">
      <alignment horizontal="center" vertical="center" textRotation="90"/>
    </xf>
    <xf numFmtId="0" fontId="2" fillId="0" borderId="0" xfId="0" applyFont="1" applyBorder="1"/>
    <xf numFmtId="0" fontId="2" fillId="13" borderId="44" xfId="0" applyFont="1" applyFill="1" applyBorder="1" applyAlignment="1">
      <alignment horizontal="center"/>
    </xf>
    <xf numFmtId="0" fontId="2" fillId="13" borderId="46" xfId="0" applyFont="1" applyFill="1" applyBorder="1" applyAlignment="1">
      <alignment horizontal="center"/>
    </xf>
    <xf numFmtId="0" fontId="2" fillId="13" borderId="45" xfId="0" applyFont="1" applyFill="1" applyBorder="1" applyAlignment="1">
      <alignment horizontal="center"/>
    </xf>
    <xf numFmtId="0" fontId="4" fillId="0" borderId="12" xfId="0" applyFont="1" applyFill="1" applyBorder="1" applyAlignment="1">
      <alignment horizontal="center"/>
    </xf>
    <xf numFmtId="0" fontId="3" fillId="0" borderId="30" xfId="0" applyFont="1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3" fillId="0" borderId="27" xfId="0" applyFont="1" applyBorder="1" applyAlignment="1">
      <alignment horizontal="center"/>
    </xf>
    <xf numFmtId="0" fontId="3" fillId="0" borderId="51" xfId="0" applyFont="1" applyBorder="1" applyAlignment="1">
      <alignment horizontal="center"/>
    </xf>
    <xf numFmtId="0" fontId="2" fillId="10" borderId="19" xfId="0" applyFont="1" applyFill="1" applyBorder="1" applyAlignment="1">
      <alignment horizontal="center"/>
    </xf>
    <xf numFmtId="0" fontId="2" fillId="11" borderId="20" xfId="0" applyFont="1" applyFill="1" applyBorder="1" applyAlignment="1">
      <alignment horizontal="center"/>
    </xf>
    <xf numFmtId="0" fontId="2" fillId="12" borderId="20" xfId="0" applyFont="1" applyFill="1" applyBorder="1" applyAlignment="1">
      <alignment horizontal="center"/>
    </xf>
    <xf numFmtId="0" fontId="2" fillId="12" borderId="21" xfId="0" applyFont="1" applyFill="1" applyBorder="1" applyAlignment="1">
      <alignment horizontal="center"/>
    </xf>
    <xf numFmtId="0" fontId="2" fillId="9" borderId="44" xfId="0" applyFont="1" applyFill="1" applyBorder="1" applyAlignment="1">
      <alignment horizontal="center"/>
    </xf>
    <xf numFmtId="0" fontId="2" fillId="9" borderId="46" xfId="0" applyFont="1" applyFill="1" applyBorder="1" applyAlignment="1">
      <alignment horizontal="center"/>
    </xf>
    <xf numFmtId="0" fontId="2" fillId="9" borderId="45" xfId="0" applyFont="1" applyFill="1" applyBorder="1" applyAlignment="1">
      <alignment horizontal="center"/>
    </xf>
    <xf numFmtId="0" fontId="4" fillId="0" borderId="13" xfId="0" applyFont="1" applyFill="1" applyBorder="1" applyAlignment="1">
      <alignment horizontal="center"/>
    </xf>
    <xf numFmtId="0" fontId="3" fillId="0" borderId="52" xfId="0" applyFont="1" applyBorder="1" applyAlignment="1">
      <alignment horizontal="center"/>
    </xf>
    <xf numFmtId="0" fontId="3" fillId="0" borderId="53" xfId="0" applyFont="1" applyBorder="1" applyAlignment="1">
      <alignment horizontal="center"/>
    </xf>
    <xf numFmtId="0" fontId="3" fillId="0" borderId="54" xfId="0" applyFont="1" applyBorder="1" applyAlignment="1">
      <alignment horizontal="center"/>
    </xf>
    <xf numFmtId="0" fontId="2" fillId="7" borderId="20" xfId="0" applyFont="1" applyFill="1" applyBorder="1" applyAlignment="1">
      <alignment horizontal="center"/>
    </xf>
    <xf numFmtId="0" fontId="2" fillId="8" borderId="20" xfId="0" applyFont="1" applyFill="1" applyBorder="1" applyAlignment="1">
      <alignment horizontal="center"/>
    </xf>
    <xf numFmtId="0" fontId="2" fillId="8" borderId="21" xfId="0" applyFont="1" applyFill="1" applyBorder="1" applyAlignment="1">
      <alignment horizontal="center"/>
    </xf>
    <xf numFmtId="0" fontId="3" fillId="6" borderId="19" xfId="0" applyFont="1" applyFill="1" applyBorder="1" applyAlignment="1">
      <alignment horizontal="center"/>
    </xf>
    <xf numFmtId="0" fontId="3" fillId="10" borderId="16" xfId="0" applyFont="1" applyFill="1" applyBorder="1" applyAlignment="1">
      <alignment horizontal="center"/>
    </xf>
    <xf numFmtId="0" fontId="3" fillId="6" borderId="16" xfId="0" applyFont="1" applyFill="1" applyBorder="1" applyAlignment="1">
      <alignment horizontal="center"/>
    </xf>
    <xf numFmtId="0" fontId="3" fillId="10" borderId="8" xfId="0" applyFont="1" applyFill="1" applyBorder="1" applyAlignment="1">
      <alignment horizontal="center"/>
    </xf>
    <xf numFmtId="0" fontId="2" fillId="9" borderId="22" xfId="0" applyFont="1" applyFill="1" applyBorder="1" applyAlignment="1">
      <alignment horizontal="center" vertical="center" textRotation="90"/>
    </xf>
    <xf numFmtId="0" fontId="2" fillId="9" borderId="22" xfId="0" applyFont="1" applyFill="1" applyBorder="1" applyAlignment="1">
      <alignment horizontal="center" vertical="center" textRotation="90"/>
    </xf>
    <xf numFmtId="0" fontId="2" fillId="6" borderId="19" xfId="0" applyFont="1" applyFill="1" applyBorder="1" applyAlignment="1">
      <alignment horizontal="center"/>
    </xf>
    <xf numFmtId="0" fontId="2" fillId="0" borderId="31" xfId="0" applyFont="1" applyFill="1" applyBorder="1" applyAlignment="1">
      <alignment horizontal="left" vertical="center"/>
    </xf>
    <xf numFmtId="0" fontId="2" fillId="0" borderId="14" xfId="0" applyFont="1" applyFill="1" applyBorder="1" applyAlignment="1">
      <alignment horizontal="center" vertical="center"/>
    </xf>
    <xf numFmtId="0" fontId="2" fillId="6" borderId="27" xfId="0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2" fillId="6" borderId="17" xfId="0" applyFont="1" applyFill="1" applyBorder="1" applyAlignment="1">
      <alignment horizontal="center" vertical="center"/>
    </xf>
    <xf numFmtId="164" fontId="3" fillId="0" borderId="20" xfId="0" applyNumberFormat="1" applyFont="1" applyBorder="1" applyAlignment="1">
      <alignment horizontal="center"/>
    </xf>
    <xf numFmtId="0" fontId="3" fillId="0" borderId="25" xfId="0" applyFont="1" applyBorder="1" applyAlignment="1">
      <alignment horizontal="left"/>
    </xf>
    <xf numFmtId="0" fontId="3" fillId="0" borderId="29" xfId="0" applyFont="1" applyBorder="1" applyAlignment="1">
      <alignment horizontal="left" vertical="center"/>
    </xf>
    <xf numFmtId="164" fontId="3" fillId="0" borderId="60" xfId="0" applyNumberFormat="1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164" fontId="3" fillId="0" borderId="61" xfId="0" applyNumberFormat="1" applyFont="1" applyBorder="1" applyAlignment="1">
      <alignment horizontal="center"/>
    </xf>
    <xf numFmtId="164" fontId="3" fillId="0" borderId="21" xfId="0" applyNumberFormat="1" applyFont="1" applyBorder="1" applyAlignment="1">
      <alignment horizontal="center"/>
    </xf>
    <xf numFmtId="164" fontId="3" fillId="0" borderId="59" xfId="0" applyNumberFormat="1" applyFont="1" applyBorder="1" applyAlignment="1">
      <alignment horizontal="center"/>
    </xf>
    <xf numFmtId="164" fontId="3" fillId="0" borderId="19" xfId="0" applyNumberFormat="1" applyFont="1" applyBorder="1" applyAlignment="1">
      <alignment horizontal="center"/>
    </xf>
    <xf numFmtId="0" fontId="3" fillId="0" borderId="44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2" fillId="6" borderId="54" xfId="0" applyFont="1" applyFill="1" applyBorder="1" applyAlignment="1">
      <alignment horizontal="center" vertical="center"/>
    </xf>
    <xf numFmtId="0" fontId="5" fillId="9" borderId="31" xfId="0" applyFont="1" applyFill="1" applyBorder="1" applyAlignment="1">
      <alignment horizontal="left" vertical="center"/>
    </xf>
    <xf numFmtId="0" fontId="5" fillId="9" borderId="16" xfId="0" applyFont="1" applyFill="1" applyBorder="1" applyAlignment="1">
      <alignment horizontal="center"/>
    </xf>
    <xf numFmtId="0" fontId="5" fillId="9" borderId="14" xfId="0" applyFont="1" applyFill="1" applyBorder="1" applyAlignment="1">
      <alignment horizontal="center"/>
    </xf>
    <xf numFmtId="0" fontId="5" fillId="9" borderId="46" xfId="0" applyFont="1" applyFill="1" applyBorder="1" applyAlignment="1">
      <alignment horizontal="center"/>
    </xf>
    <xf numFmtId="0" fontId="5" fillId="6" borderId="16" xfId="0" applyFont="1" applyFill="1" applyBorder="1" applyAlignment="1">
      <alignment horizontal="center"/>
    </xf>
    <xf numFmtId="0" fontId="5" fillId="7" borderId="14" xfId="0" applyFont="1" applyFill="1" applyBorder="1" applyAlignment="1">
      <alignment horizontal="center"/>
    </xf>
    <xf numFmtId="0" fontId="5" fillId="8" borderId="14" xfId="0" applyFont="1" applyFill="1" applyBorder="1" applyAlignment="1">
      <alignment horizontal="center"/>
    </xf>
    <xf numFmtId="0" fontId="5" fillId="8" borderId="17" xfId="0" applyFont="1" applyFill="1" applyBorder="1" applyAlignment="1">
      <alignment horizontal="center"/>
    </xf>
    <xf numFmtId="0" fontId="5" fillId="5" borderId="14" xfId="0" applyFont="1" applyFill="1" applyBorder="1" applyAlignment="1">
      <alignment horizontal="center"/>
    </xf>
    <xf numFmtId="0" fontId="5" fillId="5" borderId="15" xfId="0" applyFont="1" applyFill="1" applyBorder="1" applyAlignment="1">
      <alignment horizontal="center"/>
    </xf>
    <xf numFmtId="0" fontId="5" fillId="10" borderId="16" xfId="0" applyFont="1" applyFill="1" applyBorder="1" applyAlignment="1">
      <alignment horizontal="center"/>
    </xf>
    <xf numFmtId="0" fontId="5" fillId="0" borderId="16" xfId="0" applyFont="1" applyFill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6" borderId="27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6" borderId="10" xfId="0" applyFont="1" applyFill="1" applyBorder="1" applyAlignment="1">
      <alignment horizontal="center" vertical="center"/>
    </xf>
    <xf numFmtId="0" fontId="2" fillId="9" borderId="20" xfId="0" applyFont="1" applyFill="1" applyBorder="1" applyAlignment="1">
      <alignment horizontal="center"/>
    </xf>
    <xf numFmtId="0" fontId="2" fillId="5" borderId="20" xfId="0" applyFont="1" applyFill="1" applyBorder="1" applyAlignment="1">
      <alignment horizontal="center"/>
    </xf>
    <xf numFmtId="0" fontId="2" fillId="5" borderId="61" xfId="0" applyFont="1" applyFill="1" applyBorder="1" applyAlignment="1">
      <alignment horizontal="center"/>
    </xf>
    <xf numFmtId="0" fontId="2" fillId="0" borderId="19" xfId="0" applyFont="1" applyFill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5" fillId="9" borderId="28" xfId="0" applyFont="1" applyFill="1" applyBorder="1" applyAlignment="1">
      <alignment horizontal="left" vertical="center"/>
    </xf>
    <xf numFmtId="0" fontId="5" fillId="6" borderId="8" xfId="0" applyFont="1" applyFill="1" applyBorder="1" applyAlignment="1">
      <alignment horizontal="center"/>
    </xf>
    <xf numFmtId="0" fontId="5" fillId="7" borderId="9" xfId="0" applyFont="1" applyFill="1" applyBorder="1" applyAlignment="1">
      <alignment horizontal="center"/>
    </xf>
    <xf numFmtId="0" fontId="5" fillId="8" borderId="9" xfId="0" applyFont="1" applyFill="1" applyBorder="1" applyAlignment="1">
      <alignment horizontal="center"/>
    </xf>
    <xf numFmtId="0" fontId="5" fillId="8" borderId="10" xfId="0" applyFont="1" applyFill="1" applyBorder="1" applyAlignment="1">
      <alignment horizontal="center"/>
    </xf>
    <xf numFmtId="0" fontId="5" fillId="9" borderId="8" xfId="0" applyFont="1" applyFill="1" applyBorder="1" applyAlignment="1">
      <alignment horizontal="center"/>
    </xf>
    <xf numFmtId="0" fontId="5" fillId="9" borderId="9" xfId="0" applyFont="1" applyFill="1" applyBorder="1" applyAlignment="1">
      <alignment horizontal="center"/>
    </xf>
    <xf numFmtId="0" fontId="5" fillId="5" borderId="9" xfId="0" applyFont="1" applyFill="1" applyBorder="1" applyAlignment="1">
      <alignment horizontal="center"/>
    </xf>
    <xf numFmtId="0" fontId="5" fillId="5" borderId="11" xfId="0" applyFont="1" applyFill="1" applyBorder="1" applyAlignment="1">
      <alignment horizontal="center"/>
    </xf>
    <xf numFmtId="0" fontId="5" fillId="10" borderId="8" xfId="0" applyFont="1" applyFill="1" applyBorder="1" applyAlignment="1">
      <alignment horizontal="center"/>
    </xf>
    <xf numFmtId="0" fontId="5" fillId="11" borderId="9" xfId="0" applyFont="1" applyFill="1" applyBorder="1" applyAlignment="1">
      <alignment horizontal="center"/>
    </xf>
    <xf numFmtId="0" fontId="5" fillId="12" borderId="9" xfId="0" applyFont="1" applyFill="1" applyBorder="1" applyAlignment="1">
      <alignment horizontal="center"/>
    </xf>
    <xf numFmtId="0" fontId="5" fillId="12" borderId="10" xfId="0" applyFont="1" applyFill="1" applyBorder="1" applyAlignment="1">
      <alignment horizontal="center"/>
    </xf>
    <xf numFmtId="0" fontId="5" fillId="13" borderId="44" xfId="0" applyFont="1" applyFill="1" applyBorder="1" applyAlignment="1">
      <alignment horizontal="center"/>
    </xf>
    <xf numFmtId="0" fontId="5" fillId="13" borderId="9" xfId="0" applyFont="1" applyFill="1" applyBorder="1" applyAlignment="1">
      <alignment horizontal="center"/>
    </xf>
    <xf numFmtId="0" fontId="5" fillId="0" borderId="8" xfId="0" applyFont="1" applyFill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6" borderId="10" xfId="0" applyFont="1" applyFill="1" applyBorder="1" applyAlignment="1">
      <alignment horizontal="center" vertical="center"/>
    </xf>
    <xf numFmtId="0" fontId="5" fillId="11" borderId="14" xfId="0" applyFont="1" applyFill="1" applyBorder="1" applyAlignment="1">
      <alignment horizontal="center"/>
    </xf>
    <xf numFmtId="0" fontId="5" fillId="12" borderId="14" xfId="0" applyFont="1" applyFill="1" applyBorder="1" applyAlignment="1">
      <alignment horizontal="center"/>
    </xf>
    <xf numFmtId="0" fontId="5" fillId="12" borderId="17" xfId="0" applyFont="1" applyFill="1" applyBorder="1" applyAlignment="1">
      <alignment horizontal="center"/>
    </xf>
    <xf numFmtId="0" fontId="5" fillId="13" borderId="46" xfId="0" applyFont="1" applyFill="1" applyBorder="1" applyAlignment="1">
      <alignment horizontal="center"/>
    </xf>
    <xf numFmtId="0" fontId="5" fillId="13" borderId="14" xfId="0" applyFont="1" applyFill="1" applyBorder="1" applyAlignment="1">
      <alignment horizontal="center"/>
    </xf>
    <xf numFmtId="0" fontId="5" fillId="6" borderId="17" xfId="0" applyFont="1" applyFill="1" applyBorder="1" applyAlignment="1">
      <alignment horizontal="center" vertical="center"/>
    </xf>
    <xf numFmtId="0" fontId="5" fillId="9" borderId="32" xfId="0" applyFont="1" applyFill="1" applyBorder="1" applyAlignment="1">
      <alignment horizontal="left"/>
    </xf>
    <xf numFmtId="0" fontId="5" fillId="6" borderId="19" xfId="0" applyFont="1" applyFill="1" applyBorder="1" applyAlignment="1">
      <alignment horizontal="center"/>
    </xf>
    <xf numFmtId="0" fontId="5" fillId="7" borderId="20" xfId="0" applyFont="1" applyFill="1" applyBorder="1" applyAlignment="1">
      <alignment horizontal="center"/>
    </xf>
    <xf numFmtId="0" fontId="5" fillId="8" borderId="20" xfId="0" applyFont="1" applyFill="1" applyBorder="1" applyAlignment="1">
      <alignment horizontal="center"/>
    </xf>
    <xf numFmtId="0" fontId="5" fillId="8" borderId="21" xfId="0" applyFont="1" applyFill="1" applyBorder="1" applyAlignment="1">
      <alignment horizontal="center"/>
    </xf>
    <xf numFmtId="0" fontId="5" fillId="9" borderId="19" xfId="0" applyFont="1" applyFill="1" applyBorder="1" applyAlignment="1">
      <alignment horizontal="center"/>
    </xf>
    <xf numFmtId="0" fontId="5" fillId="9" borderId="20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5" fillId="5" borderId="61" xfId="0" applyFont="1" applyFill="1" applyBorder="1" applyAlignment="1">
      <alignment horizontal="center"/>
    </xf>
    <xf numFmtId="0" fontId="5" fillId="10" borderId="19" xfId="0" applyFont="1" applyFill="1" applyBorder="1" applyAlignment="1">
      <alignment horizontal="center"/>
    </xf>
    <xf numFmtId="0" fontId="5" fillId="11" borderId="20" xfId="0" applyFont="1" applyFill="1" applyBorder="1" applyAlignment="1">
      <alignment horizontal="center"/>
    </xf>
    <xf numFmtId="0" fontId="5" fillId="12" borderId="20" xfId="0" applyFont="1" applyFill="1" applyBorder="1" applyAlignment="1">
      <alignment horizontal="center"/>
    </xf>
    <xf numFmtId="0" fontId="5" fillId="12" borderId="21" xfId="0" applyFont="1" applyFill="1" applyBorder="1" applyAlignment="1">
      <alignment horizontal="center"/>
    </xf>
    <xf numFmtId="0" fontId="5" fillId="13" borderId="59" xfId="0" applyFont="1" applyFill="1" applyBorder="1" applyAlignment="1">
      <alignment horizontal="center"/>
    </xf>
    <xf numFmtId="0" fontId="5" fillId="13" borderId="20" xfId="0" applyFont="1" applyFill="1" applyBorder="1" applyAlignment="1">
      <alignment horizontal="center"/>
    </xf>
    <xf numFmtId="0" fontId="5" fillId="0" borderId="19" xfId="0" applyFont="1" applyFill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5" fillId="6" borderId="21" xfId="0" applyFont="1" applyFill="1" applyBorder="1" applyAlignment="1">
      <alignment horizontal="center" vertical="center"/>
    </xf>
    <xf numFmtId="0" fontId="6" fillId="0" borderId="44" xfId="0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  <xf numFmtId="0" fontId="6" fillId="0" borderId="8" xfId="0" applyFont="1" applyFill="1" applyBorder="1" applyAlignment="1">
      <alignment horizontal="center"/>
    </xf>
    <xf numFmtId="0" fontId="6" fillId="0" borderId="28" xfId="0" applyFont="1" applyFill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164" fontId="6" fillId="0" borderId="60" xfId="0" applyNumberFormat="1" applyFont="1" applyBorder="1" applyAlignment="1">
      <alignment horizontal="center"/>
    </xf>
    <xf numFmtId="164" fontId="6" fillId="0" borderId="19" xfId="0" applyNumberFormat="1" applyFont="1" applyBorder="1" applyAlignment="1">
      <alignment horizontal="center"/>
    </xf>
    <xf numFmtId="164" fontId="6" fillId="0" borderId="20" xfId="0" applyNumberFormat="1" applyFont="1" applyBorder="1" applyAlignment="1">
      <alignment horizontal="center"/>
    </xf>
    <xf numFmtId="164" fontId="6" fillId="0" borderId="21" xfId="0" applyNumberFormat="1" applyFont="1" applyBorder="1" applyAlignment="1">
      <alignment horizontal="center"/>
    </xf>
    <xf numFmtId="0" fontId="6" fillId="0" borderId="25" xfId="0" applyFont="1" applyFill="1" applyBorder="1" applyAlignment="1">
      <alignment horizontal="left"/>
    </xf>
    <xf numFmtId="0" fontId="6" fillId="0" borderId="9" xfId="0" applyFont="1" applyFill="1" applyBorder="1" applyAlignment="1">
      <alignment horizontal="center"/>
    </xf>
    <xf numFmtId="0" fontId="6" fillId="0" borderId="11" xfId="0" applyFont="1" applyFill="1" applyBorder="1" applyAlignment="1">
      <alignment horizontal="center"/>
    </xf>
    <xf numFmtId="0" fontId="6" fillId="0" borderId="10" xfId="0" applyFont="1" applyFill="1" applyBorder="1" applyAlignment="1">
      <alignment horizontal="center"/>
    </xf>
    <xf numFmtId="0" fontId="6" fillId="0" borderId="8" xfId="0" applyFont="1" applyFill="1" applyBorder="1" applyAlignment="1">
      <alignment horizontal="center" vertical="center"/>
    </xf>
    <xf numFmtId="0" fontId="6" fillId="0" borderId="9" xfId="0" applyFont="1" applyFill="1" applyBorder="1" applyAlignment="1">
      <alignment horizontal="center" vertical="center"/>
    </xf>
    <xf numFmtId="0" fontId="6" fillId="0" borderId="10" xfId="0" applyFont="1" applyFill="1" applyBorder="1" applyAlignment="1">
      <alignment horizontal="center" vertical="center"/>
    </xf>
    <xf numFmtId="0" fontId="7" fillId="0" borderId="0" xfId="0" applyFont="1" applyFill="1"/>
    <xf numFmtId="0" fontId="6" fillId="0" borderId="29" xfId="0" applyFont="1" applyFill="1" applyBorder="1" applyAlignment="1">
      <alignment horizontal="left" vertical="center"/>
    </xf>
    <xf numFmtId="164" fontId="6" fillId="0" borderId="60" xfId="0" applyNumberFormat="1" applyFont="1" applyFill="1" applyBorder="1" applyAlignment="1">
      <alignment horizontal="center"/>
    </xf>
    <xf numFmtId="164" fontId="6" fillId="0" borderId="59" xfId="0" applyNumberFormat="1" applyFont="1" applyFill="1" applyBorder="1" applyAlignment="1">
      <alignment horizontal="center"/>
    </xf>
    <xf numFmtId="164" fontId="6" fillId="0" borderId="20" xfId="0" applyNumberFormat="1" applyFont="1" applyFill="1" applyBorder="1" applyAlignment="1">
      <alignment horizontal="center"/>
    </xf>
    <xf numFmtId="164" fontId="6" fillId="0" borderId="61" xfId="0" applyNumberFormat="1" applyFont="1" applyFill="1" applyBorder="1" applyAlignment="1">
      <alignment horizontal="center"/>
    </xf>
    <xf numFmtId="164" fontId="6" fillId="0" borderId="19" xfId="0" applyNumberFormat="1" applyFont="1" applyFill="1" applyBorder="1" applyAlignment="1">
      <alignment horizontal="center"/>
    </xf>
    <xf numFmtId="164" fontId="6" fillId="0" borderId="21" xfId="0" applyNumberFormat="1" applyFont="1" applyFill="1" applyBorder="1" applyAlignment="1">
      <alignment horizontal="center"/>
    </xf>
    <xf numFmtId="0" fontId="6" fillId="0" borderId="5" xfId="0" applyFont="1" applyFill="1" applyBorder="1" applyAlignment="1">
      <alignment horizontal="left"/>
    </xf>
    <xf numFmtId="0" fontId="6" fillId="0" borderId="1" xfId="0" applyFont="1" applyFill="1" applyBorder="1" applyAlignment="1">
      <alignment horizontal="left" vertical="center"/>
    </xf>
    <xf numFmtId="0" fontId="2" fillId="10" borderId="46" xfId="0" applyFont="1" applyFill="1" applyBorder="1" applyAlignment="1">
      <alignment horizontal="center"/>
    </xf>
    <xf numFmtId="0" fontId="2" fillId="5" borderId="17" xfId="0" applyFont="1" applyFill="1" applyBorder="1" applyAlignment="1">
      <alignment horizontal="center"/>
    </xf>
    <xf numFmtId="0" fontId="5" fillId="5" borderId="10" xfId="0" applyFont="1" applyFill="1" applyBorder="1" applyAlignment="1">
      <alignment horizontal="center"/>
    </xf>
    <xf numFmtId="0" fontId="5" fillId="10" borderId="46" xfId="0" applyFont="1" applyFill="1" applyBorder="1" applyAlignment="1">
      <alignment horizontal="center"/>
    </xf>
    <xf numFmtId="0" fontId="5" fillId="5" borderId="17" xfId="0" applyFont="1" applyFill="1" applyBorder="1" applyAlignment="1">
      <alignment horizontal="center"/>
    </xf>
    <xf numFmtId="0" fontId="5" fillId="5" borderId="21" xfId="0" applyFont="1" applyFill="1" applyBorder="1" applyAlignment="1">
      <alignment horizontal="center"/>
    </xf>
    <xf numFmtId="0" fontId="2" fillId="9" borderId="59" xfId="0" applyFont="1" applyFill="1" applyBorder="1" applyAlignment="1">
      <alignment horizontal="center"/>
    </xf>
    <xf numFmtId="0" fontId="2" fillId="6" borderId="63" xfId="0" applyFont="1" applyFill="1" applyBorder="1" applyAlignment="1">
      <alignment horizontal="center" vertical="center"/>
    </xf>
    <xf numFmtId="0" fontId="2" fillId="14" borderId="28" xfId="0" applyFont="1" applyFill="1" applyBorder="1" applyAlignment="1">
      <alignment horizontal="center" vertical="center"/>
    </xf>
    <xf numFmtId="0" fontId="2" fillId="14" borderId="31" xfId="0" applyFont="1" applyFill="1" applyBorder="1" applyAlignment="1">
      <alignment horizontal="center" vertical="center"/>
    </xf>
    <xf numFmtId="0" fontId="2" fillId="14" borderId="60" xfId="0" applyFont="1" applyFill="1" applyBorder="1" applyAlignment="1">
      <alignment horizontal="center" vertical="center"/>
    </xf>
    <xf numFmtId="0" fontId="5" fillId="14" borderId="31" xfId="0" applyFont="1" applyFill="1" applyBorder="1" applyAlignment="1">
      <alignment horizontal="center" vertical="center"/>
    </xf>
    <xf numFmtId="0" fontId="5" fillId="14" borderId="60" xfId="0" applyFont="1" applyFill="1" applyBorder="1" applyAlignment="1">
      <alignment horizontal="center" vertical="center"/>
    </xf>
    <xf numFmtId="0" fontId="5" fillId="9" borderId="59" xfId="0" applyFont="1" applyFill="1" applyBorder="1" applyAlignment="1">
      <alignment horizontal="center"/>
    </xf>
    <xf numFmtId="0" fontId="5" fillId="6" borderId="63" xfId="0" applyFont="1" applyFill="1" applyBorder="1" applyAlignment="1">
      <alignment horizontal="center" vertical="center"/>
    </xf>
    <xf numFmtId="0" fontId="5" fillId="14" borderId="11" xfId="0" applyFont="1" applyFill="1" applyBorder="1" applyAlignment="1">
      <alignment horizontal="center"/>
    </xf>
    <xf numFmtId="0" fontId="2" fillId="14" borderId="15" xfId="0" applyFont="1" applyFill="1" applyBorder="1" applyAlignment="1">
      <alignment horizontal="center"/>
    </xf>
    <xf numFmtId="0" fontId="5" fillId="14" borderId="15" xfId="0" applyFont="1" applyFill="1" applyBorder="1" applyAlignment="1">
      <alignment horizontal="center"/>
    </xf>
    <xf numFmtId="0" fontId="5" fillId="14" borderId="23" xfId="0" applyFont="1" applyFill="1" applyBorder="1" applyAlignment="1">
      <alignment horizontal="center"/>
    </xf>
    <xf numFmtId="0" fontId="5" fillId="14" borderId="25" xfId="0" applyFont="1" applyFill="1" applyBorder="1" applyAlignment="1">
      <alignment horizontal="center"/>
    </xf>
    <xf numFmtId="0" fontId="5" fillId="14" borderId="62" xfId="0" applyFont="1" applyFill="1" applyBorder="1" applyAlignment="1">
      <alignment horizontal="center"/>
    </xf>
    <xf numFmtId="0" fontId="2" fillId="14" borderId="62" xfId="0" applyFont="1" applyFill="1" applyBorder="1" applyAlignment="1">
      <alignment horizontal="center"/>
    </xf>
    <xf numFmtId="0" fontId="5" fillId="14" borderId="29" xfId="0" applyFont="1" applyFill="1" applyBorder="1" applyAlignment="1">
      <alignment horizontal="center"/>
    </xf>
    <xf numFmtId="0" fontId="2" fillId="14" borderId="11" xfId="0" applyFont="1" applyFill="1" applyBorder="1" applyAlignment="1">
      <alignment horizontal="center"/>
    </xf>
    <xf numFmtId="0" fontId="2" fillId="14" borderId="23" xfId="0" applyFont="1" applyFill="1" applyBorder="1" applyAlignment="1">
      <alignment horizontal="center"/>
    </xf>
    <xf numFmtId="0" fontId="2" fillId="14" borderId="48" xfId="0" applyFont="1" applyFill="1" applyBorder="1" applyAlignment="1">
      <alignment horizontal="center" vertical="center"/>
    </xf>
    <xf numFmtId="0" fontId="5" fillId="14" borderId="55" xfId="0" applyFont="1" applyFill="1" applyBorder="1" applyAlignment="1">
      <alignment horizontal="center" vertical="center"/>
    </xf>
    <xf numFmtId="0" fontId="2" fillId="14" borderId="55" xfId="0" applyFont="1" applyFill="1" applyBorder="1" applyAlignment="1">
      <alignment horizontal="center" vertical="center"/>
    </xf>
    <xf numFmtId="0" fontId="2" fillId="14" borderId="56" xfId="0" applyFont="1" applyFill="1" applyBorder="1" applyAlignment="1">
      <alignment horizontal="center" vertical="center"/>
    </xf>
    <xf numFmtId="0" fontId="5" fillId="9" borderId="44" xfId="0" applyFont="1" applyFill="1" applyBorder="1" applyAlignment="1">
      <alignment horizontal="center"/>
    </xf>
    <xf numFmtId="0" fontId="5" fillId="14" borderId="28" xfId="0" applyFont="1" applyFill="1" applyBorder="1" applyAlignment="1">
      <alignment horizontal="center" vertical="center"/>
    </xf>
    <xf numFmtId="0" fontId="2" fillId="0" borderId="60" xfId="0" applyFont="1" applyBorder="1" applyAlignment="1">
      <alignment horizontal="left"/>
    </xf>
    <xf numFmtId="0" fontId="2" fillId="14" borderId="50" xfId="0" applyFont="1" applyFill="1" applyBorder="1" applyAlignment="1">
      <alignment horizontal="center" vertical="center"/>
    </xf>
    <xf numFmtId="0" fontId="2" fillId="14" borderId="47" xfId="0" applyFont="1" applyFill="1" applyBorder="1" applyAlignment="1">
      <alignment horizontal="center" vertical="center"/>
    </xf>
    <xf numFmtId="0" fontId="2" fillId="14" borderId="57" xfId="0" applyFont="1" applyFill="1" applyBorder="1" applyAlignment="1">
      <alignment horizontal="center" vertical="center"/>
    </xf>
    <xf numFmtId="0" fontId="2" fillId="14" borderId="58" xfId="0" applyFont="1" applyFill="1" applyBorder="1" applyAlignment="1">
      <alignment horizontal="center" vertical="center"/>
    </xf>
    <xf numFmtId="0" fontId="2" fillId="5" borderId="38" xfId="0" applyFont="1" applyFill="1" applyBorder="1" applyAlignment="1">
      <alignment horizontal="center" vertical="center"/>
    </xf>
    <xf numFmtId="0" fontId="2" fillId="5" borderId="35" xfId="0" applyFont="1" applyFill="1" applyBorder="1" applyAlignment="1">
      <alignment horizontal="center" vertical="center"/>
    </xf>
    <xf numFmtId="0" fontId="2" fillId="5" borderId="39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 textRotation="90"/>
    </xf>
    <xf numFmtId="0" fontId="2" fillId="6" borderId="24" xfId="0" applyFont="1" applyFill="1" applyBorder="1" applyAlignment="1">
      <alignment horizontal="center" vertical="center" textRotation="90"/>
    </xf>
    <xf numFmtId="0" fontId="2" fillId="7" borderId="9" xfId="0" applyFont="1" applyFill="1" applyBorder="1" applyAlignment="1">
      <alignment horizontal="center" vertical="center" textRotation="90" wrapText="1"/>
    </xf>
    <xf numFmtId="0" fontId="2" fillId="0" borderId="4" xfId="0" applyFont="1" applyBorder="1" applyAlignment="1">
      <alignment horizontal="center" vertical="center" textRotation="90"/>
    </xf>
    <xf numFmtId="0" fontId="2" fillId="0" borderId="12" xfId="0" applyFont="1" applyBorder="1" applyAlignment="1">
      <alignment horizontal="center" vertical="center" textRotation="90"/>
    </xf>
    <xf numFmtId="0" fontId="2" fillId="0" borderId="18" xfId="0" applyFont="1" applyBorder="1" applyAlignment="1">
      <alignment horizontal="center" vertical="center" textRotation="90"/>
    </xf>
    <xf numFmtId="0" fontId="2" fillId="14" borderId="4" xfId="0" applyFont="1" applyFill="1" applyBorder="1" applyAlignment="1">
      <alignment horizontal="center" vertical="center" textRotation="90"/>
    </xf>
    <xf numFmtId="0" fontId="2" fillId="14" borderId="13" xfId="0" applyFont="1" applyFill="1" applyBorder="1" applyAlignment="1">
      <alignment horizontal="center" vertical="center" textRotation="90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4" borderId="34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49" fontId="2" fillId="6" borderId="5" xfId="0" applyNumberFormat="1" applyFont="1" applyFill="1" applyBorder="1" applyAlignment="1">
      <alignment horizontal="center" vertical="center"/>
    </xf>
    <xf numFmtId="49" fontId="2" fillId="6" borderId="6" xfId="0" applyNumberFormat="1" applyFont="1" applyFill="1" applyBorder="1" applyAlignment="1">
      <alignment horizontal="center" vertical="center"/>
    </xf>
    <xf numFmtId="49" fontId="2" fillId="6" borderId="7" xfId="0" applyNumberFormat="1" applyFont="1" applyFill="1" applyBorder="1" applyAlignment="1">
      <alignment horizontal="center" vertical="center"/>
    </xf>
    <xf numFmtId="49" fontId="3" fillId="0" borderId="10" xfId="0" applyNumberFormat="1" applyFont="1" applyBorder="1" applyAlignment="1">
      <alignment horizontal="center" vertical="center"/>
    </xf>
    <xf numFmtId="49" fontId="3" fillId="0" borderId="21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49" fontId="3" fillId="0" borderId="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center" vertical="center"/>
    </xf>
    <xf numFmtId="0" fontId="2" fillId="11" borderId="9" xfId="0" applyFont="1" applyFill="1" applyBorder="1" applyAlignment="1">
      <alignment horizontal="center" vertical="center" textRotation="90" wrapText="1"/>
    </xf>
    <xf numFmtId="0" fontId="2" fillId="12" borderId="9" xfId="0" applyFont="1" applyFill="1" applyBorder="1" applyAlignment="1">
      <alignment horizontal="center" vertical="center" textRotation="90" wrapText="1"/>
    </xf>
    <xf numFmtId="0" fontId="2" fillId="13" borderId="8" xfId="0" applyFont="1" applyFill="1" applyBorder="1" applyAlignment="1">
      <alignment horizontal="center" vertical="center" textRotation="90" wrapText="1"/>
    </xf>
    <xf numFmtId="0" fontId="2" fillId="13" borderId="9" xfId="0" applyFont="1" applyFill="1" applyBorder="1" applyAlignment="1">
      <alignment horizontal="center" vertical="center" textRotation="90" wrapText="1"/>
    </xf>
    <xf numFmtId="0" fontId="2" fillId="9" borderId="9" xfId="0" applyFont="1" applyFill="1" applyBorder="1" applyAlignment="1">
      <alignment horizontal="center" vertical="center" textRotation="90" wrapText="1"/>
    </xf>
    <xf numFmtId="0" fontId="2" fillId="5" borderId="11" xfId="0" applyFont="1" applyFill="1" applyBorder="1" applyAlignment="1">
      <alignment horizontal="center" vertical="center" textRotation="90" wrapText="1"/>
    </xf>
    <xf numFmtId="0" fontId="2" fillId="5" borderId="23" xfId="0" applyFont="1" applyFill="1" applyBorder="1" applyAlignment="1">
      <alignment horizontal="center" vertical="center" textRotation="90" wrapText="1"/>
    </xf>
    <xf numFmtId="0" fontId="2" fillId="8" borderId="9" xfId="0" applyFont="1" applyFill="1" applyBorder="1" applyAlignment="1">
      <alignment horizontal="center" vertical="center" textRotation="90" wrapText="1"/>
    </xf>
    <xf numFmtId="0" fontId="2" fillId="8" borderId="10" xfId="0" applyFont="1" applyFill="1" applyBorder="1" applyAlignment="1">
      <alignment horizontal="center" vertical="center" textRotation="90" wrapText="1"/>
    </xf>
    <xf numFmtId="0" fontId="2" fillId="9" borderId="8" xfId="0" applyFont="1" applyFill="1" applyBorder="1" applyAlignment="1">
      <alignment horizontal="center" vertical="center" textRotation="90" wrapText="1"/>
    </xf>
    <xf numFmtId="0" fontId="2" fillId="9" borderId="9" xfId="0" applyFont="1" applyFill="1" applyBorder="1" applyAlignment="1">
      <alignment horizontal="center" vertical="center" textRotation="90"/>
    </xf>
    <xf numFmtId="0" fontId="2" fillId="9" borderId="22" xfId="0" applyFont="1" applyFill="1" applyBorder="1" applyAlignment="1">
      <alignment horizontal="center" vertical="center" textRotation="90"/>
    </xf>
    <xf numFmtId="0" fontId="2" fillId="5" borderId="9" xfId="0" applyFont="1" applyFill="1" applyBorder="1" applyAlignment="1">
      <alignment horizontal="center" vertical="center" textRotation="90" wrapText="1"/>
    </xf>
    <xf numFmtId="0" fontId="2" fillId="10" borderId="8" xfId="0" applyFont="1" applyFill="1" applyBorder="1" applyAlignment="1">
      <alignment horizontal="center" vertical="center" textRotation="90"/>
    </xf>
    <xf numFmtId="0" fontId="2" fillId="10" borderId="24" xfId="0" applyFont="1" applyFill="1" applyBorder="1" applyAlignment="1">
      <alignment horizontal="center" vertical="center" textRotation="90"/>
    </xf>
    <xf numFmtId="0" fontId="2" fillId="4" borderId="4" xfId="0" applyFont="1" applyFill="1" applyBorder="1" applyAlignment="1">
      <alignment horizontal="center" vertical="center" textRotation="90"/>
    </xf>
    <xf numFmtId="0" fontId="2" fillId="4" borderId="12" xfId="0" applyFont="1" applyFill="1" applyBorder="1" applyAlignment="1">
      <alignment horizontal="center" vertical="center" textRotation="90"/>
    </xf>
    <xf numFmtId="0" fontId="2" fillId="4" borderId="18" xfId="0" applyFont="1" applyFill="1" applyBorder="1" applyAlignment="1">
      <alignment horizontal="center" vertical="center" textRotation="90"/>
    </xf>
    <xf numFmtId="49" fontId="3" fillId="6" borderId="10" xfId="0" applyNumberFormat="1" applyFont="1" applyFill="1" applyBorder="1" applyAlignment="1">
      <alignment horizontal="center" vertical="center"/>
    </xf>
    <xf numFmtId="49" fontId="3" fillId="6" borderId="21" xfId="0" applyNumberFormat="1" applyFont="1" applyFill="1" applyBorder="1" applyAlignment="1">
      <alignment horizontal="center" vertical="center"/>
    </xf>
    <xf numFmtId="49" fontId="3" fillId="0" borderId="24" xfId="0" applyNumberFormat="1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49" fontId="3" fillId="6" borderId="37" xfId="0" applyNumberFormat="1" applyFont="1" applyFill="1" applyBorder="1" applyAlignment="1">
      <alignment horizontal="center" vertical="center"/>
    </xf>
    <xf numFmtId="0" fontId="3" fillId="0" borderId="34" xfId="0" applyFont="1" applyBorder="1" applyAlignment="1">
      <alignment horizontal="center"/>
    </xf>
    <xf numFmtId="0" fontId="3" fillId="0" borderId="35" xfId="0" applyFont="1" applyBorder="1" applyAlignment="1">
      <alignment horizontal="center"/>
    </xf>
    <xf numFmtId="0" fontId="3" fillId="0" borderId="36" xfId="0" applyFont="1" applyBorder="1" applyAlignment="1">
      <alignment horizontal="center"/>
    </xf>
    <xf numFmtId="0" fontId="3" fillId="0" borderId="39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164" fontId="3" fillId="0" borderId="19" xfId="0" applyNumberFormat="1" applyFont="1" applyBorder="1" applyAlignment="1">
      <alignment horizontal="center" vertical="center"/>
    </xf>
    <xf numFmtId="164" fontId="3" fillId="0" borderId="20" xfId="0" applyNumberFormat="1" applyFont="1" applyBorder="1" applyAlignment="1">
      <alignment horizontal="center" vertical="center"/>
    </xf>
    <xf numFmtId="164" fontId="3" fillId="0" borderId="21" xfId="0" applyNumberFormat="1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8" xfId="0" applyFont="1" applyFill="1" applyBorder="1" applyAlignment="1">
      <alignment horizontal="center" vertical="center"/>
    </xf>
    <xf numFmtId="0" fontId="2" fillId="12" borderId="11" xfId="0" applyFont="1" applyFill="1" applyBorder="1" applyAlignment="1">
      <alignment horizontal="center" vertical="center" textRotation="90" wrapText="1"/>
    </xf>
    <xf numFmtId="0" fontId="2" fillId="12" borderId="47" xfId="0" applyFont="1" applyFill="1" applyBorder="1" applyAlignment="1">
      <alignment horizontal="center" vertical="center" textRotation="90" wrapText="1"/>
    </xf>
    <xf numFmtId="0" fontId="2" fillId="12" borderId="48" xfId="0" applyFont="1" applyFill="1" applyBorder="1" applyAlignment="1">
      <alignment horizontal="center" vertical="center" textRotation="90" wrapText="1"/>
    </xf>
    <xf numFmtId="0" fontId="3" fillId="0" borderId="29" xfId="0" applyFont="1" applyBorder="1" applyAlignment="1">
      <alignment horizontal="center"/>
    </xf>
    <xf numFmtId="0" fontId="3" fillId="0" borderId="49" xfId="0" applyFont="1" applyBorder="1" applyAlignment="1">
      <alignment horizontal="center"/>
    </xf>
    <xf numFmtId="0" fontId="3" fillId="0" borderId="50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I23"/>
  <sheetViews>
    <sheetView zoomScaleNormal="100" workbookViewId="0">
      <selection activeCell="A20" sqref="A1:AI20"/>
    </sheetView>
  </sheetViews>
  <sheetFormatPr defaultRowHeight="12" customHeight="1"/>
  <cols>
    <col min="1" max="1" width="10.6640625" style="1" bestFit="1" customWidth="1"/>
    <col min="2" max="2" width="5.109375" style="1" bestFit="1" customWidth="1"/>
    <col min="3" max="3" width="3.6640625" style="1" customWidth="1"/>
    <col min="4" max="13" width="4.109375" style="1" customWidth="1"/>
    <col min="14" max="14" width="4.21875" style="1" customWidth="1"/>
    <col min="15" max="18" width="4.109375" style="1" customWidth="1"/>
    <col min="19" max="19" width="5.109375" style="1" bestFit="1" customWidth="1"/>
    <col min="20" max="20" width="4" style="1" bestFit="1" customWidth="1"/>
    <col min="21" max="23" width="5.109375" style="1" bestFit="1" customWidth="1"/>
    <col min="24" max="24" width="3.6640625" style="1" customWidth="1"/>
    <col min="25" max="25" width="4.6640625" style="1" customWidth="1"/>
    <col min="26" max="32" width="3.6640625" style="1" customWidth="1"/>
    <col min="33" max="33" width="3.5546875" style="1" customWidth="1"/>
    <col min="34" max="34" width="4.77734375" style="1" bestFit="1" customWidth="1"/>
    <col min="35" max="35" width="3.5546875" style="1" customWidth="1"/>
    <col min="36" max="255" width="8.88671875" style="1"/>
    <col min="256" max="256" width="16.6640625" style="1" bestFit="1" customWidth="1"/>
    <col min="257" max="258" width="3.6640625" style="1" customWidth="1"/>
    <col min="259" max="274" width="4.109375" style="1" customWidth="1"/>
    <col min="275" max="279" width="3.6640625" style="1" customWidth="1"/>
    <col min="280" max="281" width="4.6640625" style="1" customWidth="1"/>
    <col min="282" max="289" width="3.6640625" style="1" customWidth="1"/>
    <col min="290" max="511" width="8.88671875" style="1"/>
    <col min="512" max="512" width="16.6640625" style="1" bestFit="1" customWidth="1"/>
    <col min="513" max="514" width="3.6640625" style="1" customWidth="1"/>
    <col min="515" max="530" width="4.109375" style="1" customWidth="1"/>
    <col min="531" max="535" width="3.6640625" style="1" customWidth="1"/>
    <col min="536" max="537" width="4.6640625" style="1" customWidth="1"/>
    <col min="538" max="545" width="3.6640625" style="1" customWidth="1"/>
    <col min="546" max="767" width="8.88671875" style="1"/>
    <col min="768" max="768" width="16.6640625" style="1" bestFit="1" customWidth="1"/>
    <col min="769" max="770" width="3.6640625" style="1" customWidth="1"/>
    <col min="771" max="786" width="4.109375" style="1" customWidth="1"/>
    <col min="787" max="791" width="3.6640625" style="1" customWidth="1"/>
    <col min="792" max="793" width="4.6640625" style="1" customWidth="1"/>
    <col min="794" max="801" width="3.6640625" style="1" customWidth="1"/>
    <col min="802" max="1023" width="8.88671875" style="1"/>
    <col min="1024" max="1024" width="16.6640625" style="1" bestFit="1" customWidth="1"/>
    <col min="1025" max="1026" width="3.6640625" style="1" customWidth="1"/>
    <col min="1027" max="1042" width="4.109375" style="1" customWidth="1"/>
    <col min="1043" max="1047" width="3.6640625" style="1" customWidth="1"/>
    <col min="1048" max="1049" width="4.6640625" style="1" customWidth="1"/>
    <col min="1050" max="1057" width="3.6640625" style="1" customWidth="1"/>
    <col min="1058" max="1279" width="8.88671875" style="1"/>
    <col min="1280" max="1280" width="16.6640625" style="1" bestFit="1" customWidth="1"/>
    <col min="1281" max="1282" width="3.6640625" style="1" customWidth="1"/>
    <col min="1283" max="1298" width="4.109375" style="1" customWidth="1"/>
    <col min="1299" max="1303" width="3.6640625" style="1" customWidth="1"/>
    <col min="1304" max="1305" width="4.6640625" style="1" customWidth="1"/>
    <col min="1306" max="1313" width="3.6640625" style="1" customWidth="1"/>
    <col min="1314" max="1535" width="8.88671875" style="1"/>
    <col min="1536" max="1536" width="16.6640625" style="1" bestFit="1" customWidth="1"/>
    <col min="1537" max="1538" width="3.6640625" style="1" customWidth="1"/>
    <col min="1539" max="1554" width="4.109375" style="1" customWidth="1"/>
    <col min="1555" max="1559" width="3.6640625" style="1" customWidth="1"/>
    <col min="1560" max="1561" width="4.6640625" style="1" customWidth="1"/>
    <col min="1562" max="1569" width="3.6640625" style="1" customWidth="1"/>
    <col min="1570" max="1791" width="8.88671875" style="1"/>
    <col min="1792" max="1792" width="16.6640625" style="1" bestFit="1" customWidth="1"/>
    <col min="1793" max="1794" width="3.6640625" style="1" customWidth="1"/>
    <col min="1795" max="1810" width="4.109375" style="1" customWidth="1"/>
    <col min="1811" max="1815" width="3.6640625" style="1" customWidth="1"/>
    <col min="1816" max="1817" width="4.6640625" style="1" customWidth="1"/>
    <col min="1818" max="1825" width="3.6640625" style="1" customWidth="1"/>
    <col min="1826" max="2047" width="8.88671875" style="1"/>
    <col min="2048" max="2048" width="16.6640625" style="1" bestFit="1" customWidth="1"/>
    <col min="2049" max="2050" width="3.6640625" style="1" customWidth="1"/>
    <col min="2051" max="2066" width="4.109375" style="1" customWidth="1"/>
    <col min="2067" max="2071" width="3.6640625" style="1" customWidth="1"/>
    <col min="2072" max="2073" width="4.6640625" style="1" customWidth="1"/>
    <col min="2074" max="2081" width="3.6640625" style="1" customWidth="1"/>
    <col min="2082" max="2303" width="8.88671875" style="1"/>
    <col min="2304" max="2304" width="16.6640625" style="1" bestFit="1" customWidth="1"/>
    <col min="2305" max="2306" width="3.6640625" style="1" customWidth="1"/>
    <col min="2307" max="2322" width="4.109375" style="1" customWidth="1"/>
    <col min="2323" max="2327" width="3.6640625" style="1" customWidth="1"/>
    <col min="2328" max="2329" width="4.6640625" style="1" customWidth="1"/>
    <col min="2330" max="2337" width="3.6640625" style="1" customWidth="1"/>
    <col min="2338" max="2559" width="8.88671875" style="1"/>
    <col min="2560" max="2560" width="16.6640625" style="1" bestFit="1" customWidth="1"/>
    <col min="2561" max="2562" width="3.6640625" style="1" customWidth="1"/>
    <col min="2563" max="2578" width="4.109375" style="1" customWidth="1"/>
    <col min="2579" max="2583" width="3.6640625" style="1" customWidth="1"/>
    <col min="2584" max="2585" width="4.6640625" style="1" customWidth="1"/>
    <col min="2586" max="2593" width="3.6640625" style="1" customWidth="1"/>
    <col min="2594" max="2815" width="8.88671875" style="1"/>
    <col min="2816" max="2816" width="16.6640625" style="1" bestFit="1" customWidth="1"/>
    <col min="2817" max="2818" width="3.6640625" style="1" customWidth="1"/>
    <col min="2819" max="2834" width="4.109375" style="1" customWidth="1"/>
    <col min="2835" max="2839" width="3.6640625" style="1" customWidth="1"/>
    <col min="2840" max="2841" width="4.6640625" style="1" customWidth="1"/>
    <col min="2842" max="2849" width="3.6640625" style="1" customWidth="1"/>
    <col min="2850" max="3071" width="8.88671875" style="1"/>
    <col min="3072" max="3072" width="16.6640625" style="1" bestFit="1" customWidth="1"/>
    <col min="3073" max="3074" width="3.6640625" style="1" customWidth="1"/>
    <col min="3075" max="3090" width="4.109375" style="1" customWidth="1"/>
    <col min="3091" max="3095" width="3.6640625" style="1" customWidth="1"/>
    <col min="3096" max="3097" width="4.6640625" style="1" customWidth="1"/>
    <col min="3098" max="3105" width="3.6640625" style="1" customWidth="1"/>
    <col min="3106" max="3327" width="8.88671875" style="1"/>
    <col min="3328" max="3328" width="16.6640625" style="1" bestFit="1" customWidth="1"/>
    <col min="3329" max="3330" width="3.6640625" style="1" customWidth="1"/>
    <col min="3331" max="3346" width="4.109375" style="1" customWidth="1"/>
    <col min="3347" max="3351" width="3.6640625" style="1" customWidth="1"/>
    <col min="3352" max="3353" width="4.6640625" style="1" customWidth="1"/>
    <col min="3354" max="3361" width="3.6640625" style="1" customWidth="1"/>
    <col min="3362" max="3583" width="8.88671875" style="1"/>
    <col min="3584" max="3584" width="16.6640625" style="1" bestFit="1" customWidth="1"/>
    <col min="3585" max="3586" width="3.6640625" style="1" customWidth="1"/>
    <col min="3587" max="3602" width="4.109375" style="1" customWidth="1"/>
    <col min="3603" max="3607" width="3.6640625" style="1" customWidth="1"/>
    <col min="3608" max="3609" width="4.6640625" style="1" customWidth="1"/>
    <col min="3610" max="3617" width="3.6640625" style="1" customWidth="1"/>
    <col min="3618" max="3839" width="8.88671875" style="1"/>
    <col min="3840" max="3840" width="16.6640625" style="1" bestFit="1" customWidth="1"/>
    <col min="3841" max="3842" width="3.6640625" style="1" customWidth="1"/>
    <col min="3843" max="3858" width="4.109375" style="1" customWidth="1"/>
    <col min="3859" max="3863" width="3.6640625" style="1" customWidth="1"/>
    <col min="3864" max="3865" width="4.6640625" style="1" customWidth="1"/>
    <col min="3866" max="3873" width="3.6640625" style="1" customWidth="1"/>
    <col min="3874" max="4095" width="8.88671875" style="1"/>
    <col min="4096" max="4096" width="16.6640625" style="1" bestFit="1" customWidth="1"/>
    <col min="4097" max="4098" width="3.6640625" style="1" customWidth="1"/>
    <col min="4099" max="4114" width="4.109375" style="1" customWidth="1"/>
    <col min="4115" max="4119" width="3.6640625" style="1" customWidth="1"/>
    <col min="4120" max="4121" width="4.6640625" style="1" customWidth="1"/>
    <col min="4122" max="4129" width="3.6640625" style="1" customWidth="1"/>
    <col min="4130" max="4351" width="8.88671875" style="1"/>
    <col min="4352" max="4352" width="16.6640625" style="1" bestFit="1" customWidth="1"/>
    <col min="4353" max="4354" width="3.6640625" style="1" customWidth="1"/>
    <col min="4355" max="4370" width="4.109375" style="1" customWidth="1"/>
    <col min="4371" max="4375" width="3.6640625" style="1" customWidth="1"/>
    <col min="4376" max="4377" width="4.6640625" style="1" customWidth="1"/>
    <col min="4378" max="4385" width="3.6640625" style="1" customWidth="1"/>
    <col min="4386" max="4607" width="8.88671875" style="1"/>
    <col min="4608" max="4608" width="16.6640625" style="1" bestFit="1" customWidth="1"/>
    <col min="4609" max="4610" width="3.6640625" style="1" customWidth="1"/>
    <col min="4611" max="4626" width="4.109375" style="1" customWidth="1"/>
    <col min="4627" max="4631" width="3.6640625" style="1" customWidth="1"/>
    <col min="4632" max="4633" width="4.6640625" style="1" customWidth="1"/>
    <col min="4634" max="4641" width="3.6640625" style="1" customWidth="1"/>
    <col min="4642" max="4863" width="8.88671875" style="1"/>
    <col min="4864" max="4864" width="16.6640625" style="1" bestFit="1" customWidth="1"/>
    <col min="4865" max="4866" width="3.6640625" style="1" customWidth="1"/>
    <col min="4867" max="4882" width="4.109375" style="1" customWidth="1"/>
    <col min="4883" max="4887" width="3.6640625" style="1" customWidth="1"/>
    <col min="4888" max="4889" width="4.6640625" style="1" customWidth="1"/>
    <col min="4890" max="4897" width="3.6640625" style="1" customWidth="1"/>
    <col min="4898" max="5119" width="8.88671875" style="1"/>
    <col min="5120" max="5120" width="16.6640625" style="1" bestFit="1" customWidth="1"/>
    <col min="5121" max="5122" width="3.6640625" style="1" customWidth="1"/>
    <col min="5123" max="5138" width="4.109375" style="1" customWidth="1"/>
    <col min="5139" max="5143" width="3.6640625" style="1" customWidth="1"/>
    <col min="5144" max="5145" width="4.6640625" style="1" customWidth="1"/>
    <col min="5146" max="5153" width="3.6640625" style="1" customWidth="1"/>
    <col min="5154" max="5375" width="8.88671875" style="1"/>
    <col min="5376" max="5376" width="16.6640625" style="1" bestFit="1" customWidth="1"/>
    <col min="5377" max="5378" width="3.6640625" style="1" customWidth="1"/>
    <col min="5379" max="5394" width="4.109375" style="1" customWidth="1"/>
    <col min="5395" max="5399" width="3.6640625" style="1" customWidth="1"/>
    <col min="5400" max="5401" width="4.6640625" style="1" customWidth="1"/>
    <col min="5402" max="5409" width="3.6640625" style="1" customWidth="1"/>
    <col min="5410" max="5631" width="8.88671875" style="1"/>
    <col min="5632" max="5632" width="16.6640625" style="1" bestFit="1" customWidth="1"/>
    <col min="5633" max="5634" width="3.6640625" style="1" customWidth="1"/>
    <col min="5635" max="5650" width="4.109375" style="1" customWidth="1"/>
    <col min="5651" max="5655" width="3.6640625" style="1" customWidth="1"/>
    <col min="5656" max="5657" width="4.6640625" style="1" customWidth="1"/>
    <col min="5658" max="5665" width="3.6640625" style="1" customWidth="1"/>
    <col min="5666" max="5887" width="8.88671875" style="1"/>
    <col min="5888" max="5888" width="16.6640625" style="1" bestFit="1" customWidth="1"/>
    <col min="5889" max="5890" width="3.6640625" style="1" customWidth="1"/>
    <col min="5891" max="5906" width="4.109375" style="1" customWidth="1"/>
    <col min="5907" max="5911" width="3.6640625" style="1" customWidth="1"/>
    <col min="5912" max="5913" width="4.6640625" style="1" customWidth="1"/>
    <col min="5914" max="5921" width="3.6640625" style="1" customWidth="1"/>
    <col min="5922" max="6143" width="8.88671875" style="1"/>
    <col min="6144" max="6144" width="16.6640625" style="1" bestFit="1" customWidth="1"/>
    <col min="6145" max="6146" width="3.6640625" style="1" customWidth="1"/>
    <col min="6147" max="6162" width="4.109375" style="1" customWidth="1"/>
    <col min="6163" max="6167" width="3.6640625" style="1" customWidth="1"/>
    <col min="6168" max="6169" width="4.6640625" style="1" customWidth="1"/>
    <col min="6170" max="6177" width="3.6640625" style="1" customWidth="1"/>
    <col min="6178" max="6399" width="8.88671875" style="1"/>
    <col min="6400" max="6400" width="16.6640625" style="1" bestFit="1" customWidth="1"/>
    <col min="6401" max="6402" width="3.6640625" style="1" customWidth="1"/>
    <col min="6403" max="6418" width="4.109375" style="1" customWidth="1"/>
    <col min="6419" max="6423" width="3.6640625" style="1" customWidth="1"/>
    <col min="6424" max="6425" width="4.6640625" style="1" customWidth="1"/>
    <col min="6426" max="6433" width="3.6640625" style="1" customWidth="1"/>
    <col min="6434" max="6655" width="8.88671875" style="1"/>
    <col min="6656" max="6656" width="16.6640625" style="1" bestFit="1" customWidth="1"/>
    <col min="6657" max="6658" width="3.6640625" style="1" customWidth="1"/>
    <col min="6659" max="6674" width="4.109375" style="1" customWidth="1"/>
    <col min="6675" max="6679" width="3.6640625" style="1" customWidth="1"/>
    <col min="6680" max="6681" width="4.6640625" style="1" customWidth="1"/>
    <col min="6682" max="6689" width="3.6640625" style="1" customWidth="1"/>
    <col min="6690" max="6911" width="8.88671875" style="1"/>
    <col min="6912" max="6912" width="16.6640625" style="1" bestFit="1" customWidth="1"/>
    <col min="6913" max="6914" width="3.6640625" style="1" customWidth="1"/>
    <col min="6915" max="6930" width="4.109375" style="1" customWidth="1"/>
    <col min="6931" max="6935" width="3.6640625" style="1" customWidth="1"/>
    <col min="6936" max="6937" width="4.6640625" style="1" customWidth="1"/>
    <col min="6938" max="6945" width="3.6640625" style="1" customWidth="1"/>
    <col min="6946" max="7167" width="8.88671875" style="1"/>
    <col min="7168" max="7168" width="16.6640625" style="1" bestFit="1" customWidth="1"/>
    <col min="7169" max="7170" width="3.6640625" style="1" customWidth="1"/>
    <col min="7171" max="7186" width="4.109375" style="1" customWidth="1"/>
    <col min="7187" max="7191" width="3.6640625" style="1" customWidth="1"/>
    <col min="7192" max="7193" width="4.6640625" style="1" customWidth="1"/>
    <col min="7194" max="7201" width="3.6640625" style="1" customWidth="1"/>
    <col min="7202" max="7423" width="8.88671875" style="1"/>
    <col min="7424" max="7424" width="16.6640625" style="1" bestFit="1" customWidth="1"/>
    <col min="7425" max="7426" width="3.6640625" style="1" customWidth="1"/>
    <col min="7427" max="7442" width="4.109375" style="1" customWidth="1"/>
    <col min="7443" max="7447" width="3.6640625" style="1" customWidth="1"/>
    <col min="7448" max="7449" width="4.6640625" style="1" customWidth="1"/>
    <col min="7450" max="7457" width="3.6640625" style="1" customWidth="1"/>
    <col min="7458" max="7679" width="8.88671875" style="1"/>
    <col min="7680" max="7680" width="16.6640625" style="1" bestFit="1" customWidth="1"/>
    <col min="7681" max="7682" width="3.6640625" style="1" customWidth="1"/>
    <col min="7683" max="7698" width="4.109375" style="1" customWidth="1"/>
    <col min="7699" max="7703" width="3.6640625" style="1" customWidth="1"/>
    <col min="7704" max="7705" width="4.6640625" style="1" customWidth="1"/>
    <col min="7706" max="7713" width="3.6640625" style="1" customWidth="1"/>
    <col min="7714" max="7935" width="8.88671875" style="1"/>
    <col min="7936" max="7936" width="16.6640625" style="1" bestFit="1" customWidth="1"/>
    <col min="7937" max="7938" width="3.6640625" style="1" customWidth="1"/>
    <col min="7939" max="7954" width="4.109375" style="1" customWidth="1"/>
    <col min="7955" max="7959" width="3.6640625" style="1" customWidth="1"/>
    <col min="7960" max="7961" width="4.6640625" style="1" customWidth="1"/>
    <col min="7962" max="7969" width="3.6640625" style="1" customWidth="1"/>
    <col min="7970" max="8191" width="8.88671875" style="1"/>
    <col min="8192" max="8192" width="16.6640625" style="1" bestFit="1" customWidth="1"/>
    <col min="8193" max="8194" width="3.6640625" style="1" customWidth="1"/>
    <col min="8195" max="8210" width="4.109375" style="1" customWidth="1"/>
    <col min="8211" max="8215" width="3.6640625" style="1" customWidth="1"/>
    <col min="8216" max="8217" width="4.6640625" style="1" customWidth="1"/>
    <col min="8218" max="8225" width="3.6640625" style="1" customWidth="1"/>
    <col min="8226" max="8447" width="8.88671875" style="1"/>
    <col min="8448" max="8448" width="16.6640625" style="1" bestFit="1" customWidth="1"/>
    <col min="8449" max="8450" width="3.6640625" style="1" customWidth="1"/>
    <col min="8451" max="8466" width="4.109375" style="1" customWidth="1"/>
    <col min="8467" max="8471" width="3.6640625" style="1" customWidth="1"/>
    <col min="8472" max="8473" width="4.6640625" style="1" customWidth="1"/>
    <col min="8474" max="8481" width="3.6640625" style="1" customWidth="1"/>
    <col min="8482" max="8703" width="8.88671875" style="1"/>
    <col min="8704" max="8704" width="16.6640625" style="1" bestFit="1" customWidth="1"/>
    <col min="8705" max="8706" width="3.6640625" style="1" customWidth="1"/>
    <col min="8707" max="8722" width="4.109375" style="1" customWidth="1"/>
    <col min="8723" max="8727" width="3.6640625" style="1" customWidth="1"/>
    <col min="8728" max="8729" width="4.6640625" style="1" customWidth="1"/>
    <col min="8730" max="8737" width="3.6640625" style="1" customWidth="1"/>
    <col min="8738" max="8959" width="8.88671875" style="1"/>
    <col min="8960" max="8960" width="16.6640625" style="1" bestFit="1" customWidth="1"/>
    <col min="8961" max="8962" width="3.6640625" style="1" customWidth="1"/>
    <col min="8963" max="8978" width="4.109375" style="1" customWidth="1"/>
    <col min="8979" max="8983" width="3.6640625" style="1" customWidth="1"/>
    <col min="8984" max="8985" width="4.6640625" style="1" customWidth="1"/>
    <col min="8986" max="8993" width="3.6640625" style="1" customWidth="1"/>
    <col min="8994" max="9215" width="8.88671875" style="1"/>
    <col min="9216" max="9216" width="16.6640625" style="1" bestFit="1" customWidth="1"/>
    <col min="9217" max="9218" width="3.6640625" style="1" customWidth="1"/>
    <col min="9219" max="9234" width="4.109375" style="1" customWidth="1"/>
    <col min="9235" max="9239" width="3.6640625" style="1" customWidth="1"/>
    <col min="9240" max="9241" width="4.6640625" style="1" customWidth="1"/>
    <col min="9242" max="9249" width="3.6640625" style="1" customWidth="1"/>
    <col min="9250" max="9471" width="8.88671875" style="1"/>
    <col min="9472" max="9472" width="16.6640625" style="1" bestFit="1" customWidth="1"/>
    <col min="9473" max="9474" width="3.6640625" style="1" customWidth="1"/>
    <col min="9475" max="9490" width="4.109375" style="1" customWidth="1"/>
    <col min="9491" max="9495" width="3.6640625" style="1" customWidth="1"/>
    <col min="9496" max="9497" width="4.6640625" style="1" customWidth="1"/>
    <col min="9498" max="9505" width="3.6640625" style="1" customWidth="1"/>
    <col min="9506" max="9727" width="8.88671875" style="1"/>
    <col min="9728" max="9728" width="16.6640625" style="1" bestFit="1" customWidth="1"/>
    <col min="9729" max="9730" width="3.6640625" style="1" customWidth="1"/>
    <col min="9731" max="9746" width="4.109375" style="1" customWidth="1"/>
    <col min="9747" max="9751" width="3.6640625" style="1" customWidth="1"/>
    <col min="9752" max="9753" width="4.6640625" style="1" customWidth="1"/>
    <col min="9754" max="9761" width="3.6640625" style="1" customWidth="1"/>
    <col min="9762" max="9983" width="8.88671875" style="1"/>
    <col min="9984" max="9984" width="16.6640625" style="1" bestFit="1" customWidth="1"/>
    <col min="9985" max="9986" width="3.6640625" style="1" customWidth="1"/>
    <col min="9987" max="10002" width="4.109375" style="1" customWidth="1"/>
    <col min="10003" max="10007" width="3.6640625" style="1" customWidth="1"/>
    <col min="10008" max="10009" width="4.6640625" style="1" customWidth="1"/>
    <col min="10010" max="10017" width="3.6640625" style="1" customWidth="1"/>
    <col min="10018" max="10239" width="8.88671875" style="1"/>
    <col min="10240" max="10240" width="16.6640625" style="1" bestFit="1" customWidth="1"/>
    <col min="10241" max="10242" width="3.6640625" style="1" customWidth="1"/>
    <col min="10243" max="10258" width="4.109375" style="1" customWidth="1"/>
    <col min="10259" max="10263" width="3.6640625" style="1" customWidth="1"/>
    <col min="10264" max="10265" width="4.6640625" style="1" customWidth="1"/>
    <col min="10266" max="10273" width="3.6640625" style="1" customWidth="1"/>
    <col min="10274" max="10495" width="8.88671875" style="1"/>
    <col min="10496" max="10496" width="16.6640625" style="1" bestFit="1" customWidth="1"/>
    <col min="10497" max="10498" width="3.6640625" style="1" customWidth="1"/>
    <col min="10499" max="10514" width="4.109375" style="1" customWidth="1"/>
    <col min="10515" max="10519" width="3.6640625" style="1" customWidth="1"/>
    <col min="10520" max="10521" width="4.6640625" style="1" customWidth="1"/>
    <col min="10522" max="10529" width="3.6640625" style="1" customWidth="1"/>
    <col min="10530" max="10751" width="8.88671875" style="1"/>
    <col min="10752" max="10752" width="16.6640625" style="1" bestFit="1" customWidth="1"/>
    <col min="10753" max="10754" width="3.6640625" style="1" customWidth="1"/>
    <col min="10755" max="10770" width="4.109375" style="1" customWidth="1"/>
    <col min="10771" max="10775" width="3.6640625" style="1" customWidth="1"/>
    <col min="10776" max="10777" width="4.6640625" style="1" customWidth="1"/>
    <col min="10778" max="10785" width="3.6640625" style="1" customWidth="1"/>
    <col min="10786" max="11007" width="8.88671875" style="1"/>
    <col min="11008" max="11008" width="16.6640625" style="1" bestFit="1" customWidth="1"/>
    <col min="11009" max="11010" width="3.6640625" style="1" customWidth="1"/>
    <col min="11011" max="11026" width="4.109375" style="1" customWidth="1"/>
    <col min="11027" max="11031" width="3.6640625" style="1" customWidth="1"/>
    <col min="11032" max="11033" width="4.6640625" style="1" customWidth="1"/>
    <col min="11034" max="11041" width="3.6640625" style="1" customWidth="1"/>
    <col min="11042" max="11263" width="8.88671875" style="1"/>
    <col min="11264" max="11264" width="16.6640625" style="1" bestFit="1" customWidth="1"/>
    <col min="11265" max="11266" width="3.6640625" style="1" customWidth="1"/>
    <col min="11267" max="11282" width="4.109375" style="1" customWidth="1"/>
    <col min="11283" max="11287" width="3.6640625" style="1" customWidth="1"/>
    <col min="11288" max="11289" width="4.6640625" style="1" customWidth="1"/>
    <col min="11290" max="11297" width="3.6640625" style="1" customWidth="1"/>
    <col min="11298" max="11519" width="8.88671875" style="1"/>
    <col min="11520" max="11520" width="16.6640625" style="1" bestFit="1" customWidth="1"/>
    <col min="11521" max="11522" width="3.6640625" style="1" customWidth="1"/>
    <col min="11523" max="11538" width="4.109375" style="1" customWidth="1"/>
    <col min="11539" max="11543" width="3.6640625" style="1" customWidth="1"/>
    <col min="11544" max="11545" width="4.6640625" style="1" customWidth="1"/>
    <col min="11546" max="11553" width="3.6640625" style="1" customWidth="1"/>
    <col min="11554" max="11775" width="8.88671875" style="1"/>
    <col min="11776" max="11776" width="16.6640625" style="1" bestFit="1" customWidth="1"/>
    <col min="11777" max="11778" width="3.6640625" style="1" customWidth="1"/>
    <col min="11779" max="11794" width="4.109375" style="1" customWidth="1"/>
    <col min="11795" max="11799" width="3.6640625" style="1" customWidth="1"/>
    <col min="11800" max="11801" width="4.6640625" style="1" customWidth="1"/>
    <col min="11802" max="11809" width="3.6640625" style="1" customWidth="1"/>
    <col min="11810" max="12031" width="8.88671875" style="1"/>
    <col min="12032" max="12032" width="16.6640625" style="1" bestFit="1" customWidth="1"/>
    <col min="12033" max="12034" width="3.6640625" style="1" customWidth="1"/>
    <col min="12035" max="12050" width="4.109375" style="1" customWidth="1"/>
    <col min="12051" max="12055" width="3.6640625" style="1" customWidth="1"/>
    <col min="12056" max="12057" width="4.6640625" style="1" customWidth="1"/>
    <col min="12058" max="12065" width="3.6640625" style="1" customWidth="1"/>
    <col min="12066" max="12287" width="8.88671875" style="1"/>
    <col min="12288" max="12288" width="16.6640625" style="1" bestFit="1" customWidth="1"/>
    <col min="12289" max="12290" width="3.6640625" style="1" customWidth="1"/>
    <col min="12291" max="12306" width="4.109375" style="1" customWidth="1"/>
    <col min="12307" max="12311" width="3.6640625" style="1" customWidth="1"/>
    <col min="12312" max="12313" width="4.6640625" style="1" customWidth="1"/>
    <col min="12314" max="12321" width="3.6640625" style="1" customWidth="1"/>
    <col min="12322" max="12543" width="8.88671875" style="1"/>
    <col min="12544" max="12544" width="16.6640625" style="1" bestFit="1" customWidth="1"/>
    <col min="12545" max="12546" width="3.6640625" style="1" customWidth="1"/>
    <col min="12547" max="12562" width="4.109375" style="1" customWidth="1"/>
    <col min="12563" max="12567" width="3.6640625" style="1" customWidth="1"/>
    <col min="12568" max="12569" width="4.6640625" style="1" customWidth="1"/>
    <col min="12570" max="12577" width="3.6640625" style="1" customWidth="1"/>
    <col min="12578" max="12799" width="8.88671875" style="1"/>
    <col min="12800" max="12800" width="16.6640625" style="1" bestFit="1" customWidth="1"/>
    <col min="12801" max="12802" width="3.6640625" style="1" customWidth="1"/>
    <col min="12803" max="12818" width="4.109375" style="1" customWidth="1"/>
    <col min="12819" max="12823" width="3.6640625" style="1" customWidth="1"/>
    <col min="12824" max="12825" width="4.6640625" style="1" customWidth="1"/>
    <col min="12826" max="12833" width="3.6640625" style="1" customWidth="1"/>
    <col min="12834" max="13055" width="8.88671875" style="1"/>
    <col min="13056" max="13056" width="16.6640625" style="1" bestFit="1" customWidth="1"/>
    <col min="13057" max="13058" width="3.6640625" style="1" customWidth="1"/>
    <col min="13059" max="13074" width="4.109375" style="1" customWidth="1"/>
    <col min="13075" max="13079" width="3.6640625" style="1" customWidth="1"/>
    <col min="13080" max="13081" width="4.6640625" style="1" customWidth="1"/>
    <col min="13082" max="13089" width="3.6640625" style="1" customWidth="1"/>
    <col min="13090" max="13311" width="8.88671875" style="1"/>
    <col min="13312" max="13312" width="16.6640625" style="1" bestFit="1" customWidth="1"/>
    <col min="13313" max="13314" width="3.6640625" style="1" customWidth="1"/>
    <col min="13315" max="13330" width="4.109375" style="1" customWidth="1"/>
    <col min="13331" max="13335" width="3.6640625" style="1" customWidth="1"/>
    <col min="13336" max="13337" width="4.6640625" style="1" customWidth="1"/>
    <col min="13338" max="13345" width="3.6640625" style="1" customWidth="1"/>
    <col min="13346" max="13567" width="8.88671875" style="1"/>
    <col min="13568" max="13568" width="16.6640625" style="1" bestFit="1" customWidth="1"/>
    <col min="13569" max="13570" width="3.6640625" style="1" customWidth="1"/>
    <col min="13571" max="13586" width="4.109375" style="1" customWidth="1"/>
    <col min="13587" max="13591" width="3.6640625" style="1" customWidth="1"/>
    <col min="13592" max="13593" width="4.6640625" style="1" customWidth="1"/>
    <col min="13594" max="13601" width="3.6640625" style="1" customWidth="1"/>
    <col min="13602" max="13823" width="8.88671875" style="1"/>
    <col min="13824" max="13824" width="16.6640625" style="1" bestFit="1" customWidth="1"/>
    <col min="13825" max="13826" width="3.6640625" style="1" customWidth="1"/>
    <col min="13827" max="13842" width="4.109375" style="1" customWidth="1"/>
    <col min="13843" max="13847" width="3.6640625" style="1" customWidth="1"/>
    <col min="13848" max="13849" width="4.6640625" style="1" customWidth="1"/>
    <col min="13850" max="13857" width="3.6640625" style="1" customWidth="1"/>
    <col min="13858" max="14079" width="8.88671875" style="1"/>
    <col min="14080" max="14080" width="16.6640625" style="1" bestFit="1" customWidth="1"/>
    <col min="14081" max="14082" width="3.6640625" style="1" customWidth="1"/>
    <col min="14083" max="14098" width="4.109375" style="1" customWidth="1"/>
    <col min="14099" max="14103" width="3.6640625" style="1" customWidth="1"/>
    <col min="14104" max="14105" width="4.6640625" style="1" customWidth="1"/>
    <col min="14106" max="14113" width="3.6640625" style="1" customWidth="1"/>
    <col min="14114" max="14335" width="8.88671875" style="1"/>
    <col min="14336" max="14336" width="16.6640625" style="1" bestFit="1" customWidth="1"/>
    <col min="14337" max="14338" width="3.6640625" style="1" customWidth="1"/>
    <col min="14339" max="14354" width="4.109375" style="1" customWidth="1"/>
    <col min="14355" max="14359" width="3.6640625" style="1" customWidth="1"/>
    <col min="14360" max="14361" width="4.6640625" style="1" customWidth="1"/>
    <col min="14362" max="14369" width="3.6640625" style="1" customWidth="1"/>
    <col min="14370" max="14591" width="8.88671875" style="1"/>
    <col min="14592" max="14592" width="16.6640625" style="1" bestFit="1" customWidth="1"/>
    <col min="14593" max="14594" width="3.6640625" style="1" customWidth="1"/>
    <col min="14595" max="14610" width="4.109375" style="1" customWidth="1"/>
    <col min="14611" max="14615" width="3.6640625" style="1" customWidth="1"/>
    <col min="14616" max="14617" width="4.6640625" style="1" customWidth="1"/>
    <col min="14618" max="14625" width="3.6640625" style="1" customWidth="1"/>
    <col min="14626" max="14847" width="8.88671875" style="1"/>
    <col min="14848" max="14848" width="16.6640625" style="1" bestFit="1" customWidth="1"/>
    <col min="14849" max="14850" width="3.6640625" style="1" customWidth="1"/>
    <col min="14851" max="14866" width="4.109375" style="1" customWidth="1"/>
    <col min="14867" max="14871" width="3.6640625" style="1" customWidth="1"/>
    <col min="14872" max="14873" width="4.6640625" style="1" customWidth="1"/>
    <col min="14874" max="14881" width="3.6640625" style="1" customWidth="1"/>
    <col min="14882" max="15103" width="8.88671875" style="1"/>
    <col min="15104" max="15104" width="16.6640625" style="1" bestFit="1" customWidth="1"/>
    <col min="15105" max="15106" width="3.6640625" style="1" customWidth="1"/>
    <col min="15107" max="15122" width="4.109375" style="1" customWidth="1"/>
    <col min="15123" max="15127" width="3.6640625" style="1" customWidth="1"/>
    <col min="15128" max="15129" width="4.6640625" style="1" customWidth="1"/>
    <col min="15130" max="15137" width="3.6640625" style="1" customWidth="1"/>
    <col min="15138" max="15359" width="8.88671875" style="1"/>
    <col min="15360" max="15360" width="16.6640625" style="1" bestFit="1" customWidth="1"/>
    <col min="15361" max="15362" width="3.6640625" style="1" customWidth="1"/>
    <col min="15363" max="15378" width="4.109375" style="1" customWidth="1"/>
    <col min="15379" max="15383" width="3.6640625" style="1" customWidth="1"/>
    <col min="15384" max="15385" width="4.6640625" style="1" customWidth="1"/>
    <col min="15386" max="15393" width="3.6640625" style="1" customWidth="1"/>
    <col min="15394" max="15615" width="8.88671875" style="1"/>
    <col min="15616" max="15616" width="16.6640625" style="1" bestFit="1" customWidth="1"/>
    <col min="15617" max="15618" width="3.6640625" style="1" customWidth="1"/>
    <col min="15619" max="15634" width="4.109375" style="1" customWidth="1"/>
    <col min="15635" max="15639" width="3.6640625" style="1" customWidth="1"/>
    <col min="15640" max="15641" width="4.6640625" style="1" customWidth="1"/>
    <col min="15642" max="15649" width="3.6640625" style="1" customWidth="1"/>
    <col min="15650" max="15871" width="8.88671875" style="1"/>
    <col min="15872" max="15872" width="16.6640625" style="1" bestFit="1" customWidth="1"/>
    <col min="15873" max="15874" width="3.6640625" style="1" customWidth="1"/>
    <col min="15875" max="15890" width="4.109375" style="1" customWidth="1"/>
    <col min="15891" max="15895" width="3.6640625" style="1" customWidth="1"/>
    <col min="15896" max="15897" width="4.6640625" style="1" customWidth="1"/>
    <col min="15898" max="15905" width="3.6640625" style="1" customWidth="1"/>
    <col min="15906" max="16127" width="8.88671875" style="1"/>
    <col min="16128" max="16128" width="16.6640625" style="1" bestFit="1" customWidth="1"/>
    <col min="16129" max="16130" width="3.6640625" style="1" customWidth="1"/>
    <col min="16131" max="16146" width="4.109375" style="1" customWidth="1"/>
    <col min="16147" max="16151" width="3.6640625" style="1" customWidth="1"/>
    <col min="16152" max="16153" width="4.6640625" style="1" customWidth="1"/>
    <col min="16154" max="16161" width="3.6640625" style="1" customWidth="1"/>
    <col min="16162" max="16384" width="8.88671875" style="1"/>
  </cols>
  <sheetData>
    <row r="1" spans="1:35" ht="15" customHeight="1" thickBot="1">
      <c r="A1" s="276" t="s">
        <v>0</v>
      </c>
      <c r="B1" s="277"/>
      <c r="C1" s="277"/>
      <c r="D1" s="277"/>
      <c r="E1" s="277"/>
      <c r="F1" s="277"/>
      <c r="G1" s="277"/>
      <c r="H1" s="277"/>
      <c r="I1" s="277"/>
      <c r="J1" s="277"/>
      <c r="K1" s="277"/>
      <c r="L1" s="277"/>
      <c r="M1" s="277"/>
      <c r="N1" s="277"/>
      <c r="O1" s="277"/>
      <c r="P1" s="277"/>
      <c r="Q1" s="277"/>
      <c r="R1" s="277"/>
      <c r="S1" s="277"/>
      <c r="T1" s="277"/>
      <c r="U1" s="277"/>
      <c r="V1" s="277"/>
      <c r="W1" s="277"/>
      <c r="X1" s="277"/>
      <c r="Y1" s="277"/>
      <c r="Z1" s="277"/>
      <c r="AA1" s="277"/>
      <c r="AB1" s="277"/>
      <c r="AC1" s="277"/>
      <c r="AD1" s="277"/>
      <c r="AE1" s="277"/>
      <c r="AF1" s="277"/>
      <c r="AG1" s="277"/>
      <c r="AH1" s="277"/>
      <c r="AI1" s="278"/>
    </row>
    <row r="2" spans="1:35" ht="24" customHeight="1" thickBot="1">
      <c r="A2" s="265" t="s">
        <v>46</v>
      </c>
      <c r="B2" s="268" t="s">
        <v>44</v>
      </c>
      <c r="C2" s="270" t="s">
        <v>2</v>
      </c>
      <c r="D2" s="271"/>
      <c r="E2" s="271"/>
      <c r="F2" s="271"/>
      <c r="G2" s="271"/>
      <c r="H2" s="271"/>
      <c r="I2" s="271"/>
      <c r="J2" s="272"/>
      <c r="K2" s="273" t="s">
        <v>3</v>
      </c>
      <c r="L2" s="273"/>
      <c r="M2" s="273"/>
      <c r="N2" s="273"/>
      <c r="O2" s="273"/>
      <c r="P2" s="273"/>
      <c r="Q2" s="273"/>
      <c r="R2" s="273"/>
      <c r="S2" s="274" t="s">
        <v>4</v>
      </c>
      <c r="T2" s="275"/>
      <c r="U2" s="275"/>
      <c r="V2" s="275"/>
      <c r="W2" s="275"/>
      <c r="X2" s="275"/>
      <c r="Y2" s="275"/>
      <c r="Z2" s="259" t="s">
        <v>5</v>
      </c>
      <c r="AA2" s="260"/>
      <c r="AB2" s="260"/>
      <c r="AC2" s="260"/>
      <c r="AD2" s="260"/>
      <c r="AE2" s="260"/>
      <c r="AF2" s="261"/>
      <c r="AG2" s="279" t="s">
        <v>6</v>
      </c>
      <c r="AH2" s="280"/>
      <c r="AI2" s="281"/>
    </row>
    <row r="3" spans="1:35" ht="79.95" customHeight="1">
      <c r="A3" s="266"/>
      <c r="B3" s="269"/>
      <c r="C3" s="262" t="s">
        <v>7</v>
      </c>
      <c r="D3" s="264" t="s">
        <v>8</v>
      </c>
      <c r="E3" s="264"/>
      <c r="F3" s="264"/>
      <c r="G3" s="295" t="s">
        <v>9</v>
      </c>
      <c r="H3" s="295"/>
      <c r="I3" s="295"/>
      <c r="J3" s="296"/>
      <c r="K3" s="297" t="s">
        <v>10</v>
      </c>
      <c r="L3" s="292"/>
      <c r="M3" s="292"/>
      <c r="N3" s="298" t="s">
        <v>11</v>
      </c>
      <c r="O3" s="298" t="s">
        <v>12</v>
      </c>
      <c r="P3" s="300" t="s">
        <v>8</v>
      </c>
      <c r="Q3" s="300"/>
      <c r="R3" s="293"/>
      <c r="S3" s="301" t="s">
        <v>7</v>
      </c>
      <c r="T3" s="288" t="s">
        <v>8</v>
      </c>
      <c r="U3" s="288"/>
      <c r="V3" s="288"/>
      <c r="W3" s="289" t="s">
        <v>9</v>
      </c>
      <c r="X3" s="289"/>
      <c r="Y3" s="289"/>
      <c r="Z3" s="290" t="s">
        <v>10</v>
      </c>
      <c r="AA3" s="291"/>
      <c r="AB3" s="291"/>
      <c r="AC3" s="292" t="s">
        <v>8</v>
      </c>
      <c r="AD3" s="292"/>
      <c r="AE3" s="292"/>
      <c r="AF3" s="293" t="s">
        <v>13</v>
      </c>
      <c r="AG3" s="286" t="s">
        <v>40</v>
      </c>
      <c r="AH3" s="284" t="s">
        <v>41</v>
      </c>
      <c r="AI3" s="282" t="s">
        <v>6</v>
      </c>
    </row>
    <row r="4" spans="1:35" ht="100.2" customHeight="1" thickBot="1">
      <c r="A4" s="267"/>
      <c r="B4" s="269"/>
      <c r="C4" s="263"/>
      <c r="D4" s="25" t="s">
        <v>14</v>
      </c>
      <c r="E4" s="25" t="s">
        <v>15</v>
      </c>
      <c r="F4" s="25" t="s">
        <v>16</v>
      </c>
      <c r="G4" s="26" t="s">
        <v>17</v>
      </c>
      <c r="H4" s="26" t="s">
        <v>18</v>
      </c>
      <c r="I4" s="26" t="s">
        <v>19</v>
      </c>
      <c r="J4" s="27" t="s">
        <v>20</v>
      </c>
      <c r="K4" s="42" t="s">
        <v>21</v>
      </c>
      <c r="L4" s="2" t="s">
        <v>22</v>
      </c>
      <c r="M4" s="2" t="s">
        <v>23</v>
      </c>
      <c r="N4" s="299"/>
      <c r="O4" s="299"/>
      <c r="P4" s="3" t="s">
        <v>14</v>
      </c>
      <c r="Q4" s="3" t="s">
        <v>15</v>
      </c>
      <c r="R4" s="4" t="s">
        <v>16</v>
      </c>
      <c r="S4" s="302"/>
      <c r="T4" s="28" t="s">
        <v>14</v>
      </c>
      <c r="U4" s="28" t="s">
        <v>15</v>
      </c>
      <c r="V4" s="28" t="s">
        <v>16</v>
      </c>
      <c r="W4" s="29" t="s">
        <v>17</v>
      </c>
      <c r="X4" s="29" t="s">
        <v>18</v>
      </c>
      <c r="Y4" s="29" t="s">
        <v>19</v>
      </c>
      <c r="Z4" s="47" t="s">
        <v>21</v>
      </c>
      <c r="AA4" s="30" t="s">
        <v>22</v>
      </c>
      <c r="AB4" s="30" t="s">
        <v>23</v>
      </c>
      <c r="AC4" s="2" t="s">
        <v>14</v>
      </c>
      <c r="AD4" s="2" t="s">
        <v>15</v>
      </c>
      <c r="AE4" s="2" t="s">
        <v>16</v>
      </c>
      <c r="AF4" s="294"/>
      <c r="AG4" s="287"/>
      <c r="AH4" s="285"/>
      <c r="AI4" s="283"/>
    </row>
    <row r="5" spans="1:35" ht="12" customHeight="1">
      <c r="A5" s="37" t="s">
        <v>25</v>
      </c>
      <c r="B5" s="246">
        <v>40</v>
      </c>
      <c r="C5" s="40">
        <v>0</v>
      </c>
      <c r="D5" s="22">
        <v>0</v>
      </c>
      <c r="E5" s="22">
        <v>0</v>
      </c>
      <c r="F5" s="22">
        <v>1</v>
      </c>
      <c r="G5" s="23">
        <v>0</v>
      </c>
      <c r="H5" s="23">
        <v>0</v>
      </c>
      <c r="I5" s="23">
        <v>1</v>
      </c>
      <c r="J5" s="24">
        <v>0</v>
      </c>
      <c r="K5" s="5">
        <v>0</v>
      </c>
      <c r="L5" s="6">
        <v>0</v>
      </c>
      <c r="M5" s="6">
        <v>0</v>
      </c>
      <c r="N5" s="6">
        <v>0</v>
      </c>
      <c r="O5" s="6">
        <v>1</v>
      </c>
      <c r="P5" s="7">
        <v>0</v>
      </c>
      <c r="Q5" s="7">
        <v>0</v>
      </c>
      <c r="R5" s="8">
        <v>0</v>
      </c>
      <c r="S5" s="43">
        <v>36</v>
      </c>
      <c r="T5" s="34">
        <v>4</v>
      </c>
      <c r="U5" s="34">
        <v>17</v>
      </c>
      <c r="V5" s="34">
        <v>15</v>
      </c>
      <c r="W5" s="35">
        <v>18</v>
      </c>
      <c r="X5" s="35">
        <v>0</v>
      </c>
      <c r="Y5" s="35">
        <v>18</v>
      </c>
      <c r="Z5" s="9">
        <v>2</v>
      </c>
      <c r="AA5" s="36">
        <v>0</v>
      </c>
      <c r="AB5" s="36">
        <v>0</v>
      </c>
      <c r="AC5" s="6">
        <v>1</v>
      </c>
      <c r="AD5" s="6">
        <v>1</v>
      </c>
      <c r="AE5" s="6">
        <v>0</v>
      </c>
      <c r="AF5" s="8">
        <v>0</v>
      </c>
      <c r="AG5" s="69">
        <v>4</v>
      </c>
      <c r="AH5" s="74">
        <v>-2</v>
      </c>
      <c r="AI5" s="75">
        <f>AG5+AH5</f>
        <v>2</v>
      </c>
    </row>
    <row r="6" spans="1:35" ht="12" customHeight="1">
      <c r="A6" s="38" t="s">
        <v>26</v>
      </c>
      <c r="B6" s="239">
        <v>40</v>
      </c>
      <c r="C6" s="41">
        <v>0</v>
      </c>
      <c r="D6" s="10">
        <v>0</v>
      </c>
      <c r="E6" s="10">
        <v>0</v>
      </c>
      <c r="F6" s="10">
        <v>0</v>
      </c>
      <c r="G6" s="11">
        <v>0</v>
      </c>
      <c r="H6" s="11">
        <v>0</v>
      </c>
      <c r="I6" s="11">
        <v>0</v>
      </c>
      <c r="J6" s="12">
        <v>0</v>
      </c>
      <c r="K6" s="13">
        <v>0</v>
      </c>
      <c r="L6" s="14">
        <v>0</v>
      </c>
      <c r="M6" s="14">
        <v>0</v>
      </c>
      <c r="N6" s="14">
        <v>0</v>
      </c>
      <c r="O6" s="14">
        <v>0</v>
      </c>
      <c r="P6" s="15">
        <v>0</v>
      </c>
      <c r="Q6" s="15">
        <v>0</v>
      </c>
      <c r="R6" s="16">
        <v>0</v>
      </c>
      <c r="S6" s="45">
        <v>42</v>
      </c>
      <c r="T6" s="31">
        <v>9</v>
      </c>
      <c r="U6" s="31">
        <v>17</v>
      </c>
      <c r="V6" s="31">
        <v>16</v>
      </c>
      <c r="W6" s="32">
        <v>26</v>
      </c>
      <c r="X6" s="32">
        <v>0</v>
      </c>
      <c r="Y6" s="32">
        <v>16</v>
      </c>
      <c r="Z6" s="48">
        <v>4</v>
      </c>
      <c r="AA6" s="33">
        <v>0</v>
      </c>
      <c r="AB6" s="33">
        <v>0</v>
      </c>
      <c r="AC6" s="14">
        <v>1</v>
      </c>
      <c r="AD6" s="14">
        <v>2</v>
      </c>
      <c r="AE6" s="14">
        <v>1</v>
      </c>
      <c r="AF6" s="16">
        <v>0</v>
      </c>
      <c r="AG6" s="70">
        <v>3</v>
      </c>
      <c r="AH6" s="76">
        <v>-4</v>
      </c>
      <c r="AI6" s="75">
        <f t="shared" ref="AI6:AI18" si="0">AG6+AH6</f>
        <v>-1</v>
      </c>
    </row>
    <row r="7" spans="1:35" ht="12" customHeight="1">
      <c r="A7" s="38" t="s">
        <v>27</v>
      </c>
      <c r="B7" s="239">
        <v>34</v>
      </c>
      <c r="C7" s="41">
        <v>0</v>
      </c>
      <c r="D7" s="10">
        <v>0</v>
      </c>
      <c r="E7" s="10">
        <v>0</v>
      </c>
      <c r="F7" s="10">
        <v>0</v>
      </c>
      <c r="G7" s="11">
        <v>0</v>
      </c>
      <c r="H7" s="11">
        <v>0</v>
      </c>
      <c r="I7" s="11">
        <v>0</v>
      </c>
      <c r="J7" s="12">
        <v>0</v>
      </c>
      <c r="K7" s="13">
        <v>0</v>
      </c>
      <c r="L7" s="14">
        <v>0</v>
      </c>
      <c r="M7" s="14">
        <v>0</v>
      </c>
      <c r="N7" s="14">
        <v>0</v>
      </c>
      <c r="O7" s="14">
        <v>0</v>
      </c>
      <c r="P7" s="15">
        <v>0</v>
      </c>
      <c r="Q7" s="15">
        <v>0</v>
      </c>
      <c r="R7" s="16">
        <v>0</v>
      </c>
      <c r="S7" s="45">
        <v>37</v>
      </c>
      <c r="T7" s="31">
        <v>5</v>
      </c>
      <c r="U7" s="31">
        <v>20</v>
      </c>
      <c r="V7" s="31">
        <v>12</v>
      </c>
      <c r="W7" s="32">
        <v>15</v>
      </c>
      <c r="X7" s="32">
        <v>4</v>
      </c>
      <c r="Y7" s="32">
        <v>18</v>
      </c>
      <c r="Z7" s="48">
        <v>2</v>
      </c>
      <c r="AA7" s="33">
        <v>0</v>
      </c>
      <c r="AB7" s="33">
        <v>0</v>
      </c>
      <c r="AC7" s="14">
        <v>0</v>
      </c>
      <c r="AD7" s="14">
        <v>2</v>
      </c>
      <c r="AE7" s="14">
        <v>0</v>
      </c>
      <c r="AF7" s="16">
        <v>0</v>
      </c>
      <c r="AG7" s="70">
        <v>6</v>
      </c>
      <c r="AH7" s="76">
        <v>-2</v>
      </c>
      <c r="AI7" s="75">
        <f t="shared" si="0"/>
        <v>4</v>
      </c>
    </row>
    <row r="8" spans="1:35" ht="12" customHeight="1">
      <c r="A8" s="38" t="s">
        <v>28</v>
      </c>
      <c r="B8" s="239">
        <v>40</v>
      </c>
      <c r="C8" s="41">
        <v>0</v>
      </c>
      <c r="D8" s="10">
        <v>0</v>
      </c>
      <c r="E8" s="10">
        <v>0</v>
      </c>
      <c r="F8" s="10">
        <v>0</v>
      </c>
      <c r="G8" s="11">
        <v>0</v>
      </c>
      <c r="H8" s="11">
        <v>0</v>
      </c>
      <c r="I8" s="11">
        <v>0</v>
      </c>
      <c r="J8" s="12">
        <v>0</v>
      </c>
      <c r="K8" s="13">
        <v>0</v>
      </c>
      <c r="L8" s="14">
        <v>0</v>
      </c>
      <c r="M8" s="14">
        <v>0</v>
      </c>
      <c r="N8" s="14">
        <v>0</v>
      </c>
      <c r="O8" s="14">
        <v>0</v>
      </c>
      <c r="P8" s="15">
        <v>0</v>
      </c>
      <c r="Q8" s="15">
        <v>0</v>
      </c>
      <c r="R8" s="16">
        <v>0</v>
      </c>
      <c r="S8" s="45">
        <v>35</v>
      </c>
      <c r="T8" s="31">
        <v>5</v>
      </c>
      <c r="U8" s="31">
        <v>19</v>
      </c>
      <c r="V8" s="31">
        <v>11</v>
      </c>
      <c r="W8" s="32">
        <v>23</v>
      </c>
      <c r="X8" s="32">
        <v>2</v>
      </c>
      <c r="Y8" s="32">
        <v>10</v>
      </c>
      <c r="Z8" s="48">
        <v>3</v>
      </c>
      <c r="AA8" s="33">
        <v>0</v>
      </c>
      <c r="AB8" s="33">
        <v>1</v>
      </c>
      <c r="AC8" s="14">
        <v>0</v>
      </c>
      <c r="AD8" s="14">
        <v>2</v>
      </c>
      <c r="AE8" s="14">
        <v>2</v>
      </c>
      <c r="AF8" s="16">
        <v>0</v>
      </c>
      <c r="AG8" s="70">
        <v>3</v>
      </c>
      <c r="AH8" s="76">
        <v>-4</v>
      </c>
      <c r="AI8" s="75">
        <f t="shared" si="0"/>
        <v>-1</v>
      </c>
    </row>
    <row r="9" spans="1:35" ht="12" customHeight="1">
      <c r="A9" s="38" t="s">
        <v>29</v>
      </c>
      <c r="B9" s="239">
        <v>27</v>
      </c>
      <c r="C9" s="41">
        <v>0</v>
      </c>
      <c r="D9" s="10">
        <v>0</v>
      </c>
      <c r="E9" s="10">
        <v>0</v>
      </c>
      <c r="F9" s="10">
        <v>0</v>
      </c>
      <c r="G9" s="11">
        <v>0</v>
      </c>
      <c r="H9" s="11">
        <v>0</v>
      </c>
      <c r="I9" s="11">
        <v>0</v>
      </c>
      <c r="J9" s="12">
        <v>0</v>
      </c>
      <c r="K9" s="13">
        <v>0</v>
      </c>
      <c r="L9" s="14">
        <v>0</v>
      </c>
      <c r="M9" s="14">
        <v>0</v>
      </c>
      <c r="N9" s="14">
        <v>0</v>
      </c>
      <c r="O9" s="14">
        <v>0</v>
      </c>
      <c r="P9" s="15">
        <v>0</v>
      </c>
      <c r="Q9" s="15">
        <v>0</v>
      </c>
      <c r="R9" s="16">
        <v>0</v>
      </c>
      <c r="S9" s="45">
        <v>20</v>
      </c>
      <c r="T9" s="31">
        <v>8</v>
      </c>
      <c r="U9" s="31">
        <v>10</v>
      </c>
      <c r="V9" s="31">
        <v>2</v>
      </c>
      <c r="W9" s="32">
        <v>15</v>
      </c>
      <c r="X9" s="32">
        <v>1</v>
      </c>
      <c r="Y9" s="32">
        <v>4</v>
      </c>
      <c r="Z9" s="48">
        <v>4</v>
      </c>
      <c r="AA9" s="33">
        <v>0</v>
      </c>
      <c r="AB9" s="33">
        <v>0</v>
      </c>
      <c r="AC9" s="14">
        <v>3</v>
      </c>
      <c r="AD9" s="14">
        <v>1</v>
      </c>
      <c r="AE9" s="14">
        <v>0</v>
      </c>
      <c r="AF9" s="16">
        <v>1</v>
      </c>
      <c r="AG9" s="70">
        <v>0</v>
      </c>
      <c r="AH9" s="76">
        <v>-4</v>
      </c>
      <c r="AI9" s="75">
        <f t="shared" si="0"/>
        <v>-4</v>
      </c>
    </row>
    <row r="10" spans="1:35" ht="12" customHeight="1">
      <c r="A10" s="38" t="s">
        <v>30</v>
      </c>
      <c r="B10" s="239">
        <v>24</v>
      </c>
      <c r="C10" s="41">
        <v>0</v>
      </c>
      <c r="D10" s="10">
        <v>0</v>
      </c>
      <c r="E10" s="10">
        <v>0</v>
      </c>
      <c r="F10" s="10">
        <v>0</v>
      </c>
      <c r="G10" s="11">
        <v>0</v>
      </c>
      <c r="H10" s="11">
        <v>0</v>
      </c>
      <c r="I10" s="11">
        <v>0</v>
      </c>
      <c r="J10" s="12">
        <v>0</v>
      </c>
      <c r="K10" s="13">
        <v>0</v>
      </c>
      <c r="L10" s="14">
        <v>0</v>
      </c>
      <c r="M10" s="14">
        <v>0</v>
      </c>
      <c r="N10" s="14">
        <v>0</v>
      </c>
      <c r="O10" s="14">
        <v>0</v>
      </c>
      <c r="P10" s="15">
        <v>0</v>
      </c>
      <c r="Q10" s="15">
        <v>0</v>
      </c>
      <c r="R10" s="16">
        <v>0</v>
      </c>
      <c r="S10" s="45">
        <v>13</v>
      </c>
      <c r="T10" s="31">
        <v>2</v>
      </c>
      <c r="U10" s="31">
        <v>7</v>
      </c>
      <c r="V10" s="31">
        <v>4</v>
      </c>
      <c r="W10" s="32">
        <v>8</v>
      </c>
      <c r="X10" s="32">
        <v>0</v>
      </c>
      <c r="Y10" s="32">
        <v>5</v>
      </c>
      <c r="Z10" s="48">
        <v>1</v>
      </c>
      <c r="AA10" s="33">
        <v>0</v>
      </c>
      <c r="AB10" s="33">
        <v>0</v>
      </c>
      <c r="AC10" s="14">
        <v>1</v>
      </c>
      <c r="AD10" s="14">
        <v>0</v>
      </c>
      <c r="AE10" s="14">
        <v>0</v>
      </c>
      <c r="AF10" s="16">
        <v>0</v>
      </c>
      <c r="AG10" s="70">
        <v>4</v>
      </c>
      <c r="AH10" s="76">
        <v>-1</v>
      </c>
      <c r="AI10" s="75">
        <f t="shared" si="0"/>
        <v>3</v>
      </c>
    </row>
    <row r="11" spans="1:35" ht="12" customHeight="1">
      <c r="A11" s="38" t="s">
        <v>31</v>
      </c>
      <c r="B11" s="239">
        <v>40</v>
      </c>
      <c r="C11" s="41">
        <v>0</v>
      </c>
      <c r="D11" s="10">
        <v>0</v>
      </c>
      <c r="E11" s="10">
        <v>0</v>
      </c>
      <c r="F11" s="10">
        <v>0</v>
      </c>
      <c r="G11" s="11">
        <v>0</v>
      </c>
      <c r="H11" s="11">
        <v>0</v>
      </c>
      <c r="I11" s="11">
        <v>0</v>
      </c>
      <c r="J11" s="12">
        <v>0</v>
      </c>
      <c r="K11" s="13">
        <v>0</v>
      </c>
      <c r="L11" s="14">
        <v>0</v>
      </c>
      <c r="M11" s="14">
        <v>0</v>
      </c>
      <c r="N11" s="14">
        <v>0</v>
      </c>
      <c r="O11" s="14">
        <v>0</v>
      </c>
      <c r="P11" s="15">
        <v>0</v>
      </c>
      <c r="Q11" s="15">
        <v>0</v>
      </c>
      <c r="R11" s="16">
        <v>0</v>
      </c>
      <c r="S11" s="45">
        <v>31</v>
      </c>
      <c r="T11" s="31">
        <v>4</v>
      </c>
      <c r="U11" s="31">
        <v>17</v>
      </c>
      <c r="V11" s="31">
        <v>10</v>
      </c>
      <c r="W11" s="32">
        <v>21</v>
      </c>
      <c r="X11" s="32">
        <v>1</v>
      </c>
      <c r="Y11" s="32">
        <v>9</v>
      </c>
      <c r="Z11" s="48">
        <v>1</v>
      </c>
      <c r="AA11" s="33">
        <v>0</v>
      </c>
      <c r="AB11" s="33">
        <v>0</v>
      </c>
      <c r="AC11" s="14">
        <v>0</v>
      </c>
      <c r="AD11" s="14">
        <v>0</v>
      </c>
      <c r="AE11" s="14">
        <v>1</v>
      </c>
      <c r="AF11" s="16">
        <v>0</v>
      </c>
      <c r="AG11" s="70">
        <v>1</v>
      </c>
      <c r="AH11" s="76">
        <v>-1</v>
      </c>
      <c r="AI11" s="75">
        <f t="shared" si="0"/>
        <v>0</v>
      </c>
    </row>
    <row r="12" spans="1:35" ht="12" customHeight="1">
      <c r="A12" s="38" t="s">
        <v>32</v>
      </c>
      <c r="B12" s="239">
        <v>35</v>
      </c>
      <c r="C12" s="41">
        <v>0</v>
      </c>
      <c r="D12" s="10">
        <v>0</v>
      </c>
      <c r="E12" s="10">
        <v>0</v>
      </c>
      <c r="F12" s="10">
        <v>0</v>
      </c>
      <c r="G12" s="11">
        <v>0</v>
      </c>
      <c r="H12" s="11">
        <v>0</v>
      </c>
      <c r="I12" s="11">
        <v>0</v>
      </c>
      <c r="J12" s="12">
        <v>0</v>
      </c>
      <c r="K12" s="13">
        <v>0</v>
      </c>
      <c r="L12" s="14">
        <v>0</v>
      </c>
      <c r="M12" s="14">
        <v>0</v>
      </c>
      <c r="N12" s="14">
        <v>0</v>
      </c>
      <c r="O12" s="14">
        <v>0</v>
      </c>
      <c r="P12" s="15">
        <v>0</v>
      </c>
      <c r="Q12" s="15">
        <v>0</v>
      </c>
      <c r="R12" s="16">
        <v>0</v>
      </c>
      <c r="S12" s="45">
        <v>20</v>
      </c>
      <c r="T12" s="31">
        <v>3</v>
      </c>
      <c r="U12" s="31">
        <v>9</v>
      </c>
      <c r="V12" s="31">
        <v>8</v>
      </c>
      <c r="W12" s="32">
        <v>9</v>
      </c>
      <c r="X12" s="32">
        <v>0</v>
      </c>
      <c r="Y12" s="32">
        <v>11</v>
      </c>
      <c r="Z12" s="48">
        <v>1</v>
      </c>
      <c r="AA12" s="33">
        <v>0</v>
      </c>
      <c r="AB12" s="33">
        <v>0</v>
      </c>
      <c r="AC12" s="14">
        <v>1</v>
      </c>
      <c r="AD12" s="14">
        <v>0</v>
      </c>
      <c r="AE12" s="14">
        <v>0</v>
      </c>
      <c r="AF12" s="16">
        <v>0</v>
      </c>
      <c r="AG12" s="70">
        <v>4</v>
      </c>
      <c r="AH12" s="76">
        <v>-1</v>
      </c>
      <c r="AI12" s="75">
        <f t="shared" si="0"/>
        <v>3</v>
      </c>
    </row>
    <row r="13" spans="1:35" ht="12" customHeight="1">
      <c r="A13" s="38" t="s">
        <v>33</v>
      </c>
      <c r="B13" s="239">
        <v>37</v>
      </c>
      <c r="C13" s="41">
        <v>0</v>
      </c>
      <c r="D13" s="10">
        <v>0</v>
      </c>
      <c r="E13" s="10">
        <v>0</v>
      </c>
      <c r="F13" s="10">
        <v>0</v>
      </c>
      <c r="G13" s="11">
        <v>0</v>
      </c>
      <c r="H13" s="11">
        <v>0</v>
      </c>
      <c r="I13" s="11">
        <v>0</v>
      </c>
      <c r="J13" s="12">
        <v>0</v>
      </c>
      <c r="K13" s="13">
        <v>0</v>
      </c>
      <c r="L13" s="14">
        <v>0</v>
      </c>
      <c r="M13" s="14">
        <v>0</v>
      </c>
      <c r="N13" s="14">
        <v>0</v>
      </c>
      <c r="O13" s="14">
        <v>0</v>
      </c>
      <c r="P13" s="15">
        <v>0</v>
      </c>
      <c r="Q13" s="15">
        <v>0</v>
      </c>
      <c r="R13" s="16">
        <v>0</v>
      </c>
      <c r="S13" s="45">
        <v>47</v>
      </c>
      <c r="T13" s="31">
        <v>14</v>
      </c>
      <c r="U13" s="31">
        <v>19</v>
      </c>
      <c r="V13" s="31">
        <v>14</v>
      </c>
      <c r="W13" s="32">
        <v>29</v>
      </c>
      <c r="X13" s="32">
        <v>2</v>
      </c>
      <c r="Y13" s="32">
        <v>16</v>
      </c>
      <c r="Z13" s="48">
        <v>1</v>
      </c>
      <c r="AA13" s="33">
        <v>1</v>
      </c>
      <c r="AB13" s="33">
        <v>1</v>
      </c>
      <c r="AC13" s="14">
        <v>0</v>
      </c>
      <c r="AD13" s="14">
        <v>2</v>
      </c>
      <c r="AE13" s="14">
        <v>1</v>
      </c>
      <c r="AF13" s="16">
        <v>1</v>
      </c>
      <c r="AG13" s="70">
        <v>9</v>
      </c>
      <c r="AH13" s="76">
        <v>-3</v>
      </c>
      <c r="AI13" s="75">
        <f t="shared" si="0"/>
        <v>6</v>
      </c>
    </row>
    <row r="14" spans="1:35" ht="12" customHeight="1">
      <c r="A14" s="38" t="s">
        <v>34</v>
      </c>
      <c r="B14" s="239">
        <v>40</v>
      </c>
      <c r="C14" s="41">
        <v>0</v>
      </c>
      <c r="D14" s="10">
        <v>0</v>
      </c>
      <c r="E14" s="10">
        <v>0</v>
      </c>
      <c r="F14" s="10">
        <v>0</v>
      </c>
      <c r="G14" s="11">
        <v>0</v>
      </c>
      <c r="H14" s="11">
        <v>0</v>
      </c>
      <c r="I14" s="11">
        <v>0</v>
      </c>
      <c r="J14" s="12">
        <v>0</v>
      </c>
      <c r="K14" s="13">
        <v>0</v>
      </c>
      <c r="L14" s="14">
        <v>0</v>
      </c>
      <c r="M14" s="14">
        <v>0</v>
      </c>
      <c r="N14" s="14">
        <v>0</v>
      </c>
      <c r="O14" s="14">
        <v>0</v>
      </c>
      <c r="P14" s="15">
        <v>0</v>
      </c>
      <c r="Q14" s="15">
        <v>0</v>
      </c>
      <c r="R14" s="16">
        <v>0</v>
      </c>
      <c r="S14" s="45">
        <v>29</v>
      </c>
      <c r="T14" s="31">
        <v>3</v>
      </c>
      <c r="U14" s="31">
        <v>11</v>
      </c>
      <c r="V14" s="31">
        <v>15</v>
      </c>
      <c r="W14" s="32">
        <v>14</v>
      </c>
      <c r="X14" s="32">
        <v>1</v>
      </c>
      <c r="Y14" s="32">
        <v>14</v>
      </c>
      <c r="Z14" s="48">
        <v>3</v>
      </c>
      <c r="AA14" s="33">
        <v>0</v>
      </c>
      <c r="AB14" s="33">
        <v>0</v>
      </c>
      <c r="AC14" s="14">
        <v>2</v>
      </c>
      <c r="AD14" s="14">
        <v>1</v>
      </c>
      <c r="AE14" s="14">
        <v>0</v>
      </c>
      <c r="AF14" s="16">
        <v>0</v>
      </c>
      <c r="AG14" s="70">
        <v>5</v>
      </c>
      <c r="AH14" s="76">
        <v>-3</v>
      </c>
      <c r="AI14" s="75">
        <f t="shared" si="0"/>
        <v>2</v>
      </c>
    </row>
    <row r="15" spans="1:35" ht="12" customHeight="1">
      <c r="A15" s="38" t="s">
        <v>35</v>
      </c>
      <c r="B15" s="239">
        <v>40</v>
      </c>
      <c r="C15" s="41">
        <v>0</v>
      </c>
      <c r="D15" s="10">
        <v>0</v>
      </c>
      <c r="E15" s="10">
        <v>0</v>
      </c>
      <c r="F15" s="10">
        <v>0</v>
      </c>
      <c r="G15" s="11">
        <v>0</v>
      </c>
      <c r="H15" s="11">
        <v>0</v>
      </c>
      <c r="I15" s="11">
        <v>0</v>
      </c>
      <c r="J15" s="12">
        <v>0</v>
      </c>
      <c r="K15" s="13">
        <v>0</v>
      </c>
      <c r="L15" s="14">
        <v>0</v>
      </c>
      <c r="M15" s="14">
        <v>0</v>
      </c>
      <c r="N15" s="14">
        <v>0</v>
      </c>
      <c r="O15" s="14">
        <v>0</v>
      </c>
      <c r="P15" s="15">
        <v>0</v>
      </c>
      <c r="Q15" s="15">
        <v>0</v>
      </c>
      <c r="R15" s="16">
        <v>0</v>
      </c>
      <c r="S15" s="45">
        <v>31</v>
      </c>
      <c r="T15" s="31">
        <v>4</v>
      </c>
      <c r="U15" s="31">
        <v>7</v>
      </c>
      <c r="V15" s="31">
        <v>20</v>
      </c>
      <c r="W15" s="32">
        <v>15</v>
      </c>
      <c r="X15" s="32">
        <v>1</v>
      </c>
      <c r="Y15" s="32">
        <v>15</v>
      </c>
      <c r="Z15" s="48">
        <v>3</v>
      </c>
      <c r="AA15" s="33">
        <v>0</v>
      </c>
      <c r="AB15" s="33">
        <v>0</v>
      </c>
      <c r="AC15" s="14">
        <v>1</v>
      </c>
      <c r="AD15" s="14">
        <v>2</v>
      </c>
      <c r="AE15" s="14">
        <v>0</v>
      </c>
      <c r="AF15" s="16">
        <v>1</v>
      </c>
      <c r="AG15" s="70">
        <v>7</v>
      </c>
      <c r="AH15" s="76">
        <v>-3</v>
      </c>
      <c r="AI15" s="75">
        <f t="shared" si="0"/>
        <v>4</v>
      </c>
    </row>
    <row r="16" spans="1:35" ht="12" customHeight="1">
      <c r="A16" s="38" t="s">
        <v>36</v>
      </c>
      <c r="B16" s="239">
        <v>40</v>
      </c>
      <c r="C16" s="41">
        <v>0</v>
      </c>
      <c r="D16" s="10">
        <v>0</v>
      </c>
      <c r="E16" s="10">
        <v>0</v>
      </c>
      <c r="F16" s="10">
        <v>0</v>
      </c>
      <c r="G16" s="11">
        <v>0</v>
      </c>
      <c r="H16" s="11">
        <v>0</v>
      </c>
      <c r="I16" s="11">
        <v>0</v>
      </c>
      <c r="J16" s="12">
        <v>0</v>
      </c>
      <c r="K16" s="13">
        <v>0</v>
      </c>
      <c r="L16" s="14">
        <v>0</v>
      </c>
      <c r="M16" s="14">
        <v>0</v>
      </c>
      <c r="N16" s="14">
        <v>0</v>
      </c>
      <c r="O16" s="14">
        <v>0</v>
      </c>
      <c r="P16" s="15">
        <v>0</v>
      </c>
      <c r="Q16" s="15">
        <v>0</v>
      </c>
      <c r="R16" s="16">
        <v>0</v>
      </c>
      <c r="S16" s="45">
        <v>42</v>
      </c>
      <c r="T16" s="31">
        <v>2</v>
      </c>
      <c r="U16" s="31">
        <v>26</v>
      </c>
      <c r="V16" s="31">
        <v>14</v>
      </c>
      <c r="W16" s="32">
        <v>23</v>
      </c>
      <c r="X16" s="32">
        <v>0</v>
      </c>
      <c r="Y16" s="32">
        <v>19</v>
      </c>
      <c r="Z16" s="48">
        <v>4</v>
      </c>
      <c r="AA16" s="33">
        <v>1</v>
      </c>
      <c r="AB16" s="33">
        <v>2</v>
      </c>
      <c r="AC16" s="14">
        <v>1</v>
      </c>
      <c r="AD16" s="14">
        <v>6</v>
      </c>
      <c r="AE16" s="14">
        <v>0</v>
      </c>
      <c r="AF16" s="16">
        <v>0</v>
      </c>
      <c r="AG16" s="70">
        <v>1</v>
      </c>
      <c r="AH16" s="76">
        <v>-7</v>
      </c>
      <c r="AI16" s="75">
        <f t="shared" si="0"/>
        <v>-6</v>
      </c>
    </row>
    <row r="17" spans="1:35" ht="12" customHeight="1">
      <c r="A17" s="38" t="s">
        <v>37</v>
      </c>
      <c r="B17" s="239">
        <v>20</v>
      </c>
      <c r="C17" s="41">
        <v>0</v>
      </c>
      <c r="D17" s="10">
        <v>0</v>
      </c>
      <c r="E17" s="10">
        <v>0</v>
      </c>
      <c r="F17" s="10">
        <v>0</v>
      </c>
      <c r="G17" s="11">
        <v>0</v>
      </c>
      <c r="H17" s="11">
        <v>0</v>
      </c>
      <c r="I17" s="11">
        <v>0</v>
      </c>
      <c r="J17" s="12">
        <v>0</v>
      </c>
      <c r="K17" s="13">
        <v>0</v>
      </c>
      <c r="L17" s="14">
        <v>0</v>
      </c>
      <c r="M17" s="14">
        <v>0</v>
      </c>
      <c r="N17" s="14">
        <v>0</v>
      </c>
      <c r="O17" s="14">
        <v>0</v>
      </c>
      <c r="P17" s="15">
        <v>0</v>
      </c>
      <c r="Q17" s="15">
        <v>0</v>
      </c>
      <c r="R17" s="16">
        <v>0</v>
      </c>
      <c r="S17" s="45">
        <v>24</v>
      </c>
      <c r="T17" s="31">
        <v>5</v>
      </c>
      <c r="U17" s="31">
        <v>12</v>
      </c>
      <c r="V17" s="31">
        <v>7</v>
      </c>
      <c r="W17" s="32">
        <v>14</v>
      </c>
      <c r="X17" s="32">
        <v>1</v>
      </c>
      <c r="Y17" s="32">
        <v>9</v>
      </c>
      <c r="Z17" s="48">
        <v>3</v>
      </c>
      <c r="AA17" s="33">
        <v>0</v>
      </c>
      <c r="AB17" s="33">
        <v>0</v>
      </c>
      <c r="AC17" s="14">
        <v>1</v>
      </c>
      <c r="AD17" s="14">
        <v>2</v>
      </c>
      <c r="AE17" s="14">
        <v>0</v>
      </c>
      <c r="AF17" s="16">
        <v>0</v>
      </c>
      <c r="AG17" s="70">
        <v>1</v>
      </c>
      <c r="AH17" s="76">
        <v>-3</v>
      </c>
      <c r="AI17" s="75">
        <f t="shared" si="0"/>
        <v>-2</v>
      </c>
    </row>
    <row r="18" spans="1:35" ht="12" customHeight="1" thickBot="1">
      <c r="A18" s="39" t="s">
        <v>38</v>
      </c>
      <c r="B18" s="247">
        <v>40</v>
      </c>
      <c r="C18" s="49">
        <v>0</v>
      </c>
      <c r="D18" s="50">
        <v>0</v>
      </c>
      <c r="E18" s="50">
        <v>0</v>
      </c>
      <c r="F18" s="50">
        <v>0</v>
      </c>
      <c r="G18" s="51">
        <v>0</v>
      </c>
      <c r="H18" s="51">
        <v>0</v>
      </c>
      <c r="I18" s="51">
        <v>0</v>
      </c>
      <c r="J18" s="52">
        <v>0</v>
      </c>
      <c r="K18" s="53">
        <v>0</v>
      </c>
      <c r="L18" s="54">
        <v>0</v>
      </c>
      <c r="M18" s="54">
        <v>0</v>
      </c>
      <c r="N18" s="54">
        <v>0</v>
      </c>
      <c r="O18" s="54">
        <v>0</v>
      </c>
      <c r="P18" s="55">
        <v>0</v>
      </c>
      <c r="Q18" s="55">
        <v>0</v>
      </c>
      <c r="R18" s="56">
        <v>0</v>
      </c>
      <c r="S18" s="57">
        <v>31</v>
      </c>
      <c r="T18" s="58">
        <v>2</v>
      </c>
      <c r="U18" s="58">
        <v>23</v>
      </c>
      <c r="V18" s="58">
        <v>6</v>
      </c>
      <c r="W18" s="59">
        <v>15</v>
      </c>
      <c r="X18" s="59">
        <v>1</v>
      </c>
      <c r="Y18" s="59">
        <v>15</v>
      </c>
      <c r="Z18" s="60">
        <v>1</v>
      </c>
      <c r="AA18" s="61">
        <v>0</v>
      </c>
      <c r="AB18" s="61">
        <v>0</v>
      </c>
      <c r="AC18" s="54">
        <v>0</v>
      </c>
      <c r="AD18" s="54">
        <v>1</v>
      </c>
      <c r="AE18" s="54">
        <v>0</v>
      </c>
      <c r="AF18" s="56">
        <v>0</v>
      </c>
      <c r="AG18" s="71">
        <v>2</v>
      </c>
      <c r="AH18" s="77">
        <v>-1</v>
      </c>
      <c r="AI18" s="75">
        <f t="shared" si="0"/>
        <v>1</v>
      </c>
    </row>
    <row r="19" spans="1:35" ht="12" customHeight="1">
      <c r="A19" s="117" t="s">
        <v>24</v>
      </c>
      <c r="B19" s="193">
        <f>SUM(B5:B18)</f>
        <v>497</v>
      </c>
      <c r="C19" s="192">
        <f>SUM(C5:C18)</f>
        <v>0</v>
      </c>
      <c r="D19" s="18">
        <f t="shared" ref="D19:AI19" si="1">SUM(D5:D18)</f>
        <v>0</v>
      </c>
      <c r="E19" s="18">
        <f t="shared" si="1"/>
        <v>0</v>
      </c>
      <c r="F19" s="18">
        <f t="shared" si="1"/>
        <v>1</v>
      </c>
      <c r="G19" s="18">
        <f t="shared" si="1"/>
        <v>0</v>
      </c>
      <c r="H19" s="18">
        <f t="shared" si="1"/>
        <v>0</v>
      </c>
      <c r="I19" s="18">
        <f t="shared" si="1"/>
        <v>1</v>
      </c>
      <c r="J19" s="120">
        <f>SUM(J5:J18)</f>
        <v>0</v>
      </c>
      <c r="K19" s="17">
        <f t="shared" si="1"/>
        <v>0</v>
      </c>
      <c r="L19" s="18">
        <f t="shared" si="1"/>
        <v>0</v>
      </c>
      <c r="M19" s="18">
        <f t="shared" si="1"/>
        <v>0</v>
      </c>
      <c r="N19" s="18">
        <f t="shared" si="1"/>
        <v>0</v>
      </c>
      <c r="O19" s="18">
        <f t="shared" si="1"/>
        <v>1</v>
      </c>
      <c r="P19" s="18">
        <f t="shared" si="1"/>
        <v>0</v>
      </c>
      <c r="Q19" s="18">
        <f t="shared" si="1"/>
        <v>0</v>
      </c>
      <c r="R19" s="120">
        <f t="shared" si="1"/>
        <v>0</v>
      </c>
      <c r="S19" s="194">
        <f t="shared" si="1"/>
        <v>438</v>
      </c>
      <c r="T19" s="18">
        <f t="shared" si="1"/>
        <v>70</v>
      </c>
      <c r="U19" s="18">
        <f t="shared" si="1"/>
        <v>214</v>
      </c>
      <c r="V19" s="18">
        <f t="shared" si="1"/>
        <v>154</v>
      </c>
      <c r="W19" s="18">
        <f t="shared" si="1"/>
        <v>245</v>
      </c>
      <c r="X19" s="18">
        <f t="shared" si="1"/>
        <v>14</v>
      </c>
      <c r="Y19" s="19">
        <f t="shared" si="1"/>
        <v>179</v>
      </c>
      <c r="Z19" s="17">
        <f t="shared" si="1"/>
        <v>33</v>
      </c>
      <c r="AA19" s="18">
        <f t="shared" si="1"/>
        <v>2</v>
      </c>
      <c r="AB19" s="18">
        <f t="shared" si="1"/>
        <v>4</v>
      </c>
      <c r="AC19" s="18">
        <f t="shared" si="1"/>
        <v>12</v>
      </c>
      <c r="AD19" s="18">
        <f t="shared" si="1"/>
        <v>22</v>
      </c>
      <c r="AE19" s="18">
        <f t="shared" si="1"/>
        <v>5</v>
      </c>
      <c r="AF19" s="19">
        <f t="shared" si="1"/>
        <v>3</v>
      </c>
      <c r="AG19" s="125">
        <f t="shared" si="1"/>
        <v>50</v>
      </c>
      <c r="AH19" s="114">
        <f t="shared" si="1"/>
        <v>-39</v>
      </c>
      <c r="AI19" s="73">
        <f t="shared" si="1"/>
        <v>11</v>
      </c>
    </row>
    <row r="20" spans="1:35" ht="12" customHeight="1" thickBot="1">
      <c r="A20" s="118" t="s">
        <v>39</v>
      </c>
      <c r="B20" s="119">
        <f>B19/14</f>
        <v>35.5</v>
      </c>
      <c r="C20" s="123">
        <f>C19/14</f>
        <v>0</v>
      </c>
      <c r="D20" s="116">
        <f>D19/14</f>
        <v>0</v>
      </c>
      <c r="E20" s="116">
        <f>E19/14</f>
        <v>0</v>
      </c>
      <c r="F20" s="116">
        <f t="shared" ref="F20:I20" si="2">F19/14</f>
        <v>7.1428571428571425E-2</v>
      </c>
      <c r="G20" s="116">
        <f t="shared" si="2"/>
        <v>0</v>
      </c>
      <c r="H20" s="116">
        <f t="shared" si="2"/>
        <v>0</v>
      </c>
      <c r="I20" s="116">
        <f t="shared" si="2"/>
        <v>7.1428571428571425E-2</v>
      </c>
      <c r="J20" s="121">
        <f>J19/14</f>
        <v>0</v>
      </c>
      <c r="K20" s="124">
        <f>K19/14</f>
        <v>0</v>
      </c>
      <c r="L20" s="116">
        <f>L19/14</f>
        <v>0</v>
      </c>
      <c r="M20" s="116">
        <f>M19/14</f>
        <v>0</v>
      </c>
      <c r="N20" s="116">
        <f t="shared" ref="N20:R20" si="3">N19/14</f>
        <v>0</v>
      </c>
      <c r="O20" s="116">
        <f t="shared" si="3"/>
        <v>7.1428571428571425E-2</v>
      </c>
      <c r="P20" s="116">
        <f t="shared" si="3"/>
        <v>0</v>
      </c>
      <c r="Q20" s="116">
        <f t="shared" si="3"/>
        <v>0</v>
      </c>
      <c r="R20" s="121">
        <f t="shared" si="3"/>
        <v>0</v>
      </c>
      <c r="S20" s="124">
        <f>S19/14</f>
        <v>31.285714285714285</v>
      </c>
      <c r="T20" s="116">
        <f>T19/14</f>
        <v>5</v>
      </c>
      <c r="U20" s="116">
        <f t="shared" ref="U20:Y20" si="4">U19/14</f>
        <v>15.285714285714286</v>
      </c>
      <c r="V20" s="116">
        <f t="shared" si="4"/>
        <v>11</v>
      </c>
      <c r="W20" s="116">
        <f t="shared" si="4"/>
        <v>17.5</v>
      </c>
      <c r="X20" s="116">
        <f t="shared" si="4"/>
        <v>1</v>
      </c>
      <c r="Y20" s="122">
        <f t="shared" si="4"/>
        <v>12.785714285714286</v>
      </c>
      <c r="Z20" s="124">
        <f>Z19/14</f>
        <v>2.3571428571428572</v>
      </c>
      <c r="AA20" s="116">
        <f>AA19/14</f>
        <v>0.14285714285714285</v>
      </c>
      <c r="AB20" s="116">
        <f>AB19/14</f>
        <v>0.2857142857142857</v>
      </c>
      <c r="AC20" s="116">
        <f t="shared" ref="AC20:AF20" si="5">AC19/14</f>
        <v>0.8571428571428571</v>
      </c>
      <c r="AD20" s="116">
        <f t="shared" si="5"/>
        <v>1.5714285714285714</v>
      </c>
      <c r="AE20" s="116">
        <f t="shared" si="5"/>
        <v>0.35714285714285715</v>
      </c>
      <c r="AF20" s="122">
        <f t="shared" si="5"/>
        <v>0.21428571428571427</v>
      </c>
      <c r="AG20" s="123">
        <f>AG19/14</f>
        <v>3.5714285714285716</v>
      </c>
      <c r="AH20" s="116">
        <f>AH19/14</f>
        <v>-2.7857142857142856</v>
      </c>
      <c r="AI20" s="122">
        <f>AI19/14</f>
        <v>0.7857142857142857</v>
      </c>
    </row>
    <row r="21" spans="1:35" ht="12" customHeight="1">
      <c r="Z21" s="81"/>
      <c r="AA21" s="81"/>
      <c r="AB21" s="81"/>
      <c r="AC21" s="81"/>
      <c r="AD21" s="81"/>
      <c r="AE21" s="81"/>
      <c r="AF21" s="81"/>
    </row>
    <row r="22" spans="1:35" ht="24" customHeight="1">
      <c r="Z22" s="81"/>
      <c r="AA22" s="81"/>
      <c r="AB22" s="81"/>
      <c r="AC22" s="81"/>
      <c r="AD22" s="81"/>
      <c r="AE22" s="81"/>
      <c r="AF22" s="81"/>
    </row>
    <row r="23" spans="1:35" ht="79.95" customHeight="1"/>
  </sheetData>
  <mergeCells count="24">
    <mergeCell ref="A1:AI1"/>
    <mergeCell ref="AG2:AI2"/>
    <mergeCell ref="AI3:AI4"/>
    <mergeCell ref="AH3:AH4"/>
    <mergeCell ref="AG3:AG4"/>
    <mergeCell ref="T3:V3"/>
    <mergeCell ref="W3:Y3"/>
    <mergeCell ref="Z3:AB3"/>
    <mergeCell ref="AC3:AE3"/>
    <mergeCell ref="AF3:AF4"/>
    <mergeCell ref="G3:J3"/>
    <mergeCell ref="K3:M3"/>
    <mergeCell ref="N3:N4"/>
    <mergeCell ref="O3:O4"/>
    <mergeCell ref="P3:R3"/>
    <mergeCell ref="S3:S4"/>
    <mergeCell ref="Z2:AF2"/>
    <mergeCell ref="C3:C4"/>
    <mergeCell ref="D3:F3"/>
    <mergeCell ref="A2:A4"/>
    <mergeCell ref="B2:B4"/>
    <mergeCell ref="C2:J2"/>
    <mergeCell ref="K2:R2"/>
    <mergeCell ref="S2:Y2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85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V23"/>
  <sheetViews>
    <sheetView workbookViewId="0">
      <selection sqref="A1:V20"/>
    </sheetView>
  </sheetViews>
  <sheetFormatPr defaultRowHeight="12" customHeight="1"/>
  <cols>
    <col min="1" max="1" width="10.6640625" style="1" bestFit="1" customWidth="1"/>
    <col min="2" max="2" width="4.5546875" style="1" bestFit="1" customWidth="1"/>
    <col min="3" max="3" width="3.6640625" style="1" customWidth="1"/>
    <col min="4" max="13" width="4.109375" style="1" customWidth="1"/>
    <col min="14" max="14" width="4.21875" style="1" customWidth="1"/>
    <col min="15" max="19" width="4.109375" style="1" customWidth="1"/>
    <col min="20" max="20" width="3.5546875" style="1" customWidth="1"/>
    <col min="21" max="21" width="4.33203125" style="1" bestFit="1" customWidth="1"/>
    <col min="22" max="22" width="3.5546875" style="1" customWidth="1"/>
    <col min="23" max="242" width="8.88671875" style="1"/>
    <col min="243" max="243" width="16.6640625" style="1" bestFit="1" customWidth="1"/>
    <col min="244" max="245" width="3.6640625" style="1" customWidth="1"/>
    <col min="246" max="261" width="4.109375" style="1" customWidth="1"/>
    <col min="262" max="266" width="3.6640625" style="1" customWidth="1"/>
    <col min="267" max="268" width="4.6640625" style="1" customWidth="1"/>
    <col min="269" max="276" width="3.6640625" style="1" customWidth="1"/>
    <col min="277" max="498" width="8.88671875" style="1"/>
    <col min="499" max="499" width="16.6640625" style="1" bestFit="1" customWidth="1"/>
    <col min="500" max="501" width="3.6640625" style="1" customWidth="1"/>
    <col min="502" max="517" width="4.109375" style="1" customWidth="1"/>
    <col min="518" max="522" width="3.6640625" style="1" customWidth="1"/>
    <col min="523" max="524" width="4.6640625" style="1" customWidth="1"/>
    <col min="525" max="532" width="3.6640625" style="1" customWidth="1"/>
    <col min="533" max="754" width="8.88671875" style="1"/>
    <col min="755" max="755" width="16.6640625" style="1" bestFit="1" customWidth="1"/>
    <col min="756" max="757" width="3.6640625" style="1" customWidth="1"/>
    <col min="758" max="773" width="4.109375" style="1" customWidth="1"/>
    <col min="774" max="778" width="3.6640625" style="1" customWidth="1"/>
    <col min="779" max="780" width="4.6640625" style="1" customWidth="1"/>
    <col min="781" max="788" width="3.6640625" style="1" customWidth="1"/>
    <col min="789" max="1010" width="8.88671875" style="1"/>
    <col min="1011" max="1011" width="16.6640625" style="1" bestFit="1" customWidth="1"/>
    <col min="1012" max="1013" width="3.6640625" style="1" customWidth="1"/>
    <col min="1014" max="1029" width="4.109375" style="1" customWidth="1"/>
    <col min="1030" max="1034" width="3.6640625" style="1" customWidth="1"/>
    <col min="1035" max="1036" width="4.6640625" style="1" customWidth="1"/>
    <col min="1037" max="1044" width="3.6640625" style="1" customWidth="1"/>
    <col min="1045" max="1266" width="8.88671875" style="1"/>
    <col min="1267" max="1267" width="16.6640625" style="1" bestFit="1" customWidth="1"/>
    <col min="1268" max="1269" width="3.6640625" style="1" customWidth="1"/>
    <col min="1270" max="1285" width="4.109375" style="1" customWidth="1"/>
    <col min="1286" max="1290" width="3.6640625" style="1" customWidth="1"/>
    <col min="1291" max="1292" width="4.6640625" style="1" customWidth="1"/>
    <col min="1293" max="1300" width="3.6640625" style="1" customWidth="1"/>
    <col min="1301" max="1522" width="8.88671875" style="1"/>
    <col min="1523" max="1523" width="16.6640625" style="1" bestFit="1" customWidth="1"/>
    <col min="1524" max="1525" width="3.6640625" style="1" customWidth="1"/>
    <col min="1526" max="1541" width="4.109375" style="1" customWidth="1"/>
    <col min="1542" max="1546" width="3.6640625" style="1" customWidth="1"/>
    <col min="1547" max="1548" width="4.6640625" style="1" customWidth="1"/>
    <col min="1549" max="1556" width="3.6640625" style="1" customWidth="1"/>
    <col min="1557" max="1778" width="8.88671875" style="1"/>
    <col min="1779" max="1779" width="16.6640625" style="1" bestFit="1" customWidth="1"/>
    <col min="1780" max="1781" width="3.6640625" style="1" customWidth="1"/>
    <col min="1782" max="1797" width="4.109375" style="1" customWidth="1"/>
    <col min="1798" max="1802" width="3.6640625" style="1" customWidth="1"/>
    <col min="1803" max="1804" width="4.6640625" style="1" customWidth="1"/>
    <col min="1805" max="1812" width="3.6640625" style="1" customWidth="1"/>
    <col min="1813" max="2034" width="8.88671875" style="1"/>
    <col min="2035" max="2035" width="16.6640625" style="1" bestFit="1" customWidth="1"/>
    <col min="2036" max="2037" width="3.6640625" style="1" customWidth="1"/>
    <col min="2038" max="2053" width="4.109375" style="1" customWidth="1"/>
    <col min="2054" max="2058" width="3.6640625" style="1" customWidth="1"/>
    <col min="2059" max="2060" width="4.6640625" style="1" customWidth="1"/>
    <col min="2061" max="2068" width="3.6640625" style="1" customWidth="1"/>
    <col min="2069" max="2290" width="8.88671875" style="1"/>
    <col min="2291" max="2291" width="16.6640625" style="1" bestFit="1" customWidth="1"/>
    <col min="2292" max="2293" width="3.6640625" style="1" customWidth="1"/>
    <col min="2294" max="2309" width="4.109375" style="1" customWidth="1"/>
    <col min="2310" max="2314" width="3.6640625" style="1" customWidth="1"/>
    <col min="2315" max="2316" width="4.6640625" style="1" customWidth="1"/>
    <col min="2317" max="2324" width="3.6640625" style="1" customWidth="1"/>
    <col min="2325" max="2546" width="8.88671875" style="1"/>
    <col min="2547" max="2547" width="16.6640625" style="1" bestFit="1" customWidth="1"/>
    <col min="2548" max="2549" width="3.6640625" style="1" customWidth="1"/>
    <col min="2550" max="2565" width="4.109375" style="1" customWidth="1"/>
    <col min="2566" max="2570" width="3.6640625" style="1" customWidth="1"/>
    <col min="2571" max="2572" width="4.6640625" style="1" customWidth="1"/>
    <col min="2573" max="2580" width="3.6640625" style="1" customWidth="1"/>
    <col min="2581" max="2802" width="8.88671875" style="1"/>
    <col min="2803" max="2803" width="16.6640625" style="1" bestFit="1" customWidth="1"/>
    <col min="2804" max="2805" width="3.6640625" style="1" customWidth="1"/>
    <col min="2806" max="2821" width="4.109375" style="1" customWidth="1"/>
    <col min="2822" max="2826" width="3.6640625" style="1" customWidth="1"/>
    <col min="2827" max="2828" width="4.6640625" style="1" customWidth="1"/>
    <col min="2829" max="2836" width="3.6640625" style="1" customWidth="1"/>
    <col min="2837" max="3058" width="8.88671875" style="1"/>
    <col min="3059" max="3059" width="16.6640625" style="1" bestFit="1" customWidth="1"/>
    <col min="3060" max="3061" width="3.6640625" style="1" customWidth="1"/>
    <col min="3062" max="3077" width="4.109375" style="1" customWidth="1"/>
    <col min="3078" max="3082" width="3.6640625" style="1" customWidth="1"/>
    <col min="3083" max="3084" width="4.6640625" style="1" customWidth="1"/>
    <col min="3085" max="3092" width="3.6640625" style="1" customWidth="1"/>
    <col min="3093" max="3314" width="8.88671875" style="1"/>
    <col min="3315" max="3315" width="16.6640625" style="1" bestFit="1" customWidth="1"/>
    <col min="3316" max="3317" width="3.6640625" style="1" customWidth="1"/>
    <col min="3318" max="3333" width="4.109375" style="1" customWidth="1"/>
    <col min="3334" max="3338" width="3.6640625" style="1" customWidth="1"/>
    <col min="3339" max="3340" width="4.6640625" style="1" customWidth="1"/>
    <col min="3341" max="3348" width="3.6640625" style="1" customWidth="1"/>
    <col min="3349" max="3570" width="8.88671875" style="1"/>
    <col min="3571" max="3571" width="16.6640625" style="1" bestFit="1" customWidth="1"/>
    <col min="3572" max="3573" width="3.6640625" style="1" customWidth="1"/>
    <col min="3574" max="3589" width="4.109375" style="1" customWidth="1"/>
    <col min="3590" max="3594" width="3.6640625" style="1" customWidth="1"/>
    <col min="3595" max="3596" width="4.6640625" style="1" customWidth="1"/>
    <col min="3597" max="3604" width="3.6640625" style="1" customWidth="1"/>
    <col min="3605" max="3826" width="8.88671875" style="1"/>
    <col min="3827" max="3827" width="16.6640625" style="1" bestFit="1" customWidth="1"/>
    <col min="3828" max="3829" width="3.6640625" style="1" customWidth="1"/>
    <col min="3830" max="3845" width="4.109375" style="1" customWidth="1"/>
    <col min="3846" max="3850" width="3.6640625" style="1" customWidth="1"/>
    <col min="3851" max="3852" width="4.6640625" style="1" customWidth="1"/>
    <col min="3853" max="3860" width="3.6640625" style="1" customWidth="1"/>
    <col min="3861" max="4082" width="8.88671875" style="1"/>
    <col min="4083" max="4083" width="16.6640625" style="1" bestFit="1" customWidth="1"/>
    <col min="4084" max="4085" width="3.6640625" style="1" customWidth="1"/>
    <col min="4086" max="4101" width="4.109375" style="1" customWidth="1"/>
    <col min="4102" max="4106" width="3.6640625" style="1" customWidth="1"/>
    <col min="4107" max="4108" width="4.6640625" style="1" customWidth="1"/>
    <col min="4109" max="4116" width="3.6640625" style="1" customWidth="1"/>
    <col min="4117" max="4338" width="8.88671875" style="1"/>
    <col min="4339" max="4339" width="16.6640625" style="1" bestFit="1" customWidth="1"/>
    <col min="4340" max="4341" width="3.6640625" style="1" customWidth="1"/>
    <col min="4342" max="4357" width="4.109375" style="1" customWidth="1"/>
    <col min="4358" max="4362" width="3.6640625" style="1" customWidth="1"/>
    <col min="4363" max="4364" width="4.6640625" style="1" customWidth="1"/>
    <col min="4365" max="4372" width="3.6640625" style="1" customWidth="1"/>
    <col min="4373" max="4594" width="8.88671875" style="1"/>
    <col min="4595" max="4595" width="16.6640625" style="1" bestFit="1" customWidth="1"/>
    <col min="4596" max="4597" width="3.6640625" style="1" customWidth="1"/>
    <col min="4598" max="4613" width="4.109375" style="1" customWidth="1"/>
    <col min="4614" max="4618" width="3.6640625" style="1" customWidth="1"/>
    <col min="4619" max="4620" width="4.6640625" style="1" customWidth="1"/>
    <col min="4621" max="4628" width="3.6640625" style="1" customWidth="1"/>
    <col min="4629" max="4850" width="8.88671875" style="1"/>
    <col min="4851" max="4851" width="16.6640625" style="1" bestFit="1" customWidth="1"/>
    <col min="4852" max="4853" width="3.6640625" style="1" customWidth="1"/>
    <col min="4854" max="4869" width="4.109375" style="1" customWidth="1"/>
    <col min="4870" max="4874" width="3.6640625" style="1" customWidth="1"/>
    <col min="4875" max="4876" width="4.6640625" style="1" customWidth="1"/>
    <col min="4877" max="4884" width="3.6640625" style="1" customWidth="1"/>
    <col min="4885" max="5106" width="8.88671875" style="1"/>
    <col min="5107" max="5107" width="16.6640625" style="1" bestFit="1" customWidth="1"/>
    <col min="5108" max="5109" width="3.6640625" style="1" customWidth="1"/>
    <col min="5110" max="5125" width="4.109375" style="1" customWidth="1"/>
    <col min="5126" max="5130" width="3.6640625" style="1" customWidth="1"/>
    <col min="5131" max="5132" width="4.6640625" style="1" customWidth="1"/>
    <col min="5133" max="5140" width="3.6640625" style="1" customWidth="1"/>
    <col min="5141" max="5362" width="8.88671875" style="1"/>
    <col min="5363" max="5363" width="16.6640625" style="1" bestFit="1" customWidth="1"/>
    <col min="5364" max="5365" width="3.6640625" style="1" customWidth="1"/>
    <col min="5366" max="5381" width="4.109375" style="1" customWidth="1"/>
    <col min="5382" max="5386" width="3.6640625" style="1" customWidth="1"/>
    <col min="5387" max="5388" width="4.6640625" style="1" customWidth="1"/>
    <col min="5389" max="5396" width="3.6640625" style="1" customWidth="1"/>
    <col min="5397" max="5618" width="8.88671875" style="1"/>
    <col min="5619" max="5619" width="16.6640625" style="1" bestFit="1" customWidth="1"/>
    <col min="5620" max="5621" width="3.6640625" style="1" customWidth="1"/>
    <col min="5622" max="5637" width="4.109375" style="1" customWidth="1"/>
    <col min="5638" max="5642" width="3.6640625" style="1" customWidth="1"/>
    <col min="5643" max="5644" width="4.6640625" style="1" customWidth="1"/>
    <col min="5645" max="5652" width="3.6640625" style="1" customWidth="1"/>
    <col min="5653" max="5874" width="8.88671875" style="1"/>
    <col min="5875" max="5875" width="16.6640625" style="1" bestFit="1" customWidth="1"/>
    <col min="5876" max="5877" width="3.6640625" style="1" customWidth="1"/>
    <col min="5878" max="5893" width="4.109375" style="1" customWidth="1"/>
    <col min="5894" max="5898" width="3.6640625" style="1" customWidth="1"/>
    <col min="5899" max="5900" width="4.6640625" style="1" customWidth="1"/>
    <col min="5901" max="5908" width="3.6640625" style="1" customWidth="1"/>
    <col min="5909" max="6130" width="8.88671875" style="1"/>
    <col min="6131" max="6131" width="16.6640625" style="1" bestFit="1" customWidth="1"/>
    <col min="6132" max="6133" width="3.6640625" style="1" customWidth="1"/>
    <col min="6134" max="6149" width="4.109375" style="1" customWidth="1"/>
    <col min="6150" max="6154" width="3.6640625" style="1" customWidth="1"/>
    <col min="6155" max="6156" width="4.6640625" style="1" customWidth="1"/>
    <col min="6157" max="6164" width="3.6640625" style="1" customWidth="1"/>
    <col min="6165" max="6386" width="8.88671875" style="1"/>
    <col min="6387" max="6387" width="16.6640625" style="1" bestFit="1" customWidth="1"/>
    <col min="6388" max="6389" width="3.6640625" style="1" customWidth="1"/>
    <col min="6390" max="6405" width="4.109375" style="1" customWidth="1"/>
    <col min="6406" max="6410" width="3.6640625" style="1" customWidth="1"/>
    <col min="6411" max="6412" width="4.6640625" style="1" customWidth="1"/>
    <col min="6413" max="6420" width="3.6640625" style="1" customWidth="1"/>
    <col min="6421" max="6642" width="8.88671875" style="1"/>
    <col min="6643" max="6643" width="16.6640625" style="1" bestFit="1" customWidth="1"/>
    <col min="6644" max="6645" width="3.6640625" style="1" customWidth="1"/>
    <col min="6646" max="6661" width="4.109375" style="1" customWidth="1"/>
    <col min="6662" max="6666" width="3.6640625" style="1" customWidth="1"/>
    <col min="6667" max="6668" width="4.6640625" style="1" customWidth="1"/>
    <col min="6669" max="6676" width="3.6640625" style="1" customWidth="1"/>
    <col min="6677" max="6898" width="8.88671875" style="1"/>
    <col min="6899" max="6899" width="16.6640625" style="1" bestFit="1" customWidth="1"/>
    <col min="6900" max="6901" width="3.6640625" style="1" customWidth="1"/>
    <col min="6902" max="6917" width="4.109375" style="1" customWidth="1"/>
    <col min="6918" max="6922" width="3.6640625" style="1" customWidth="1"/>
    <col min="6923" max="6924" width="4.6640625" style="1" customWidth="1"/>
    <col min="6925" max="6932" width="3.6640625" style="1" customWidth="1"/>
    <col min="6933" max="7154" width="8.88671875" style="1"/>
    <col min="7155" max="7155" width="16.6640625" style="1" bestFit="1" customWidth="1"/>
    <col min="7156" max="7157" width="3.6640625" style="1" customWidth="1"/>
    <col min="7158" max="7173" width="4.109375" style="1" customWidth="1"/>
    <col min="7174" max="7178" width="3.6640625" style="1" customWidth="1"/>
    <col min="7179" max="7180" width="4.6640625" style="1" customWidth="1"/>
    <col min="7181" max="7188" width="3.6640625" style="1" customWidth="1"/>
    <col min="7189" max="7410" width="8.88671875" style="1"/>
    <col min="7411" max="7411" width="16.6640625" style="1" bestFit="1" customWidth="1"/>
    <col min="7412" max="7413" width="3.6640625" style="1" customWidth="1"/>
    <col min="7414" max="7429" width="4.109375" style="1" customWidth="1"/>
    <col min="7430" max="7434" width="3.6640625" style="1" customWidth="1"/>
    <col min="7435" max="7436" width="4.6640625" style="1" customWidth="1"/>
    <col min="7437" max="7444" width="3.6640625" style="1" customWidth="1"/>
    <col min="7445" max="7666" width="8.88671875" style="1"/>
    <col min="7667" max="7667" width="16.6640625" style="1" bestFit="1" customWidth="1"/>
    <col min="7668" max="7669" width="3.6640625" style="1" customWidth="1"/>
    <col min="7670" max="7685" width="4.109375" style="1" customWidth="1"/>
    <col min="7686" max="7690" width="3.6640625" style="1" customWidth="1"/>
    <col min="7691" max="7692" width="4.6640625" style="1" customWidth="1"/>
    <col min="7693" max="7700" width="3.6640625" style="1" customWidth="1"/>
    <col min="7701" max="7922" width="8.88671875" style="1"/>
    <col min="7923" max="7923" width="16.6640625" style="1" bestFit="1" customWidth="1"/>
    <col min="7924" max="7925" width="3.6640625" style="1" customWidth="1"/>
    <col min="7926" max="7941" width="4.109375" style="1" customWidth="1"/>
    <col min="7942" max="7946" width="3.6640625" style="1" customWidth="1"/>
    <col min="7947" max="7948" width="4.6640625" style="1" customWidth="1"/>
    <col min="7949" max="7956" width="3.6640625" style="1" customWidth="1"/>
    <col min="7957" max="8178" width="8.88671875" style="1"/>
    <col min="8179" max="8179" width="16.6640625" style="1" bestFit="1" customWidth="1"/>
    <col min="8180" max="8181" width="3.6640625" style="1" customWidth="1"/>
    <col min="8182" max="8197" width="4.109375" style="1" customWidth="1"/>
    <col min="8198" max="8202" width="3.6640625" style="1" customWidth="1"/>
    <col min="8203" max="8204" width="4.6640625" style="1" customWidth="1"/>
    <col min="8205" max="8212" width="3.6640625" style="1" customWidth="1"/>
    <col min="8213" max="8434" width="8.88671875" style="1"/>
    <col min="8435" max="8435" width="16.6640625" style="1" bestFit="1" customWidth="1"/>
    <col min="8436" max="8437" width="3.6640625" style="1" customWidth="1"/>
    <col min="8438" max="8453" width="4.109375" style="1" customWidth="1"/>
    <col min="8454" max="8458" width="3.6640625" style="1" customWidth="1"/>
    <col min="8459" max="8460" width="4.6640625" style="1" customWidth="1"/>
    <col min="8461" max="8468" width="3.6640625" style="1" customWidth="1"/>
    <col min="8469" max="8690" width="8.88671875" style="1"/>
    <col min="8691" max="8691" width="16.6640625" style="1" bestFit="1" customWidth="1"/>
    <col min="8692" max="8693" width="3.6640625" style="1" customWidth="1"/>
    <col min="8694" max="8709" width="4.109375" style="1" customWidth="1"/>
    <col min="8710" max="8714" width="3.6640625" style="1" customWidth="1"/>
    <col min="8715" max="8716" width="4.6640625" style="1" customWidth="1"/>
    <col min="8717" max="8724" width="3.6640625" style="1" customWidth="1"/>
    <col min="8725" max="8946" width="8.88671875" style="1"/>
    <col min="8947" max="8947" width="16.6640625" style="1" bestFit="1" customWidth="1"/>
    <col min="8948" max="8949" width="3.6640625" style="1" customWidth="1"/>
    <col min="8950" max="8965" width="4.109375" style="1" customWidth="1"/>
    <col min="8966" max="8970" width="3.6640625" style="1" customWidth="1"/>
    <col min="8971" max="8972" width="4.6640625" style="1" customWidth="1"/>
    <col min="8973" max="8980" width="3.6640625" style="1" customWidth="1"/>
    <col min="8981" max="9202" width="8.88671875" style="1"/>
    <col min="9203" max="9203" width="16.6640625" style="1" bestFit="1" customWidth="1"/>
    <col min="9204" max="9205" width="3.6640625" style="1" customWidth="1"/>
    <col min="9206" max="9221" width="4.109375" style="1" customWidth="1"/>
    <col min="9222" max="9226" width="3.6640625" style="1" customWidth="1"/>
    <col min="9227" max="9228" width="4.6640625" style="1" customWidth="1"/>
    <col min="9229" max="9236" width="3.6640625" style="1" customWidth="1"/>
    <col min="9237" max="9458" width="8.88671875" style="1"/>
    <col min="9459" max="9459" width="16.6640625" style="1" bestFit="1" customWidth="1"/>
    <col min="9460" max="9461" width="3.6640625" style="1" customWidth="1"/>
    <col min="9462" max="9477" width="4.109375" style="1" customWidth="1"/>
    <col min="9478" max="9482" width="3.6640625" style="1" customWidth="1"/>
    <col min="9483" max="9484" width="4.6640625" style="1" customWidth="1"/>
    <col min="9485" max="9492" width="3.6640625" style="1" customWidth="1"/>
    <col min="9493" max="9714" width="8.88671875" style="1"/>
    <col min="9715" max="9715" width="16.6640625" style="1" bestFit="1" customWidth="1"/>
    <col min="9716" max="9717" width="3.6640625" style="1" customWidth="1"/>
    <col min="9718" max="9733" width="4.109375" style="1" customWidth="1"/>
    <col min="9734" max="9738" width="3.6640625" style="1" customWidth="1"/>
    <col min="9739" max="9740" width="4.6640625" style="1" customWidth="1"/>
    <col min="9741" max="9748" width="3.6640625" style="1" customWidth="1"/>
    <col min="9749" max="9970" width="8.88671875" style="1"/>
    <col min="9971" max="9971" width="16.6640625" style="1" bestFit="1" customWidth="1"/>
    <col min="9972" max="9973" width="3.6640625" style="1" customWidth="1"/>
    <col min="9974" max="9989" width="4.109375" style="1" customWidth="1"/>
    <col min="9990" max="9994" width="3.6640625" style="1" customWidth="1"/>
    <col min="9995" max="9996" width="4.6640625" style="1" customWidth="1"/>
    <col min="9997" max="10004" width="3.6640625" style="1" customWidth="1"/>
    <col min="10005" max="10226" width="8.88671875" style="1"/>
    <col min="10227" max="10227" width="16.6640625" style="1" bestFit="1" customWidth="1"/>
    <col min="10228" max="10229" width="3.6640625" style="1" customWidth="1"/>
    <col min="10230" max="10245" width="4.109375" style="1" customWidth="1"/>
    <col min="10246" max="10250" width="3.6640625" style="1" customWidth="1"/>
    <col min="10251" max="10252" width="4.6640625" style="1" customWidth="1"/>
    <col min="10253" max="10260" width="3.6640625" style="1" customWidth="1"/>
    <col min="10261" max="10482" width="8.88671875" style="1"/>
    <col min="10483" max="10483" width="16.6640625" style="1" bestFit="1" customWidth="1"/>
    <col min="10484" max="10485" width="3.6640625" style="1" customWidth="1"/>
    <col min="10486" max="10501" width="4.109375" style="1" customWidth="1"/>
    <col min="10502" max="10506" width="3.6640625" style="1" customWidth="1"/>
    <col min="10507" max="10508" width="4.6640625" style="1" customWidth="1"/>
    <col min="10509" max="10516" width="3.6640625" style="1" customWidth="1"/>
    <col min="10517" max="10738" width="8.88671875" style="1"/>
    <col min="10739" max="10739" width="16.6640625" style="1" bestFit="1" customWidth="1"/>
    <col min="10740" max="10741" width="3.6640625" style="1" customWidth="1"/>
    <col min="10742" max="10757" width="4.109375" style="1" customWidth="1"/>
    <col min="10758" max="10762" width="3.6640625" style="1" customWidth="1"/>
    <col min="10763" max="10764" width="4.6640625" style="1" customWidth="1"/>
    <col min="10765" max="10772" width="3.6640625" style="1" customWidth="1"/>
    <col min="10773" max="10994" width="8.88671875" style="1"/>
    <col min="10995" max="10995" width="16.6640625" style="1" bestFit="1" customWidth="1"/>
    <col min="10996" max="10997" width="3.6640625" style="1" customWidth="1"/>
    <col min="10998" max="11013" width="4.109375" style="1" customWidth="1"/>
    <col min="11014" max="11018" width="3.6640625" style="1" customWidth="1"/>
    <col min="11019" max="11020" width="4.6640625" style="1" customWidth="1"/>
    <col min="11021" max="11028" width="3.6640625" style="1" customWidth="1"/>
    <col min="11029" max="11250" width="8.88671875" style="1"/>
    <col min="11251" max="11251" width="16.6640625" style="1" bestFit="1" customWidth="1"/>
    <col min="11252" max="11253" width="3.6640625" style="1" customWidth="1"/>
    <col min="11254" max="11269" width="4.109375" style="1" customWidth="1"/>
    <col min="11270" max="11274" width="3.6640625" style="1" customWidth="1"/>
    <col min="11275" max="11276" width="4.6640625" style="1" customWidth="1"/>
    <col min="11277" max="11284" width="3.6640625" style="1" customWidth="1"/>
    <col min="11285" max="11506" width="8.88671875" style="1"/>
    <col min="11507" max="11507" width="16.6640625" style="1" bestFit="1" customWidth="1"/>
    <col min="11508" max="11509" width="3.6640625" style="1" customWidth="1"/>
    <col min="11510" max="11525" width="4.109375" style="1" customWidth="1"/>
    <col min="11526" max="11530" width="3.6640625" style="1" customWidth="1"/>
    <col min="11531" max="11532" width="4.6640625" style="1" customWidth="1"/>
    <col min="11533" max="11540" width="3.6640625" style="1" customWidth="1"/>
    <col min="11541" max="11762" width="8.88671875" style="1"/>
    <col min="11763" max="11763" width="16.6640625" style="1" bestFit="1" customWidth="1"/>
    <col min="11764" max="11765" width="3.6640625" style="1" customWidth="1"/>
    <col min="11766" max="11781" width="4.109375" style="1" customWidth="1"/>
    <col min="11782" max="11786" width="3.6640625" style="1" customWidth="1"/>
    <col min="11787" max="11788" width="4.6640625" style="1" customWidth="1"/>
    <col min="11789" max="11796" width="3.6640625" style="1" customWidth="1"/>
    <col min="11797" max="12018" width="8.88671875" style="1"/>
    <col min="12019" max="12019" width="16.6640625" style="1" bestFit="1" customWidth="1"/>
    <col min="12020" max="12021" width="3.6640625" style="1" customWidth="1"/>
    <col min="12022" max="12037" width="4.109375" style="1" customWidth="1"/>
    <col min="12038" max="12042" width="3.6640625" style="1" customWidth="1"/>
    <col min="12043" max="12044" width="4.6640625" style="1" customWidth="1"/>
    <col min="12045" max="12052" width="3.6640625" style="1" customWidth="1"/>
    <col min="12053" max="12274" width="8.88671875" style="1"/>
    <col min="12275" max="12275" width="16.6640625" style="1" bestFit="1" customWidth="1"/>
    <col min="12276" max="12277" width="3.6640625" style="1" customWidth="1"/>
    <col min="12278" max="12293" width="4.109375" style="1" customWidth="1"/>
    <col min="12294" max="12298" width="3.6640625" style="1" customWidth="1"/>
    <col min="12299" max="12300" width="4.6640625" style="1" customWidth="1"/>
    <col min="12301" max="12308" width="3.6640625" style="1" customWidth="1"/>
    <col min="12309" max="12530" width="8.88671875" style="1"/>
    <col min="12531" max="12531" width="16.6640625" style="1" bestFit="1" customWidth="1"/>
    <col min="12532" max="12533" width="3.6640625" style="1" customWidth="1"/>
    <col min="12534" max="12549" width="4.109375" style="1" customWidth="1"/>
    <col min="12550" max="12554" width="3.6640625" style="1" customWidth="1"/>
    <col min="12555" max="12556" width="4.6640625" style="1" customWidth="1"/>
    <col min="12557" max="12564" width="3.6640625" style="1" customWidth="1"/>
    <col min="12565" max="12786" width="8.88671875" style="1"/>
    <col min="12787" max="12787" width="16.6640625" style="1" bestFit="1" customWidth="1"/>
    <col min="12788" max="12789" width="3.6640625" style="1" customWidth="1"/>
    <col min="12790" max="12805" width="4.109375" style="1" customWidth="1"/>
    <col min="12806" max="12810" width="3.6640625" style="1" customWidth="1"/>
    <col min="12811" max="12812" width="4.6640625" style="1" customWidth="1"/>
    <col min="12813" max="12820" width="3.6640625" style="1" customWidth="1"/>
    <col min="12821" max="13042" width="8.88671875" style="1"/>
    <col min="13043" max="13043" width="16.6640625" style="1" bestFit="1" customWidth="1"/>
    <col min="13044" max="13045" width="3.6640625" style="1" customWidth="1"/>
    <col min="13046" max="13061" width="4.109375" style="1" customWidth="1"/>
    <col min="13062" max="13066" width="3.6640625" style="1" customWidth="1"/>
    <col min="13067" max="13068" width="4.6640625" style="1" customWidth="1"/>
    <col min="13069" max="13076" width="3.6640625" style="1" customWidth="1"/>
    <col min="13077" max="13298" width="8.88671875" style="1"/>
    <col min="13299" max="13299" width="16.6640625" style="1" bestFit="1" customWidth="1"/>
    <col min="13300" max="13301" width="3.6640625" style="1" customWidth="1"/>
    <col min="13302" max="13317" width="4.109375" style="1" customWidth="1"/>
    <col min="13318" max="13322" width="3.6640625" style="1" customWidth="1"/>
    <col min="13323" max="13324" width="4.6640625" style="1" customWidth="1"/>
    <col min="13325" max="13332" width="3.6640625" style="1" customWidth="1"/>
    <col min="13333" max="13554" width="8.88671875" style="1"/>
    <col min="13555" max="13555" width="16.6640625" style="1" bestFit="1" customWidth="1"/>
    <col min="13556" max="13557" width="3.6640625" style="1" customWidth="1"/>
    <col min="13558" max="13573" width="4.109375" style="1" customWidth="1"/>
    <col min="13574" max="13578" width="3.6640625" style="1" customWidth="1"/>
    <col min="13579" max="13580" width="4.6640625" style="1" customWidth="1"/>
    <col min="13581" max="13588" width="3.6640625" style="1" customWidth="1"/>
    <col min="13589" max="13810" width="8.88671875" style="1"/>
    <col min="13811" max="13811" width="16.6640625" style="1" bestFit="1" customWidth="1"/>
    <col min="13812" max="13813" width="3.6640625" style="1" customWidth="1"/>
    <col min="13814" max="13829" width="4.109375" style="1" customWidth="1"/>
    <col min="13830" max="13834" width="3.6640625" style="1" customWidth="1"/>
    <col min="13835" max="13836" width="4.6640625" style="1" customWidth="1"/>
    <col min="13837" max="13844" width="3.6640625" style="1" customWidth="1"/>
    <col min="13845" max="14066" width="8.88671875" style="1"/>
    <col min="14067" max="14067" width="16.6640625" style="1" bestFit="1" customWidth="1"/>
    <col min="14068" max="14069" width="3.6640625" style="1" customWidth="1"/>
    <col min="14070" max="14085" width="4.109375" style="1" customWidth="1"/>
    <col min="14086" max="14090" width="3.6640625" style="1" customWidth="1"/>
    <col min="14091" max="14092" width="4.6640625" style="1" customWidth="1"/>
    <col min="14093" max="14100" width="3.6640625" style="1" customWidth="1"/>
    <col min="14101" max="14322" width="8.88671875" style="1"/>
    <col min="14323" max="14323" width="16.6640625" style="1" bestFit="1" customWidth="1"/>
    <col min="14324" max="14325" width="3.6640625" style="1" customWidth="1"/>
    <col min="14326" max="14341" width="4.109375" style="1" customWidth="1"/>
    <col min="14342" max="14346" width="3.6640625" style="1" customWidth="1"/>
    <col min="14347" max="14348" width="4.6640625" style="1" customWidth="1"/>
    <col min="14349" max="14356" width="3.6640625" style="1" customWidth="1"/>
    <col min="14357" max="14578" width="8.88671875" style="1"/>
    <col min="14579" max="14579" width="16.6640625" style="1" bestFit="1" customWidth="1"/>
    <col min="14580" max="14581" width="3.6640625" style="1" customWidth="1"/>
    <col min="14582" max="14597" width="4.109375" style="1" customWidth="1"/>
    <col min="14598" max="14602" width="3.6640625" style="1" customWidth="1"/>
    <col min="14603" max="14604" width="4.6640625" style="1" customWidth="1"/>
    <col min="14605" max="14612" width="3.6640625" style="1" customWidth="1"/>
    <col min="14613" max="14834" width="8.88671875" style="1"/>
    <col min="14835" max="14835" width="16.6640625" style="1" bestFit="1" customWidth="1"/>
    <col min="14836" max="14837" width="3.6640625" style="1" customWidth="1"/>
    <col min="14838" max="14853" width="4.109375" style="1" customWidth="1"/>
    <col min="14854" max="14858" width="3.6640625" style="1" customWidth="1"/>
    <col min="14859" max="14860" width="4.6640625" style="1" customWidth="1"/>
    <col min="14861" max="14868" width="3.6640625" style="1" customWidth="1"/>
    <col min="14869" max="15090" width="8.88671875" style="1"/>
    <col min="15091" max="15091" width="16.6640625" style="1" bestFit="1" customWidth="1"/>
    <col min="15092" max="15093" width="3.6640625" style="1" customWidth="1"/>
    <col min="15094" max="15109" width="4.109375" style="1" customWidth="1"/>
    <col min="15110" max="15114" width="3.6640625" style="1" customWidth="1"/>
    <col min="15115" max="15116" width="4.6640625" style="1" customWidth="1"/>
    <col min="15117" max="15124" width="3.6640625" style="1" customWidth="1"/>
    <col min="15125" max="15346" width="8.88671875" style="1"/>
    <col min="15347" max="15347" width="16.6640625" style="1" bestFit="1" customWidth="1"/>
    <col min="15348" max="15349" width="3.6640625" style="1" customWidth="1"/>
    <col min="15350" max="15365" width="4.109375" style="1" customWidth="1"/>
    <col min="15366" max="15370" width="3.6640625" style="1" customWidth="1"/>
    <col min="15371" max="15372" width="4.6640625" style="1" customWidth="1"/>
    <col min="15373" max="15380" width="3.6640625" style="1" customWidth="1"/>
    <col min="15381" max="15602" width="8.88671875" style="1"/>
    <col min="15603" max="15603" width="16.6640625" style="1" bestFit="1" customWidth="1"/>
    <col min="15604" max="15605" width="3.6640625" style="1" customWidth="1"/>
    <col min="15606" max="15621" width="4.109375" style="1" customWidth="1"/>
    <col min="15622" max="15626" width="3.6640625" style="1" customWidth="1"/>
    <col min="15627" max="15628" width="4.6640625" style="1" customWidth="1"/>
    <col min="15629" max="15636" width="3.6640625" style="1" customWidth="1"/>
    <col min="15637" max="15858" width="8.88671875" style="1"/>
    <col min="15859" max="15859" width="16.6640625" style="1" bestFit="1" customWidth="1"/>
    <col min="15860" max="15861" width="3.6640625" style="1" customWidth="1"/>
    <col min="15862" max="15877" width="4.109375" style="1" customWidth="1"/>
    <col min="15878" max="15882" width="3.6640625" style="1" customWidth="1"/>
    <col min="15883" max="15884" width="4.6640625" style="1" customWidth="1"/>
    <col min="15885" max="15892" width="3.6640625" style="1" customWidth="1"/>
    <col min="15893" max="16114" width="8.88671875" style="1"/>
    <col min="16115" max="16115" width="16.6640625" style="1" bestFit="1" customWidth="1"/>
    <col min="16116" max="16117" width="3.6640625" style="1" customWidth="1"/>
    <col min="16118" max="16133" width="4.109375" style="1" customWidth="1"/>
    <col min="16134" max="16138" width="3.6640625" style="1" customWidth="1"/>
    <col min="16139" max="16140" width="4.6640625" style="1" customWidth="1"/>
    <col min="16141" max="16148" width="3.6640625" style="1" customWidth="1"/>
    <col min="16149" max="16384" width="8.88671875" style="1"/>
  </cols>
  <sheetData>
    <row r="1" spans="1:22" ht="15" customHeight="1" thickBot="1">
      <c r="A1" s="276" t="s">
        <v>0</v>
      </c>
      <c r="B1" s="277"/>
      <c r="C1" s="277"/>
      <c r="D1" s="277"/>
      <c r="E1" s="277"/>
      <c r="F1" s="277"/>
      <c r="G1" s="277"/>
      <c r="H1" s="277"/>
      <c r="I1" s="277"/>
      <c r="J1" s="277"/>
      <c r="K1" s="277"/>
      <c r="L1" s="277"/>
      <c r="M1" s="277"/>
      <c r="N1" s="277"/>
      <c r="O1" s="277"/>
      <c r="P1" s="277"/>
      <c r="Q1" s="277"/>
      <c r="R1" s="277"/>
      <c r="S1" s="277"/>
      <c r="T1" s="277"/>
      <c r="U1" s="277"/>
      <c r="V1" s="278"/>
    </row>
    <row r="2" spans="1:22" ht="24" customHeight="1" thickBot="1">
      <c r="A2" s="265" t="s">
        <v>55</v>
      </c>
      <c r="B2" s="268" t="s">
        <v>1</v>
      </c>
      <c r="C2" s="270" t="s">
        <v>2</v>
      </c>
      <c r="D2" s="271"/>
      <c r="E2" s="271"/>
      <c r="F2" s="271"/>
      <c r="G2" s="271"/>
      <c r="H2" s="271"/>
      <c r="I2" s="271"/>
      <c r="J2" s="272"/>
      <c r="K2" s="273" t="s">
        <v>3</v>
      </c>
      <c r="L2" s="273"/>
      <c r="M2" s="273"/>
      <c r="N2" s="273"/>
      <c r="O2" s="273"/>
      <c r="P2" s="273"/>
      <c r="Q2" s="273"/>
      <c r="R2" s="273"/>
      <c r="S2" s="303" t="s">
        <v>43</v>
      </c>
      <c r="T2" s="279" t="s">
        <v>6</v>
      </c>
      <c r="U2" s="280"/>
      <c r="V2" s="281"/>
    </row>
    <row r="3" spans="1:22" ht="79.95" customHeight="1">
      <c r="A3" s="266"/>
      <c r="B3" s="269"/>
      <c r="C3" s="262" t="s">
        <v>7</v>
      </c>
      <c r="D3" s="264" t="s">
        <v>8</v>
      </c>
      <c r="E3" s="264"/>
      <c r="F3" s="264"/>
      <c r="G3" s="295" t="s">
        <v>9</v>
      </c>
      <c r="H3" s="295"/>
      <c r="I3" s="295"/>
      <c r="J3" s="296"/>
      <c r="K3" s="297" t="s">
        <v>10</v>
      </c>
      <c r="L3" s="292"/>
      <c r="M3" s="292"/>
      <c r="N3" s="298" t="s">
        <v>11</v>
      </c>
      <c r="O3" s="298" t="s">
        <v>12</v>
      </c>
      <c r="P3" s="300" t="s">
        <v>8</v>
      </c>
      <c r="Q3" s="300"/>
      <c r="R3" s="293"/>
      <c r="S3" s="304"/>
      <c r="T3" s="286" t="s">
        <v>40</v>
      </c>
      <c r="U3" s="284" t="s">
        <v>41</v>
      </c>
      <c r="V3" s="306" t="s">
        <v>6</v>
      </c>
    </row>
    <row r="4" spans="1:22" ht="100.2" customHeight="1" thickBot="1">
      <c r="A4" s="267"/>
      <c r="B4" s="269"/>
      <c r="C4" s="263"/>
      <c r="D4" s="25" t="s">
        <v>14</v>
      </c>
      <c r="E4" s="25" t="s">
        <v>15</v>
      </c>
      <c r="F4" s="25" t="s">
        <v>16</v>
      </c>
      <c r="G4" s="26" t="s">
        <v>17</v>
      </c>
      <c r="H4" s="26" t="s">
        <v>18</v>
      </c>
      <c r="I4" s="26" t="s">
        <v>19</v>
      </c>
      <c r="J4" s="27" t="s">
        <v>20</v>
      </c>
      <c r="K4" s="42" t="s">
        <v>21</v>
      </c>
      <c r="L4" s="108" t="s">
        <v>22</v>
      </c>
      <c r="M4" s="108" t="s">
        <v>23</v>
      </c>
      <c r="N4" s="299"/>
      <c r="O4" s="299"/>
      <c r="P4" s="3" t="s">
        <v>14</v>
      </c>
      <c r="Q4" s="3" t="s">
        <v>15</v>
      </c>
      <c r="R4" s="4" t="s">
        <v>16</v>
      </c>
      <c r="S4" s="305"/>
      <c r="T4" s="287"/>
      <c r="U4" s="285"/>
      <c r="V4" s="307"/>
    </row>
    <row r="5" spans="1:22" ht="12" customHeight="1">
      <c r="A5" s="37" t="s">
        <v>25</v>
      </c>
      <c r="B5" s="246">
        <v>7</v>
      </c>
      <c r="C5" s="40">
        <f>D5+E5+F5</f>
        <v>1</v>
      </c>
      <c r="D5" s="22">
        <v>0</v>
      </c>
      <c r="E5" s="22">
        <v>1</v>
      </c>
      <c r="F5" s="22">
        <v>0</v>
      </c>
      <c r="G5" s="23">
        <v>1</v>
      </c>
      <c r="H5" s="23">
        <v>0</v>
      </c>
      <c r="I5" s="23">
        <v>0</v>
      </c>
      <c r="J5" s="24">
        <v>0</v>
      </c>
      <c r="K5" s="94">
        <v>0</v>
      </c>
      <c r="L5" s="6">
        <v>0</v>
      </c>
      <c r="M5" s="6">
        <v>0</v>
      </c>
      <c r="N5" s="6">
        <v>1</v>
      </c>
      <c r="O5" s="6">
        <v>0</v>
      </c>
      <c r="P5" s="7">
        <v>0</v>
      </c>
      <c r="Q5" s="7">
        <v>0</v>
      </c>
      <c r="R5" s="8">
        <v>0</v>
      </c>
      <c r="S5" s="43">
        <v>0</v>
      </c>
      <c r="T5" s="69">
        <v>2</v>
      </c>
      <c r="U5" s="74">
        <v>0</v>
      </c>
      <c r="V5" s="113">
        <f>T5+U5</f>
        <v>2</v>
      </c>
    </row>
    <row r="6" spans="1:22" ht="12" customHeight="1">
      <c r="A6" s="38" t="s">
        <v>26</v>
      </c>
      <c r="B6" s="239">
        <v>10</v>
      </c>
      <c r="C6" s="41">
        <f t="shared" ref="C6:C18" si="0">D6+E6+F6</f>
        <v>5</v>
      </c>
      <c r="D6" s="10">
        <v>1</v>
      </c>
      <c r="E6" s="10">
        <v>1</v>
      </c>
      <c r="F6" s="10">
        <v>3</v>
      </c>
      <c r="G6" s="11">
        <v>2</v>
      </c>
      <c r="H6" s="11">
        <v>0</v>
      </c>
      <c r="I6" s="11">
        <v>1</v>
      </c>
      <c r="J6" s="12">
        <v>2</v>
      </c>
      <c r="K6" s="95">
        <v>0</v>
      </c>
      <c r="L6" s="14">
        <v>0</v>
      </c>
      <c r="M6" s="14">
        <v>0</v>
      </c>
      <c r="N6" s="14">
        <v>0</v>
      </c>
      <c r="O6" s="14">
        <v>0</v>
      </c>
      <c r="P6" s="15">
        <v>0</v>
      </c>
      <c r="Q6" s="15">
        <v>0</v>
      </c>
      <c r="R6" s="16">
        <v>0</v>
      </c>
      <c r="S6" s="45">
        <v>1</v>
      </c>
      <c r="T6" s="70">
        <v>0</v>
      </c>
      <c r="U6" s="76">
        <v>-1</v>
      </c>
      <c r="V6" s="113">
        <f t="shared" ref="V6:V18" si="1">T6+U6</f>
        <v>-1</v>
      </c>
    </row>
    <row r="7" spans="1:22" ht="12" customHeight="1">
      <c r="A7" s="128" t="s">
        <v>27</v>
      </c>
      <c r="B7" s="240">
        <v>0</v>
      </c>
      <c r="C7" s="132">
        <f t="shared" si="0"/>
        <v>0</v>
      </c>
      <c r="D7" s="133">
        <v>0</v>
      </c>
      <c r="E7" s="133">
        <v>0</v>
      </c>
      <c r="F7" s="133">
        <v>0</v>
      </c>
      <c r="G7" s="134">
        <v>0</v>
      </c>
      <c r="H7" s="134">
        <v>0</v>
      </c>
      <c r="I7" s="134">
        <v>0</v>
      </c>
      <c r="J7" s="135">
        <v>0</v>
      </c>
      <c r="K7" s="131">
        <v>0</v>
      </c>
      <c r="L7" s="130">
        <v>0</v>
      </c>
      <c r="M7" s="130">
        <v>0</v>
      </c>
      <c r="N7" s="130">
        <v>0</v>
      </c>
      <c r="O7" s="130">
        <v>0</v>
      </c>
      <c r="P7" s="136">
        <v>0</v>
      </c>
      <c r="Q7" s="136">
        <v>0</v>
      </c>
      <c r="R7" s="137">
        <v>0</v>
      </c>
      <c r="S7" s="138">
        <v>0</v>
      </c>
      <c r="T7" s="139">
        <v>0</v>
      </c>
      <c r="U7" s="140">
        <v>0</v>
      </c>
      <c r="V7" s="141">
        <f t="shared" si="1"/>
        <v>0</v>
      </c>
    </row>
    <row r="8" spans="1:22" ht="12" customHeight="1">
      <c r="A8" s="128" t="s">
        <v>28</v>
      </c>
      <c r="B8" s="240">
        <v>0</v>
      </c>
      <c r="C8" s="132">
        <f t="shared" si="0"/>
        <v>0</v>
      </c>
      <c r="D8" s="133">
        <v>0</v>
      </c>
      <c r="E8" s="133">
        <v>0</v>
      </c>
      <c r="F8" s="133">
        <v>0</v>
      </c>
      <c r="G8" s="134">
        <v>0</v>
      </c>
      <c r="H8" s="134">
        <v>0</v>
      </c>
      <c r="I8" s="134">
        <v>0</v>
      </c>
      <c r="J8" s="135">
        <v>0</v>
      </c>
      <c r="K8" s="131">
        <v>0</v>
      </c>
      <c r="L8" s="130">
        <v>0</v>
      </c>
      <c r="M8" s="130">
        <v>0</v>
      </c>
      <c r="N8" s="130">
        <v>0</v>
      </c>
      <c r="O8" s="130">
        <v>0</v>
      </c>
      <c r="P8" s="136">
        <v>0</v>
      </c>
      <c r="Q8" s="136">
        <v>0</v>
      </c>
      <c r="R8" s="137">
        <v>0</v>
      </c>
      <c r="S8" s="138">
        <v>0</v>
      </c>
      <c r="T8" s="139">
        <v>0</v>
      </c>
      <c r="U8" s="140">
        <v>0</v>
      </c>
      <c r="V8" s="141">
        <f t="shared" si="1"/>
        <v>0</v>
      </c>
    </row>
    <row r="9" spans="1:22" ht="12" customHeight="1">
      <c r="A9" s="128" t="s">
        <v>29</v>
      </c>
      <c r="B9" s="240">
        <v>0</v>
      </c>
      <c r="C9" s="132">
        <f t="shared" si="0"/>
        <v>0</v>
      </c>
      <c r="D9" s="133">
        <v>0</v>
      </c>
      <c r="E9" s="133">
        <v>0</v>
      </c>
      <c r="F9" s="133">
        <v>0</v>
      </c>
      <c r="G9" s="134">
        <v>0</v>
      </c>
      <c r="H9" s="134">
        <v>0</v>
      </c>
      <c r="I9" s="134">
        <v>0</v>
      </c>
      <c r="J9" s="135">
        <v>0</v>
      </c>
      <c r="K9" s="131">
        <v>0</v>
      </c>
      <c r="L9" s="130">
        <v>0</v>
      </c>
      <c r="M9" s="130">
        <v>0</v>
      </c>
      <c r="N9" s="130">
        <v>0</v>
      </c>
      <c r="O9" s="130">
        <v>0</v>
      </c>
      <c r="P9" s="136">
        <v>0</v>
      </c>
      <c r="Q9" s="136">
        <v>0</v>
      </c>
      <c r="R9" s="137">
        <v>0</v>
      </c>
      <c r="S9" s="138">
        <v>0</v>
      </c>
      <c r="T9" s="139">
        <v>0</v>
      </c>
      <c r="U9" s="140">
        <v>0</v>
      </c>
      <c r="V9" s="141">
        <f t="shared" si="1"/>
        <v>0</v>
      </c>
    </row>
    <row r="10" spans="1:22" ht="12" customHeight="1">
      <c r="A10" s="128" t="s">
        <v>30</v>
      </c>
      <c r="B10" s="240">
        <v>0</v>
      </c>
      <c r="C10" s="132">
        <f t="shared" si="0"/>
        <v>0</v>
      </c>
      <c r="D10" s="133">
        <v>0</v>
      </c>
      <c r="E10" s="133">
        <v>0</v>
      </c>
      <c r="F10" s="133">
        <v>0</v>
      </c>
      <c r="G10" s="134">
        <v>0</v>
      </c>
      <c r="H10" s="134">
        <v>0</v>
      </c>
      <c r="I10" s="134">
        <v>0</v>
      </c>
      <c r="J10" s="135">
        <v>0</v>
      </c>
      <c r="K10" s="131">
        <v>0</v>
      </c>
      <c r="L10" s="130">
        <v>0</v>
      </c>
      <c r="M10" s="130">
        <v>0</v>
      </c>
      <c r="N10" s="130">
        <v>0</v>
      </c>
      <c r="O10" s="130">
        <v>0</v>
      </c>
      <c r="P10" s="136">
        <v>0</v>
      </c>
      <c r="Q10" s="136">
        <v>0</v>
      </c>
      <c r="R10" s="137">
        <v>0</v>
      </c>
      <c r="S10" s="138">
        <v>0</v>
      </c>
      <c r="T10" s="139">
        <v>0</v>
      </c>
      <c r="U10" s="140">
        <v>0</v>
      </c>
      <c r="V10" s="141">
        <f t="shared" si="1"/>
        <v>0</v>
      </c>
    </row>
    <row r="11" spans="1:22" ht="12" customHeight="1">
      <c r="A11" s="128" t="s">
        <v>31</v>
      </c>
      <c r="B11" s="240">
        <v>0</v>
      </c>
      <c r="C11" s="132">
        <f t="shared" si="0"/>
        <v>0</v>
      </c>
      <c r="D11" s="133">
        <v>0</v>
      </c>
      <c r="E11" s="133">
        <v>0</v>
      </c>
      <c r="F11" s="133">
        <v>0</v>
      </c>
      <c r="G11" s="134">
        <v>0</v>
      </c>
      <c r="H11" s="134">
        <v>0</v>
      </c>
      <c r="I11" s="134">
        <v>0</v>
      </c>
      <c r="J11" s="135">
        <v>0</v>
      </c>
      <c r="K11" s="131">
        <v>0</v>
      </c>
      <c r="L11" s="130">
        <v>0</v>
      </c>
      <c r="M11" s="130">
        <v>0</v>
      </c>
      <c r="N11" s="130">
        <v>0</v>
      </c>
      <c r="O11" s="130">
        <v>0</v>
      </c>
      <c r="P11" s="136">
        <v>0</v>
      </c>
      <c r="Q11" s="136">
        <v>0</v>
      </c>
      <c r="R11" s="137">
        <v>0</v>
      </c>
      <c r="S11" s="138">
        <v>0</v>
      </c>
      <c r="T11" s="139">
        <v>0</v>
      </c>
      <c r="U11" s="140">
        <v>0</v>
      </c>
      <c r="V11" s="141">
        <f t="shared" si="1"/>
        <v>0</v>
      </c>
    </row>
    <row r="12" spans="1:22" ht="12" customHeight="1">
      <c r="A12" s="128" t="s">
        <v>32</v>
      </c>
      <c r="B12" s="240">
        <v>0</v>
      </c>
      <c r="C12" s="132">
        <f t="shared" si="0"/>
        <v>0</v>
      </c>
      <c r="D12" s="133">
        <v>0</v>
      </c>
      <c r="E12" s="133">
        <v>0</v>
      </c>
      <c r="F12" s="133">
        <v>0</v>
      </c>
      <c r="G12" s="134">
        <v>0</v>
      </c>
      <c r="H12" s="134">
        <v>0</v>
      </c>
      <c r="I12" s="134">
        <v>0</v>
      </c>
      <c r="J12" s="135">
        <v>0</v>
      </c>
      <c r="K12" s="131">
        <v>0</v>
      </c>
      <c r="L12" s="130">
        <v>0</v>
      </c>
      <c r="M12" s="130">
        <v>0</v>
      </c>
      <c r="N12" s="130">
        <v>0</v>
      </c>
      <c r="O12" s="130">
        <v>0</v>
      </c>
      <c r="P12" s="136">
        <v>0</v>
      </c>
      <c r="Q12" s="136">
        <v>0</v>
      </c>
      <c r="R12" s="137">
        <v>0</v>
      </c>
      <c r="S12" s="138">
        <v>0</v>
      </c>
      <c r="T12" s="139">
        <v>0</v>
      </c>
      <c r="U12" s="140">
        <v>0</v>
      </c>
      <c r="V12" s="141">
        <f t="shared" si="1"/>
        <v>0</v>
      </c>
    </row>
    <row r="13" spans="1:22" ht="12" customHeight="1">
      <c r="A13" s="128" t="s">
        <v>33</v>
      </c>
      <c r="B13" s="240">
        <v>0</v>
      </c>
      <c r="C13" s="132">
        <f t="shared" si="0"/>
        <v>0</v>
      </c>
      <c r="D13" s="133">
        <v>0</v>
      </c>
      <c r="E13" s="133">
        <v>0</v>
      </c>
      <c r="F13" s="133">
        <v>0</v>
      </c>
      <c r="G13" s="134">
        <v>0</v>
      </c>
      <c r="H13" s="134">
        <v>0</v>
      </c>
      <c r="I13" s="134">
        <v>0</v>
      </c>
      <c r="J13" s="135">
        <v>0</v>
      </c>
      <c r="K13" s="131">
        <v>0</v>
      </c>
      <c r="L13" s="130">
        <v>0</v>
      </c>
      <c r="M13" s="130">
        <v>0</v>
      </c>
      <c r="N13" s="130">
        <v>0</v>
      </c>
      <c r="O13" s="130">
        <v>0</v>
      </c>
      <c r="P13" s="136">
        <v>0</v>
      </c>
      <c r="Q13" s="136">
        <v>0</v>
      </c>
      <c r="R13" s="137">
        <v>0</v>
      </c>
      <c r="S13" s="138">
        <v>0</v>
      </c>
      <c r="T13" s="139">
        <v>0</v>
      </c>
      <c r="U13" s="140">
        <v>0</v>
      </c>
      <c r="V13" s="141">
        <f t="shared" si="1"/>
        <v>0</v>
      </c>
    </row>
    <row r="14" spans="1:22" ht="12" customHeight="1">
      <c r="A14" s="128" t="s">
        <v>34</v>
      </c>
      <c r="B14" s="240">
        <v>0</v>
      </c>
      <c r="C14" s="132">
        <f t="shared" si="0"/>
        <v>0</v>
      </c>
      <c r="D14" s="133">
        <v>0</v>
      </c>
      <c r="E14" s="133">
        <v>0</v>
      </c>
      <c r="F14" s="133">
        <v>0</v>
      </c>
      <c r="G14" s="134">
        <v>0</v>
      </c>
      <c r="H14" s="134">
        <v>0</v>
      </c>
      <c r="I14" s="134">
        <v>0</v>
      </c>
      <c r="J14" s="135">
        <v>0</v>
      </c>
      <c r="K14" s="131">
        <v>0</v>
      </c>
      <c r="L14" s="130">
        <v>0</v>
      </c>
      <c r="M14" s="130">
        <v>0</v>
      </c>
      <c r="N14" s="130">
        <v>0</v>
      </c>
      <c r="O14" s="130">
        <v>0</v>
      </c>
      <c r="P14" s="136">
        <v>0</v>
      </c>
      <c r="Q14" s="136">
        <v>0</v>
      </c>
      <c r="R14" s="137">
        <v>0</v>
      </c>
      <c r="S14" s="138">
        <v>0</v>
      </c>
      <c r="T14" s="139">
        <v>0</v>
      </c>
      <c r="U14" s="140">
        <v>0</v>
      </c>
      <c r="V14" s="141">
        <f t="shared" si="1"/>
        <v>0</v>
      </c>
    </row>
    <row r="15" spans="1:22" ht="12" customHeight="1">
      <c r="A15" s="128" t="s">
        <v>35</v>
      </c>
      <c r="B15" s="240">
        <v>0</v>
      </c>
      <c r="C15" s="132">
        <f t="shared" si="0"/>
        <v>0</v>
      </c>
      <c r="D15" s="133">
        <v>0</v>
      </c>
      <c r="E15" s="133">
        <v>0</v>
      </c>
      <c r="F15" s="133">
        <v>0</v>
      </c>
      <c r="G15" s="134">
        <v>0</v>
      </c>
      <c r="H15" s="134">
        <v>0</v>
      </c>
      <c r="I15" s="134">
        <v>0</v>
      </c>
      <c r="J15" s="135">
        <v>0</v>
      </c>
      <c r="K15" s="131">
        <v>0</v>
      </c>
      <c r="L15" s="130">
        <v>0</v>
      </c>
      <c r="M15" s="130">
        <v>0</v>
      </c>
      <c r="N15" s="130">
        <v>0</v>
      </c>
      <c r="O15" s="130">
        <v>0</v>
      </c>
      <c r="P15" s="136">
        <v>0</v>
      </c>
      <c r="Q15" s="136">
        <v>0</v>
      </c>
      <c r="R15" s="137">
        <v>0</v>
      </c>
      <c r="S15" s="138">
        <v>0</v>
      </c>
      <c r="T15" s="139">
        <v>0</v>
      </c>
      <c r="U15" s="140">
        <v>0</v>
      </c>
      <c r="V15" s="141">
        <f t="shared" si="1"/>
        <v>0</v>
      </c>
    </row>
    <row r="16" spans="1:22" ht="12" customHeight="1">
      <c r="A16" s="128" t="s">
        <v>36</v>
      </c>
      <c r="B16" s="240">
        <v>0</v>
      </c>
      <c r="C16" s="132">
        <f t="shared" si="0"/>
        <v>0</v>
      </c>
      <c r="D16" s="133">
        <v>0</v>
      </c>
      <c r="E16" s="133">
        <v>0</v>
      </c>
      <c r="F16" s="133">
        <v>0</v>
      </c>
      <c r="G16" s="134">
        <v>0</v>
      </c>
      <c r="H16" s="134">
        <v>0</v>
      </c>
      <c r="I16" s="134">
        <v>0</v>
      </c>
      <c r="J16" s="135">
        <v>0</v>
      </c>
      <c r="K16" s="131">
        <v>0</v>
      </c>
      <c r="L16" s="130">
        <v>0</v>
      </c>
      <c r="M16" s="130">
        <v>0</v>
      </c>
      <c r="N16" s="130">
        <v>0</v>
      </c>
      <c r="O16" s="130">
        <v>0</v>
      </c>
      <c r="P16" s="136">
        <v>0</v>
      </c>
      <c r="Q16" s="136">
        <v>0</v>
      </c>
      <c r="R16" s="137">
        <v>0</v>
      </c>
      <c r="S16" s="138">
        <v>0</v>
      </c>
      <c r="T16" s="139">
        <v>0</v>
      </c>
      <c r="U16" s="140">
        <v>0</v>
      </c>
      <c r="V16" s="141">
        <f t="shared" si="1"/>
        <v>0</v>
      </c>
    </row>
    <row r="17" spans="1:22" ht="12" customHeight="1">
      <c r="A17" s="128" t="s">
        <v>37</v>
      </c>
      <c r="B17" s="240">
        <v>0</v>
      </c>
      <c r="C17" s="132">
        <f t="shared" si="0"/>
        <v>0</v>
      </c>
      <c r="D17" s="133">
        <v>0</v>
      </c>
      <c r="E17" s="133">
        <v>0</v>
      </c>
      <c r="F17" s="133">
        <v>0</v>
      </c>
      <c r="G17" s="134">
        <v>0</v>
      </c>
      <c r="H17" s="134">
        <v>0</v>
      </c>
      <c r="I17" s="134">
        <v>0</v>
      </c>
      <c r="J17" s="135">
        <v>0</v>
      </c>
      <c r="K17" s="131">
        <v>0</v>
      </c>
      <c r="L17" s="130">
        <v>0</v>
      </c>
      <c r="M17" s="130">
        <v>0</v>
      </c>
      <c r="N17" s="130">
        <v>0</v>
      </c>
      <c r="O17" s="130">
        <v>0</v>
      </c>
      <c r="P17" s="136">
        <v>0</v>
      </c>
      <c r="Q17" s="136">
        <v>0</v>
      </c>
      <c r="R17" s="137">
        <v>0</v>
      </c>
      <c r="S17" s="138">
        <v>0</v>
      </c>
      <c r="T17" s="139">
        <v>0</v>
      </c>
      <c r="U17" s="140">
        <v>0</v>
      </c>
      <c r="V17" s="141">
        <f t="shared" si="1"/>
        <v>0</v>
      </c>
    </row>
    <row r="18" spans="1:22" ht="12" customHeight="1" thickBot="1">
      <c r="A18" s="174" t="s">
        <v>38</v>
      </c>
      <c r="B18" s="241">
        <v>0</v>
      </c>
      <c r="C18" s="132">
        <f t="shared" si="0"/>
        <v>0</v>
      </c>
      <c r="D18" s="133">
        <v>0</v>
      </c>
      <c r="E18" s="133">
        <v>0</v>
      </c>
      <c r="F18" s="133">
        <v>0</v>
      </c>
      <c r="G18" s="134">
        <v>0</v>
      </c>
      <c r="H18" s="134">
        <v>0</v>
      </c>
      <c r="I18" s="134">
        <v>0</v>
      </c>
      <c r="J18" s="135">
        <v>0</v>
      </c>
      <c r="K18" s="131">
        <v>0</v>
      </c>
      <c r="L18" s="130">
        <v>0</v>
      </c>
      <c r="M18" s="130">
        <v>0</v>
      </c>
      <c r="N18" s="130">
        <v>0</v>
      </c>
      <c r="O18" s="130">
        <v>0</v>
      </c>
      <c r="P18" s="136">
        <v>0</v>
      </c>
      <c r="Q18" s="136">
        <v>0</v>
      </c>
      <c r="R18" s="137">
        <v>0</v>
      </c>
      <c r="S18" s="138">
        <v>0</v>
      </c>
      <c r="T18" s="139">
        <v>0</v>
      </c>
      <c r="U18" s="140">
        <v>0</v>
      </c>
      <c r="V18" s="141">
        <f t="shared" si="1"/>
        <v>0</v>
      </c>
    </row>
    <row r="19" spans="1:22" s="213" customFormat="1" ht="12" customHeight="1" thickBot="1">
      <c r="A19" s="221" t="s">
        <v>24</v>
      </c>
      <c r="B19" s="195">
        <f>SUM(B5:B18)</f>
        <v>17</v>
      </c>
      <c r="C19" s="194">
        <f>SUM(C5:C18)</f>
        <v>6</v>
      </c>
      <c r="D19" s="207">
        <f t="shared" ref="D19:V19" si="2">SUM(D5:D18)</f>
        <v>1</v>
      </c>
      <c r="E19" s="207">
        <f t="shared" si="2"/>
        <v>2</v>
      </c>
      <c r="F19" s="207">
        <f t="shared" si="2"/>
        <v>3</v>
      </c>
      <c r="G19" s="207">
        <f t="shared" si="2"/>
        <v>3</v>
      </c>
      <c r="H19" s="207">
        <f t="shared" si="2"/>
        <v>0</v>
      </c>
      <c r="I19" s="207">
        <f t="shared" si="2"/>
        <v>1</v>
      </c>
      <c r="J19" s="209">
        <f>SUM(J5:J18)</f>
        <v>2</v>
      </c>
      <c r="K19" s="194">
        <f t="shared" si="2"/>
        <v>0</v>
      </c>
      <c r="L19" s="207">
        <f t="shared" si="2"/>
        <v>0</v>
      </c>
      <c r="M19" s="207">
        <f t="shared" si="2"/>
        <v>0</v>
      </c>
      <c r="N19" s="207">
        <f t="shared" si="2"/>
        <v>1</v>
      </c>
      <c r="O19" s="207">
        <f t="shared" si="2"/>
        <v>0</v>
      </c>
      <c r="P19" s="207">
        <f t="shared" si="2"/>
        <v>0</v>
      </c>
      <c r="Q19" s="207">
        <f t="shared" si="2"/>
        <v>0</v>
      </c>
      <c r="R19" s="209">
        <f t="shared" si="2"/>
        <v>0</v>
      </c>
      <c r="S19" s="195">
        <f t="shared" si="2"/>
        <v>1</v>
      </c>
      <c r="T19" s="210">
        <f t="shared" si="2"/>
        <v>2</v>
      </c>
      <c r="U19" s="211">
        <f t="shared" si="2"/>
        <v>-1</v>
      </c>
      <c r="V19" s="212">
        <f t="shared" si="2"/>
        <v>1</v>
      </c>
    </row>
    <row r="20" spans="1:22" s="213" customFormat="1" ht="12" customHeight="1" thickBot="1">
      <c r="A20" s="222" t="s">
        <v>39</v>
      </c>
      <c r="B20" s="215">
        <f>B19/2</f>
        <v>8.5</v>
      </c>
      <c r="C20" s="219">
        <f>C19/2</f>
        <v>3</v>
      </c>
      <c r="D20" s="217">
        <f>D19/2</f>
        <v>0.5</v>
      </c>
      <c r="E20" s="217">
        <f t="shared" ref="E20:J20" si="3">E19/2</f>
        <v>1</v>
      </c>
      <c r="F20" s="217">
        <f t="shared" si="3"/>
        <v>1.5</v>
      </c>
      <c r="G20" s="217">
        <f t="shared" si="3"/>
        <v>1.5</v>
      </c>
      <c r="H20" s="217">
        <f t="shared" si="3"/>
        <v>0</v>
      </c>
      <c r="I20" s="217">
        <f t="shared" si="3"/>
        <v>0.5</v>
      </c>
      <c r="J20" s="217">
        <f t="shared" si="3"/>
        <v>1</v>
      </c>
      <c r="K20" s="219">
        <f>K19/2</f>
        <v>0</v>
      </c>
      <c r="L20" s="217">
        <f>L19/2</f>
        <v>0</v>
      </c>
      <c r="M20" s="217">
        <f t="shared" ref="M20:R20" si="4">M19/2</f>
        <v>0</v>
      </c>
      <c r="N20" s="217">
        <f t="shared" si="4"/>
        <v>0.5</v>
      </c>
      <c r="O20" s="217">
        <f t="shared" si="4"/>
        <v>0</v>
      </c>
      <c r="P20" s="217">
        <f t="shared" si="4"/>
        <v>0</v>
      </c>
      <c r="Q20" s="217">
        <f t="shared" si="4"/>
        <v>0</v>
      </c>
      <c r="R20" s="217">
        <f t="shared" si="4"/>
        <v>0</v>
      </c>
      <c r="S20" s="215">
        <f>S19/2</f>
        <v>0.5</v>
      </c>
      <c r="T20" s="219">
        <f>T19/2</f>
        <v>1</v>
      </c>
      <c r="U20" s="217">
        <f>U19/2</f>
        <v>-0.5</v>
      </c>
      <c r="V20" s="220">
        <f>V19/2</f>
        <v>0.5</v>
      </c>
    </row>
    <row r="22" spans="1:22" ht="24" customHeight="1"/>
    <row r="23" spans="1:22" ht="79.95" customHeight="1"/>
  </sheetData>
  <mergeCells count="17">
    <mergeCell ref="N3:N4"/>
    <mergeCell ref="O3:O4"/>
    <mergeCell ref="P3:R3"/>
    <mergeCell ref="T3:T4"/>
    <mergeCell ref="U3:U4"/>
    <mergeCell ref="A1:V1"/>
    <mergeCell ref="A2:A4"/>
    <mergeCell ref="B2:B4"/>
    <mergeCell ref="C2:J2"/>
    <mergeCell ref="K2:R2"/>
    <mergeCell ref="S2:S4"/>
    <mergeCell ref="T2:V2"/>
    <mergeCell ref="C3:C4"/>
    <mergeCell ref="D3:F3"/>
    <mergeCell ref="G3:J3"/>
    <mergeCell ref="V3:V4"/>
    <mergeCell ref="K3:M3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V23"/>
  <sheetViews>
    <sheetView workbookViewId="0">
      <selection sqref="A1:V20"/>
    </sheetView>
  </sheetViews>
  <sheetFormatPr defaultRowHeight="12" customHeight="1"/>
  <cols>
    <col min="1" max="1" width="10.6640625" style="1" bestFit="1" customWidth="1"/>
    <col min="2" max="2" width="4.5546875" style="1" bestFit="1" customWidth="1"/>
    <col min="3" max="3" width="3.6640625" style="1" customWidth="1"/>
    <col min="4" max="13" width="4.109375" style="1" customWidth="1"/>
    <col min="14" max="14" width="4.21875" style="1" customWidth="1"/>
    <col min="15" max="19" width="4.109375" style="1" customWidth="1"/>
    <col min="20" max="20" width="3.5546875" style="1" customWidth="1"/>
    <col min="21" max="21" width="4.33203125" style="1" bestFit="1" customWidth="1"/>
    <col min="22" max="22" width="3.5546875" style="1" customWidth="1"/>
    <col min="23" max="242" width="8.88671875" style="1"/>
    <col min="243" max="243" width="16.6640625" style="1" bestFit="1" customWidth="1"/>
    <col min="244" max="245" width="3.6640625" style="1" customWidth="1"/>
    <col min="246" max="261" width="4.109375" style="1" customWidth="1"/>
    <col min="262" max="266" width="3.6640625" style="1" customWidth="1"/>
    <col min="267" max="268" width="4.6640625" style="1" customWidth="1"/>
    <col min="269" max="276" width="3.6640625" style="1" customWidth="1"/>
    <col min="277" max="498" width="8.88671875" style="1"/>
    <col min="499" max="499" width="16.6640625" style="1" bestFit="1" customWidth="1"/>
    <col min="500" max="501" width="3.6640625" style="1" customWidth="1"/>
    <col min="502" max="517" width="4.109375" style="1" customWidth="1"/>
    <col min="518" max="522" width="3.6640625" style="1" customWidth="1"/>
    <col min="523" max="524" width="4.6640625" style="1" customWidth="1"/>
    <col min="525" max="532" width="3.6640625" style="1" customWidth="1"/>
    <col min="533" max="754" width="8.88671875" style="1"/>
    <col min="755" max="755" width="16.6640625" style="1" bestFit="1" customWidth="1"/>
    <col min="756" max="757" width="3.6640625" style="1" customWidth="1"/>
    <col min="758" max="773" width="4.109375" style="1" customWidth="1"/>
    <col min="774" max="778" width="3.6640625" style="1" customWidth="1"/>
    <col min="779" max="780" width="4.6640625" style="1" customWidth="1"/>
    <col min="781" max="788" width="3.6640625" style="1" customWidth="1"/>
    <col min="789" max="1010" width="8.88671875" style="1"/>
    <col min="1011" max="1011" width="16.6640625" style="1" bestFit="1" customWidth="1"/>
    <col min="1012" max="1013" width="3.6640625" style="1" customWidth="1"/>
    <col min="1014" max="1029" width="4.109375" style="1" customWidth="1"/>
    <col min="1030" max="1034" width="3.6640625" style="1" customWidth="1"/>
    <col min="1035" max="1036" width="4.6640625" style="1" customWidth="1"/>
    <col min="1037" max="1044" width="3.6640625" style="1" customWidth="1"/>
    <col min="1045" max="1266" width="8.88671875" style="1"/>
    <col min="1267" max="1267" width="16.6640625" style="1" bestFit="1" customWidth="1"/>
    <col min="1268" max="1269" width="3.6640625" style="1" customWidth="1"/>
    <col min="1270" max="1285" width="4.109375" style="1" customWidth="1"/>
    <col min="1286" max="1290" width="3.6640625" style="1" customWidth="1"/>
    <col min="1291" max="1292" width="4.6640625" style="1" customWidth="1"/>
    <col min="1293" max="1300" width="3.6640625" style="1" customWidth="1"/>
    <col min="1301" max="1522" width="8.88671875" style="1"/>
    <col min="1523" max="1523" width="16.6640625" style="1" bestFit="1" customWidth="1"/>
    <col min="1524" max="1525" width="3.6640625" style="1" customWidth="1"/>
    <col min="1526" max="1541" width="4.109375" style="1" customWidth="1"/>
    <col min="1542" max="1546" width="3.6640625" style="1" customWidth="1"/>
    <col min="1547" max="1548" width="4.6640625" style="1" customWidth="1"/>
    <col min="1549" max="1556" width="3.6640625" style="1" customWidth="1"/>
    <col min="1557" max="1778" width="8.88671875" style="1"/>
    <col min="1779" max="1779" width="16.6640625" style="1" bestFit="1" customWidth="1"/>
    <col min="1780" max="1781" width="3.6640625" style="1" customWidth="1"/>
    <col min="1782" max="1797" width="4.109375" style="1" customWidth="1"/>
    <col min="1798" max="1802" width="3.6640625" style="1" customWidth="1"/>
    <col min="1803" max="1804" width="4.6640625" style="1" customWidth="1"/>
    <col min="1805" max="1812" width="3.6640625" style="1" customWidth="1"/>
    <col min="1813" max="2034" width="8.88671875" style="1"/>
    <col min="2035" max="2035" width="16.6640625" style="1" bestFit="1" customWidth="1"/>
    <col min="2036" max="2037" width="3.6640625" style="1" customWidth="1"/>
    <col min="2038" max="2053" width="4.109375" style="1" customWidth="1"/>
    <col min="2054" max="2058" width="3.6640625" style="1" customWidth="1"/>
    <col min="2059" max="2060" width="4.6640625" style="1" customWidth="1"/>
    <col min="2061" max="2068" width="3.6640625" style="1" customWidth="1"/>
    <col min="2069" max="2290" width="8.88671875" style="1"/>
    <col min="2291" max="2291" width="16.6640625" style="1" bestFit="1" customWidth="1"/>
    <col min="2292" max="2293" width="3.6640625" style="1" customWidth="1"/>
    <col min="2294" max="2309" width="4.109375" style="1" customWidth="1"/>
    <col min="2310" max="2314" width="3.6640625" style="1" customWidth="1"/>
    <col min="2315" max="2316" width="4.6640625" style="1" customWidth="1"/>
    <col min="2317" max="2324" width="3.6640625" style="1" customWidth="1"/>
    <col min="2325" max="2546" width="8.88671875" style="1"/>
    <col min="2547" max="2547" width="16.6640625" style="1" bestFit="1" customWidth="1"/>
    <col min="2548" max="2549" width="3.6640625" style="1" customWidth="1"/>
    <col min="2550" max="2565" width="4.109375" style="1" customWidth="1"/>
    <col min="2566" max="2570" width="3.6640625" style="1" customWidth="1"/>
    <col min="2571" max="2572" width="4.6640625" style="1" customWidth="1"/>
    <col min="2573" max="2580" width="3.6640625" style="1" customWidth="1"/>
    <col min="2581" max="2802" width="8.88671875" style="1"/>
    <col min="2803" max="2803" width="16.6640625" style="1" bestFit="1" customWidth="1"/>
    <col min="2804" max="2805" width="3.6640625" style="1" customWidth="1"/>
    <col min="2806" max="2821" width="4.109375" style="1" customWidth="1"/>
    <col min="2822" max="2826" width="3.6640625" style="1" customWidth="1"/>
    <col min="2827" max="2828" width="4.6640625" style="1" customWidth="1"/>
    <col min="2829" max="2836" width="3.6640625" style="1" customWidth="1"/>
    <col min="2837" max="3058" width="8.88671875" style="1"/>
    <col min="3059" max="3059" width="16.6640625" style="1" bestFit="1" customWidth="1"/>
    <col min="3060" max="3061" width="3.6640625" style="1" customWidth="1"/>
    <col min="3062" max="3077" width="4.109375" style="1" customWidth="1"/>
    <col min="3078" max="3082" width="3.6640625" style="1" customWidth="1"/>
    <col min="3083" max="3084" width="4.6640625" style="1" customWidth="1"/>
    <col min="3085" max="3092" width="3.6640625" style="1" customWidth="1"/>
    <col min="3093" max="3314" width="8.88671875" style="1"/>
    <col min="3315" max="3315" width="16.6640625" style="1" bestFit="1" customWidth="1"/>
    <col min="3316" max="3317" width="3.6640625" style="1" customWidth="1"/>
    <col min="3318" max="3333" width="4.109375" style="1" customWidth="1"/>
    <col min="3334" max="3338" width="3.6640625" style="1" customWidth="1"/>
    <col min="3339" max="3340" width="4.6640625" style="1" customWidth="1"/>
    <col min="3341" max="3348" width="3.6640625" style="1" customWidth="1"/>
    <col min="3349" max="3570" width="8.88671875" style="1"/>
    <col min="3571" max="3571" width="16.6640625" style="1" bestFit="1" customWidth="1"/>
    <col min="3572" max="3573" width="3.6640625" style="1" customWidth="1"/>
    <col min="3574" max="3589" width="4.109375" style="1" customWidth="1"/>
    <col min="3590" max="3594" width="3.6640625" style="1" customWidth="1"/>
    <col min="3595" max="3596" width="4.6640625" style="1" customWidth="1"/>
    <col min="3597" max="3604" width="3.6640625" style="1" customWidth="1"/>
    <col min="3605" max="3826" width="8.88671875" style="1"/>
    <col min="3827" max="3827" width="16.6640625" style="1" bestFit="1" customWidth="1"/>
    <col min="3828" max="3829" width="3.6640625" style="1" customWidth="1"/>
    <col min="3830" max="3845" width="4.109375" style="1" customWidth="1"/>
    <col min="3846" max="3850" width="3.6640625" style="1" customWidth="1"/>
    <col min="3851" max="3852" width="4.6640625" style="1" customWidth="1"/>
    <col min="3853" max="3860" width="3.6640625" style="1" customWidth="1"/>
    <col min="3861" max="4082" width="8.88671875" style="1"/>
    <col min="4083" max="4083" width="16.6640625" style="1" bestFit="1" customWidth="1"/>
    <col min="4084" max="4085" width="3.6640625" style="1" customWidth="1"/>
    <col min="4086" max="4101" width="4.109375" style="1" customWidth="1"/>
    <col min="4102" max="4106" width="3.6640625" style="1" customWidth="1"/>
    <col min="4107" max="4108" width="4.6640625" style="1" customWidth="1"/>
    <col min="4109" max="4116" width="3.6640625" style="1" customWidth="1"/>
    <col min="4117" max="4338" width="8.88671875" style="1"/>
    <col min="4339" max="4339" width="16.6640625" style="1" bestFit="1" customWidth="1"/>
    <col min="4340" max="4341" width="3.6640625" style="1" customWidth="1"/>
    <col min="4342" max="4357" width="4.109375" style="1" customWidth="1"/>
    <col min="4358" max="4362" width="3.6640625" style="1" customWidth="1"/>
    <col min="4363" max="4364" width="4.6640625" style="1" customWidth="1"/>
    <col min="4365" max="4372" width="3.6640625" style="1" customWidth="1"/>
    <col min="4373" max="4594" width="8.88671875" style="1"/>
    <col min="4595" max="4595" width="16.6640625" style="1" bestFit="1" customWidth="1"/>
    <col min="4596" max="4597" width="3.6640625" style="1" customWidth="1"/>
    <col min="4598" max="4613" width="4.109375" style="1" customWidth="1"/>
    <col min="4614" max="4618" width="3.6640625" style="1" customWidth="1"/>
    <col min="4619" max="4620" width="4.6640625" style="1" customWidth="1"/>
    <col min="4621" max="4628" width="3.6640625" style="1" customWidth="1"/>
    <col min="4629" max="4850" width="8.88671875" style="1"/>
    <col min="4851" max="4851" width="16.6640625" style="1" bestFit="1" customWidth="1"/>
    <col min="4852" max="4853" width="3.6640625" style="1" customWidth="1"/>
    <col min="4854" max="4869" width="4.109375" style="1" customWidth="1"/>
    <col min="4870" max="4874" width="3.6640625" style="1" customWidth="1"/>
    <col min="4875" max="4876" width="4.6640625" style="1" customWidth="1"/>
    <col min="4877" max="4884" width="3.6640625" style="1" customWidth="1"/>
    <col min="4885" max="5106" width="8.88671875" style="1"/>
    <col min="5107" max="5107" width="16.6640625" style="1" bestFit="1" customWidth="1"/>
    <col min="5108" max="5109" width="3.6640625" style="1" customWidth="1"/>
    <col min="5110" max="5125" width="4.109375" style="1" customWidth="1"/>
    <col min="5126" max="5130" width="3.6640625" style="1" customWidth="1"/>
    <col min="5131" max="5132" width="4.6640625" style="1" customWidth="1"/>
    <col min="5133" max="5140" width="3.6640625" style="1" customWidth="1"/>
    <col min="5141" max="5362" width="8.88671875" style="1"/>
    <col min="5363" max="5363" width="16.6640625" style="1" bestFit="1" customWidth="1"/>
    <col min="5364" max="5365" width="3.6640625" style="1" customWidth="1"/>
    <col min="5366" max="5381" width="4.109375" style="1" customWidth="1"/>
    <col min="5382" max="5386" width="3.6640625" style="1" customWidth="1"/>
    <col min="5387" max="5388" width="4.6640625" style="1" customWidth="1"/>
    <col min="5389" max="5396" width="3.6640625" style="1" customWidth="1"/>
    <col min="5397" max="5618" width="8.88671875" style="1"/>
    <col min="5619" max="5619" width="16.6640625" style="1" bestFit="1" customWidth="1"/>
    <col min="5620" max="5621" width="3.6640625" style="1" customWidth="1"/>
    <col min="5622" max="5637" width="4.109375" style="1" customWidth="1"/>
    <col min="5638" max="5642" width="3.6640625" style="1" customWidth="1"/>
    <col min="5643" max="5644" width="4.6640625" style="1" customWidth="1"/>
    <col min="5645" max="5652" width="3.6640625" style="1" customWidth="1"/>
    <col min="5653" max="5874" width="8.88671875" style="1"/>
    <col min="5875" max="5875" width="16.6640625" style="1" bestFit="1" customWidth="1"/>
    <col min="5876" max="5877" width="3.6640625" style="1" customWidth="1"/>
    <col min="5878" max="5893" width="4.109375" style="1" customWidth="1"/>
    <col min="5894" max="5898" width="3.6640625" style="1" customWidth="1"/>
    <col min="5899" max="5900" width="4.6640625" style="1" customWidth="1"/>
    <col min="5901" max="5908" width="3.6640625" style="1" customWidth="1"/>
    <col min="5909" max="6130" width="8.88671875" style="1"/>
    <col min="6131" max="6131" width="16.6640625" style="1" bestFit="1" customWidth="1"/>
    <col min="6132" max="6133" width="3.6640625" style="1" customWidth="1"/>
    <col min="6134" max="6149" width="4.109375" style="1" customWidth="1"/>
    <col min="6150" max="6154" width="3.6640625" style="1" customWidth="1"/>
    <col min="6155" max="6156" width="4.6640625" style="1" customWidth="1"/>
    <col min="6157" max="6164" width="3.6640625" style="1" customWidth="1"/>
    <col min="6165" max="6386" width="8.88671875" style="1"/>
    <col min="6387" max="6387" width="16.6640625" style="1" bestFit="1" customWidth="1"/>
    <col min="6388" max="6389" width="3.6640625" style="1" customWidth="1"/>
    <col min="6390" max="6405" width="4.109375" style="1" customWidth="1"/>
    <col min="6406" max="6410" width="3.6640625" style="1" customWidth="1"/>
    <col min="6411" max="6412" width="4.6640625" style="1" customWidth="1"/>
    <col min="6413" max="6420" width="3.6640625" style="1" customWidth="1"/>
    <col min="6421" max="6642" width="8.88671875" style="1"/>
    <col min="6643" max="6643" width="16.6640625" style="1" bestFit="1" customWidth="1"/>
    <col min="6644" max="6645" width="3.6640625" style="1" customWidth="1"/>
    <col min="6646" max="6661" width="4.109375" style="1" customWidth="1"/>
    <col min="6662" max="6666" width="3.6640625" style="1" customWidth="1"/>
    <col min="6667" max="6668" width="4.6640625" style="1" customWidth="1"/>
    <col min="6669" max="6676" width="3.6640625" style="1" customWidth="1"/>
    <col min="6677" max="6898" width="8.88671875" style="1"/>
    <col min="6899" max="6899" width="16.6640625" style="1" bestFit="1" customWidth="1"/>
    <col min="6900" max="6901" width="3.6640625" style="1" customWidth="1"/>
    <col min="6902" max="6917" width="4.109375" style="1" customWidth="1"/>
    <col min="6918" max="6922" width="3.6640625" style="1" customWidth="1"/>
    <col min="6923" max="6924" width="4.6640625" style="1" customWidth="1"/>
    <col min="6925" max="6932" width="3.6640625" style="1" customWidth="1"/>
    <col min="6933" max="7154" width="8.88671875" style="1"/>
    <col min="7155" max="7155" width="16.6640625" style="1" bestFit="1" customWidth="1"/>
    <col min="7156" max="7157" width="3.6640625" style="1" customWidth="1"/>
    <col min="7158" max="7173" width="4.109375" style="1" customWidth="1"/>
    <col min="7174" max="7178" width="3.6640625" style="1" customWidth="1"/>
    <col min="7179" max="7180" width="4.6640625" style="1" customWidth="1"/>
    <col min="7181" max="7188" width="3.6640625" style="1" customWidth="1"/>
    <col min="7189" max="7410" width="8.88671875" style="1"/>
    <col min="7411" max="7411" width="16.6640625" style="1" bestFit="1" customWidth="1"/>
    <col min="7412" max="7413" width="3.6640625" style="1" customWidth="1"/>
    <col min="7414" max="7429" width="4.109375" style="1" customWidth="1"/>
    <col min="7430" max="7434" width="3.6640625" style="1" customWidth="1"/>
    <col min="7435" max="7436" width="4.6640625" style="1" customWidth="1"/>
    <col min="7437" max="7444" width="3.6640625" style="1" customWidth="1"/>
    <col min="7445" max="7666" width="8.88671875" style="1"/>
    <col min="7667" max="7667" width="16.6640625" style="1" bestFit="1" customWidth="1"/>
    <col min="7668" max="7669" width="3.6640625" style="1" customWidth="1"/>
    <col min="7670" max="7685" width="4.109375" style="1" customWidth="1"/>
    <col min="7686" max="7690" width="3.6640625" style="1" customWidth="1"/>
    <col min="7691" max="7692" width="4.6640625" style="1" customWidth="1"/>
    <col min="7693" max="7700" width="3.6640625" style="1" customWidth="1"/>
    <col min="7701" max="7922" width="8.88671875" style="1"/>
    <col min="7923" max="7923" width="16.6640625" style="1" bestFit="1" customWidth="1"/>
    <col min="7924" max="7925" width="3.6640625" style="1" customWidth="1"/>
    <col min="7926" max="7941" width="4.109375" style="1" customWidth="1"/>
    <col min="7942" max="7946" width="3.6640625" style="1" customWidth="1"/>
    <col min="7947" max="7948" width="4.6640625" style="1" customWidth="1"/>
    <col min="7949" max="7956" width="3.6640625" style="1" customWidth="1"/>
    <col min="7957" max="8178" width="8.88671875" style="1"/>
    <col min="8179" max="8179" width="16.6640625" style="1" bestFit="1" customWidth="1"/>
    <col min="8180" max="8181" width="3.6640625" style="1" customWidth="1"/>
    <col min="8182" max="8197" width="4.109375" style="1" customWidth="1"/>
    <col min="8198" max="8202" width="3.6640625" style="1" customWidth="1"/>
    <col min="8203" max="8204" width="4.6640625" style="1" customWidth="1"/>
    <col min="8205" max="8212" width="3.6640625" style="1" customWidth="1"/>
    <col min="8213" max="8434" width="8.88671875" style="1"/>
    <col min="8435" max="8435" width="16.6640625" style="1" bestFit="1" customWidth="1"/>
    <col min="8436" max="8437" width="3.6640625" style="1" customWidth="1"/>
    <col min="8438" max="8453" width="4.109375" style="1" customWidth="1"/>
    <col min="8454" max="8458" width="3.6640625" style="1" customWidth="1"/>
    <col min="8459" max="8460" width="4.6640625" style="1" customWidth="1"/>
    <col min="8461" max="8468" width="3.6640625" style="1" customWidth="1"/>
    <col min="8469" max="8690" width="8.88671875" style="1"/>
    <col min="8691" max="8691" width="16.6640625" style="1" bestFit="1" customWidth="1"/>
    <col min="8692" max="8693" width="3.6640625" style="1" customWidth="1"/>
    <col min="8694" max="8709" width="4.109375" style="1" customWidth="1"/>
    <col min="8710" max="8714" width="3.6640625" style="1" customWidth="1"/>
    <col min="8715" max="8716" width="4.6640625" style="1" customWidth="1"/>
    <col min="8717" max="8724" width="3.6640625" style="1" customWidth="1"/>
    <col min="8725" max="8946" width="8.88671875" style="1"/>
    <col min="8947" max="8947" width="16.6640625" style="1" bestFit="1" customWidth="1"/>
    <col min="8948" max="8949" width="3.6640625" style="1" customWidth="1"/>
    <col min="8950" max="8965" width="4.109375" style="1" customWidth="1"/>
    <col min="8966" max="8970" width="3.6640625" style="1" customWidth="1"/>
    <col min="8971" max="8972" width="4.6640625" style="1" customWidth="1"/>
    <col min="8973" max="8980" width="3.6640625" style="1" customWidth="1"/>
    <col min="8981" max="9202" width="8.88671875" style="1"/>
    <col min="9203" max="9203" width="16.6640625" style="1" bestFit="1" customWidth="1"/>
    <col min="9204" max="9205" width="3.6640625" style="1" customWidth="1"/>
    <col min="9206" max="9221" width="4.109375" style="1" customWidth="1"/>
    <col min="9222" max="9226" width="3.6640625" style="1" customWidth="1"/>
    <col min="9227" max="9228" width="4.6640625" style="1" customWidth="1"/>
    <col min="9229" max="9236" width="3.6640625" style="1" customWidth="1"/>
    <col min="9237" max="9458" width="8.88671875" style="1"/>
    <col min="9459" max="9459" width="16.6640625" style="1" bestFit="1" customWidth="1"/>
    <col min="9460" max="9461" width="3.6640625" style="1" customWidth="1"/>
    <col min="9462" max="9477" width="4.109375" style="1" customWidth="1"/>
    <col min="9478" max="9482" width="3.6640625" style="1" customWidth="1"/>
    <col min="9483" max="9484" width="4.6640625" style="1" customWidth="1"/>
    <col min="9485" max="9492" width="3.6640625" style="1" customWidth="1"/>
    <col min="9493" max="9714" width="8.88671875" style="1"/>
    <col min="9715" max="9715" width="16.6640625" style="1" bestFit="1" customWidth="1"/>
    <col min="9716" max="9717" width="3.6640625" style="1" customWidth="1"/>
    <col min="9718" max="9733" width="4.109375" style="1" customWidth="1"/>
    <col min="9734" max="9738" width="3.6640625" style="1" customWidth="1"/>
    <col min="9739" max="9740" width="4.6640625" style="1" customWidth="1"/>
    <col min="9741" max="9748" width="3.6640625" style="1" customWidth="1"/>
    <col min="9749" max="9970" width="8.88671875" style="1"/>
    <col min="9971" max="9971" width="16.6640625" style="1" bestFit="1" customWidth="1"/>
    <col min="9972" max="9973" width="3.6640625" style="1" customWidth="1"/>
    <col min="9974" max="9989" width="4.109375" style="1" customWidth="1"/>
    <col min="9990" max="9994" width="3.6640625" style="1" customWidth="1"/>
    <col min="9995" max="9996" width="4.6640625" style="1" customWidth="1"/>
    <col min="9997" max="10004" width="3.6640625" style="1" customWidth="1"/>
    <col min="10005" max="10226" width="8.88671875" style="1"/>
    <col min="10227" max="10227" width="16.6640625" style="1" bestFit="1" customWidth="1"/>
    <col min="10228" max="10229" width="3.6640625" style="1" customWidth="1"/>
    <col min="10230" max="10245" width="4.109375" style="1" customWidth="1"/>
    <col min="10246" max="10250" width="3.6640625" style="1" customWidth="1"/>
    <col min="10251" max="10252" width="4.6640625" style="1" customWidth="1"/>
    <col min="10253" max="10260" width="3.6640625" style="1" customWidth="1"/>
    <col min="10261" max="10482" width="8.88671875" style="1"/>
    <col min="10483" max="10483" width="16.6640625" style="1" bestFit="1" customWidth="1"/>
    <col min="10484" max="10485" width="3.6640625" style="1" customWidth="1"/>
    <col min="10486" max="10501" width="4.109375" style="1" customWidth="1"/>
    <col min="10502" max="10506" width="3.6640625" style="1" customWidth="1"/>
    <col min="10507" max="10508" width="4.6640625" style="1" customWidth="1"/>
    <col min="10509" max="10516" width="3.6640625" style="1" customWidth="1"/>
    <col min="10517" max="10738" width="8.88671875" style="1"/>
    <col min="10739" max="10739" width="16.6640625" style="1" bestFit="1" customWidth="1"/>
    <col min="10740" max="10741" width="3.6640625" style="1" customWidth="1"/>
    <col min="10742" max="10757" width="4.109375" style="1" customWidth="1"/>
    <col min="10758" max="10762" width="3.6640625" style="1" customWidth="1"/>
    <col min="10763" max="10764" width="4.6640625" style="1" customWidth="1"/>
    <col min="10765" max="10772" width="3.6640625" style="1" customWidth="1"/>
    <col min="10773" max="10994" width="8.88671875" style="1"/>
    <col min="10995" max="10995" width="16.6640625" style="1" bestFit="1" customWidth="1"/>
    <col min="10996" max="10997" width="3.6640625" style="1" customWidth="1"/>
    <col min="10998" max="11013" width="4.109375" style="1" customWidth="1"/>
    <col min="11014" max="11018" width="3.6640625" style="1" customWidth="1"/>
    <col min="11019" max="11020" width="4.6640625" style="1" customWidth="1"/>
    <col min="11021" max="11028" width="3.6640625" style="1" customWidth="1"/>
    <col min="11029" max="11250" width="8.88671875" style="1"/>
    <col min="11251" max="11251" width="16.6640625" style="1" bestFit="1" customWidth="1"/>
    <col min="11252" max="11253" width="3.6640625" style="1" customWidth="1"/>
    <col min="11254" max="11269" width="4.109375" style="1" customWidth="1"/>
    <col min="11270" max="11274" width="3.6640625" style="1" customWidth="1"/>
    <col min="11275" max="11276" width="4.6640625" style="1" customWidth="1"/>
    <col min="11277" max="11284" width="3.6640625" style="1" customWidth="1"/>
    <col min="11285" max="11506" width="8.88671875" style="1"/>
    <col min="11507" max="11507" width="16.6640625" style="1" bestFit="1" customWidth="1"/>
    <col min="11508" max="11509" width="3.6640625" style="1" customWidth="1"/>
    <col min="11510" max="11525" width="4.109375" style="1" customWidth="1"/>
    <col min="11526" max="11530" width="3.6640625" style="1" customWidth="1"/>
    <col min="11531" max="11532" width="4.6640625" style="1" customWidth="1"/>
    <col min="11533" max="11540" width="3.6640625" style="1" customWidth="1"/>
    <col min="11541" max="11762" width="8.88671875" style="1"/>
    <col min="11763" max="11763" width="16.6640625" style="1" bestFit="1" customWidth="1"/>
    <col min="11764" max="11765" width="3.6640625" style="1" customWidth="1"/>
    <col min="11766" max="11781" width="4.109375" style="1" customWidth="1"/>
    <col min="11782" max="11786" width="3.6640625" style="1" customWidth="1"/>
    <col min="11787" max="11788" width="4.6640625" style="1" customWidth="1"/>
    <col min="11789" max="11796" width="3.6640625" style="1" customWidth="1"/>
    <col min="11797" max="12018" width="8.88671875" style="1"/>
    <col min="12019" max="12019" width="16.6640625" style="1" bestFit="1" customWidth="1"/>
    <col min="12020" max="12021" width="3.6640625" style="1" customWidth="1"/>
    <col min="12022" max="12037" width="4.109375" style="1" customWidth="1"/>
    <col min="12038" max="12042" width="3.6640625" style="1" customWidth="1"/>
    <col min="12043" max="12044" width="4.6640625" style="1" customWidth="1"/>
    <col min="12045" max="12052" width="3.6640625" style="1" customWidth="1"/>
    <col min="12053" max="12274" width="8.88671875" style="1"/>
    <col min="12275" max="12275" width="16.6640625" style="1" bestFit="1" customWidth="1"/>
    <col min="12276" max="12277" width="3.6640625" style="1" customWidth="1"/>
    <col min="12278" max="12293" width="4.109375" style="1" customWidth="1"/>
    <col min="12294" max="12298" width="3.6640625" style="1" customWidth="1"/>
    <col min="12299" max="12300" width="4.6640625" style="1" customWidth="1"/>
    <col min="12301" max="12308" width="3.6640625" style="1" customWidth="1"/>
    <col min="12309" max="12530" width="8.88671875" style="1"/>
    <col min="12531" max="12531" width="16.6640625" style="1" bestFit="1" customWidth="1"/>
    <col min="12532" max="12533" width="3.6640625" style="1" customWidth="1"/>
    <col min="12534" max="12549" width="4.109375" style="1" customWidth="1"/>
    <col min="12550" max="12554" width="3.6640625" style="1" customWidth="1"/>
    <col min="12555" max="12556" width="4.6640625" style="1" customWidth="1"/>
    <col min="12557" max="12564" width="3.6640625" style="1" customWidth="1"/>
    <col min="12565" max="12786" width="8.88671875" style="1"/>
    <col min="12787" max="12787" width="16.6640625" style="1" bestFit="1" customWidth="1"/>
    <col min="12788" max="12789" width="3.6640625" style="1" customWidth="1"/>
    <col min="12790" max="12805" width="4.109375" style="1" customWidth="1"/>
    <col min="12806" max="12810" width="3.6640625" style="1" customWidth="1"/>
    <col min="12811" max="12812" width="4.6640625" style="1" customWidth="1"/>
    <col min="12813" max="12820" width="3.6640625" style="1" customWidth="1"/>
    <col min="12821" max="13042" width="8.88671875" style="1"/>
    <col min="13043" max="13043" width="16.6640625" style="1" bestFit="1" customWidth="1"/>
    <col min="13044" max="13045" width="3.6640625" style="1" customWidth="1"/>
    <col min="13046" max="13061" width="4.109375" style="1" customWidth="1"/>
    <col min="13062" max="13066" width="3.6640625" style="1" customWidth="1"/>
    <col min="13067" max="13068" width="4.6640625" style="1" customWidth="1"/>
    <col min="13069" max="13076" width="3.6640625" style="1" customWidth="1"/>
    <col min="13077" max="13298" width="8.88671875" style="1"/>
    <col min="13299" max="13299" width="16.6640625" style="1" bestFit="1" customWidth="1"/>
    <col min="13300" max="13301" width="3.6640625" style="1" customWidth="1"/>
    <col min="13302" max="13317" width="4.109375" style="1" customWidth="1"/>
    <col min="13318" max="13322" width="3.6640625" style="1" customWidth="1"/>
    <col min="13323" max="13324" width="4.6640625" style="1" customWidth="1"/>
    <col min="13325" max="13332" width="3.6640625" style="1" customWidth="1"/>
    <col min="13333" max="13554" width="8.88671875" style="1"/>
    <col min="13555" max="13555" width="16.6640625" style="1" bestFit="1" customWidth="1"/>
    <col min="13556" max="13557" width="3.6640625" style="1" customWidth="1"/>
    <col min="13558" max="13573" width="4.109375" style="1" customWidth="1"/>
    <col min="13574" max="13578" width="3.6640625" style="1" customWidth="1"/>
    <col min="13579" max="13580" width="4.6640625" style="1" customWidth="1"/>
    <col min="13581" max="13588" width="3.6640625" style="1" customWidth="1"/>
    <col min="13589" max="13810" width="8.88671875" style="1"/>
    <col min="13811" max="13811" width="16.6640625" style="1" bestFit="1" customWidth="1"/>
    <col min="13812" max="13813" width="3.6640625" style="1" customWidth="1"/>
    <col min="13814" max="13829" width="4.109375" style="1" customWidth="1"/>
    <col min="13830" max="13834" width="3.6640625" style="1" customWidth="1"/>
    <col min="13835" max="13836" width="4.6640625" style="1" customWidth="1"/>
    <col min="13837" max="13844" width="3.6640625" style="1" customWidth="1"/>
    <col min="13845" max="14066" width="8.88671875" style="1"/>
    <col min="14067" max="14067" width="16.6640625" style="1" bestFit="1" customWidth="1"/>
    <col min="14068" max="14069" width="3.6640625" style="1" customWidth="1"/>
    <col min="14070" max="14085" width="4.109375" style="1" customWidth="1"/>
    <col min="14086" max="14090" width="3.6640625" style="1" customWidth="1"/>
    <col min="14091" max="14092" width="4.6640625" style="1" customWidth="1"/>
    <col min="14093" max="14100" width="3.6640625" style="1" customWidth="1"/>
    <col min="14101" max="14322" width="8.88671875" style="1"/>
    <col min="14323" max="14323" width="16.6640625" style="1" bestFit="1" customWidth="1"/>
    <col min="14324" max="14325" width="3.6640625" style="1" customWidth="1"/>
    <col min="14326" max="14341" width="4.109375" style="1" customWidth="1"/>
    <col min="14342" max="14346" width="3.6640625" style="1" customWidth="1"/>
    <col min="14347" max="14348" width="4.6640625" style="1" customWidth="1"/>
    <col min="14349" max="14356" width="3.6640625" style="1" customWidth="1"/>
    <col min="14357" max="14578" width="8.88671875" style="1"/>
    <col min="14579" max="14579" width="16.6640625" style="1" bestFit="1" customWidth="1"/>
    <col min="14580" max="14581" width="3.6640625" style="1" customWidth="1"/>
    <col min="14582" max="14597" width="4.109375" style="1" customWidth="1"/>
    <col min="14598" max="14602" width="3.6640625" style="1" customWidth="1"/>
    <col min="14603" max="14604" width="4.6640625" style="1" customWidth="1"/>
    <col min="14605" max="14612" width="3.6640625" style="1" customWidth="1"/>
    <col min="14613" max="14834" width="8.88671875" style="1"/>
    <col min="14835" max="14835" width="16.6640625" style="1" bestFit="1" customWidth="1"/>
    <col min="14836" max="14837" width="3.6640625" style="1" customWidth="1"/>
    <col min="14838" max="14853" width="4.109375" style="1" customWidth="1"/>
    <col min="14854" max="14858" width="3.6640625" style="1" customWidth="1"/>
    <col min="14859" max="14860" width="4.6640625" style="1" customWidth="1"/>
    <col min="14861" max="14868" width="3.6640625" style="1" customWidth="1"/>
    <col min="14869" max="15090" width="8.88671875" style="1"/>
    <col min="15091" max="15091" width="16.6640625" style="1" bestFit="1" customWidth="1"/>
    <col min="15092" max="15093" width="3.6640625" style="1" customWidth="1"/>
    <col min="15094" max="15109" width="4.109375" style="1" customWidth="1"/>
    <col min="15110" max="15114" width="3.6640625" style="1" customWidth="1"/>
    <col min="15115" max="15116" width="4.6640625" style="1" customWidth="1"/>
    <col min="15117" max="15124" width="3.6640625" style="1" customWidth="1"/>
    <col min="15125" max="15346" width="8.88671875" style="1"/>
    <col min="15347" max="15347" width="16.6640625" style="1" bestFit="1" customWidth="1"/>
    <col min="15348" max="15349" width="3.6640625" style="1" customWidth="1"/>
    <col min="15350" max="15365" width="4.109375" style="1" customWidth="1"/>
    <col min="15366" max="15370" width="3.6640625" style="1" customWidth="1"/>
    <col min="15371" max="15372" width="4.6640625" style="1" customWidth="1"/>
    <col min="15373" max="15380" width="3.6640625" style="1" customWidth="1"/>
    <col min="15381" max="15602" width="8.88671875" style="1"/>
    <col min="15603" max="15603" width="16.6640625" style="1" bestFit="1" customWidth="1"/>
    <col min="15604" max="15605" width="3.6640625" style="1" customWidth="1"/>
    <col min="15606" max="15621" width="4.109375" style="1" customWidth="1"/>
    <col min="15622" max="15626" width="3.6640625" style="1" customWidth="1"/>
    <col min="15627" max="15628" width="4.6640625" style="1" customWidth="1"/>
    <col min="15629" max="15636" width="3.6640625" style="1" customWidth="1"/>
    <col min="15637" max="15858" width="8.88671875" style="1"/>
    <col min="15859" max="15859" width="16.6640625" style="1" bestFit="1" customWidth="1"/>
    <col min="15860" max="15861" width="3.6640625" style="1" customWidth="1"/>
    <col min="15862" max="15877" width="4.109375" style="1" customWidth="1"/>
    <col min="15878" max="15882" width="3.6640625" style="1" customWidth="1"/>
    <col min="15883" max="15884" width="4.6640625" style="1" customWidth="1"/>
    <col min="15885" max="15892" width="3.6640625" style="1" customWidth="1"/>
    <col min="15893" max="16114" width="8.88671875" style="1"/>
    <col min="16115" max="16115" width="16.6640625" style="1" bestFit="1" customWidth="1"/>
    <col min="16116" max="16117" width="3.6640625" style="1" customWidth="1"/>
    <col min="16118" max="16133" width="4.109375" style="1" customWidth="1"/>
    <col min="16134" max="16138" width="3.6640625" style="1" customWidth="1"/>
    <col min="16139" max="16140" width="4.6640625" style="1" customWidth="1"/>
    <col min="16141" max="16148" width="3.6640625" style="1" customWidth="1"/>
    <col min="16149" max="16384" width="8.88671875" style="1"/>
  </cols>
  <sheetData>
    <row r="1" spans="1:22" ht="15" customHeight="1" thickBot="1">
      <c r="A1" s="276" t="s">
        <v>0</v>
      </c>
      <c r="B1" s="277"/>
      <c r="C1" s="277"/>
      <c r="D1" s="277"/>
      <c r="E1" s="277"/>
      <c r="F1" s="277"/>
      <c r="G1" s="277"/>
      <c r="H1" s="277"/>
      <c r="I1" s="277"/>
      <c r="J1" s="277"/>
      <c r="K1" s="277"/>
      <c r="L1" s="277"/>
      <c r="M1" s="277"/>
      <c r="N1" s="277"/>
      <c r="O1" s="277"/>
      <c r="P1" s="277"/>
      <c r="Q1" s="277"/>
      <c r="R1" s="277"/>
      <c r="S1" s="277"/>
      <c r="T1" s="277"/>
      <c r="U1" s="277"/>
      <c r="V1" s="278"/>
    </row>
    <row r="2" spans="1:22" ht="24" customHeight="1" thickBot="1">
      <c r="A2" s="265" t="s">
        <v>56</v>
      </c>
      <c r="B2" s="268" t="s">
        <v>1</v>
      </c>
      <c r="C2" s="270" t="s">
        <v>2</v>
      </c>
      <c r="D2" s="271"/>
      <c r="E2" s="271"/>
      <c r="F2" s="271"/>
      <c r="G2" s="271"/>
      <c r="H2" s="271"/>
      <c r="I2" s="271"/>
      <c r="J2" s="272"/>
      <c r="K2" s="273" t="s">
        <v>3</v>
      </c>
      <c r="L2" s="273"/>
      <c r="M2" s="273"/>
      <c r="N2" s="273"/>
      <c r="O2" s="273"/>
      <c r="P2" s="273"/>
      <c r="Q2" s="273"/>
      <c r="R2" s="273"/>
      <c r="S2" s="303" t="s">
        <v>43</v>
      </c>
      <c r="T2" s="279" t="s">
        <v>6</v>
      </c>
      <c r="U2" s="280"/>
      <c r="V2" s="281"/>
    </row>
    <row r="3" spans="1:22" ht="79.95" customHeight="1">
      <c r="A3" s="266"/>
      <c r="B3" s="269"/>
      <c r="C3" s="262" t="s">
        <v>7</v>
      </c>
      <c r="D3" s="264" t="s">
        <v>8</v>
      </c>
      <c r="E3" s="264"/>
      <c r="F3" s="264"/>
      <c r="G3" s="295" t="s">
        <v>9</v>
      </c>
      <c r="H3" s="295"/>
      <c r="I3" s="295"/>
      <c r="J3" s="296"/>
      <c r="K3" s="297" t="s">
        <v>10</v>
      </c>
      <c r="L3" s="292"/>
      <c r="M3" s="292"/>
      <c r="N3" s="298" t="s">
        <v>11</v>
      </c>
      <c r="O3" s="298" t="s">
        <v>12</v>
      </c>
      <c r="P3" s="300" t="s">
        <v>8</v>
      </c>
      <c r="Q3" s="300"/>
      <c r="R3" s="293"/>
      <c r="S3" s="304"/>
      <c r="T3" s="286" t="s">
        <v>40</v>
      </c>
      <c r="U3" s="284" t="s">
        <v>41</v>
      </c>
      <c r="V3" s="306" t="s">
        <v>6</v>
      </c>
    </row>
    <row r="4" spans="1:22" ht="100.2" customHeight="1" thickBot="1">
      <c r="A4" s="267"/>
      <c r="B4" s="269"/>
      <c r="C4" s="263"/>
      <c r="D4" s="25" t="s">
        <v>14</v>
      </c>
      <c r="E4" s="25" t="s">
        <v>15</v>
      </c>
      <c r="F4" s="25" t="s">
        <v>16</v>
      </c>
      <c r="G4" s="26" t="s">
        <v>17</v>
      </c>
      <c r="H4" s="26" t="s">
        <v>18</v>
      </c>
      <c r="I4" s="26" t="s">
        <v>19</v>
      </c>
      <c r="J4" s="27" t="s">
        <v>20</v>
      </c>
      <c r="K4" s="42" t="s">
        <v>21</v>
      </c>
      <c r="L4" s="108" t="s">
        <v>22</v>
      </c>
      <c r="M4" s="108" t="s">
        <v>23</v>
      </c>
      <c r="N4" s="299"/>
      <c r="O4" s="299"/>
      <c r="P4" s="3" t="s">
        <v>14</v>
      </c>
      <c r="Q4" s="3" t="s">
        <v>15</v>
      </c>
      <c r="R4" s="4" t="s">
        <v>16</v>
      </c>
      <c r="S4" s="305"/>
      <c r="T4" s="287"/>
      <c r="U4" s="285"/>
      <c r="V4" s="307"/>
    </row>
    <row r="5" spans="1:22" ht="12" customHeight="1">
      <c r="A5" s="37" t="s">
        <v>25</v>
      </c>
      <c r="B5" s="248">
        <v>10</v>
      </c>
      <c r="C5" s="40">
        <f>D5+E5+F5</f>
        <v>7</v>
      </c>
      <c r="D5" s="22">
        <v>1</v>
      </c>
      <c r="E5" s="22">
        <v>3</v>
      </c>
      <c r="F5" s="22">
        <v>3</v>
      </c>
      <c r="G5" s="23">
        <v>3</v>
      </c>
      <c r="H5" s="23">
        <v>0</v>
      </c>
      <c r="I5" s="23">
        <v>3</v>
      </c>
      <c r="J5" s="24">
        <v>1</v>
      </c>
      <c r="K5" s="94">
        <v>1</v>
      </c>
      <c r="L5" s="6">
        <v>0</v>
      </c>
      <c r="M5" s="6">
        <v>0</v>
      </c>
      <c r="N5" s="6">
        <v>1</v>
      </c>
      <c r="O5" s="6">
        <v>0</v>
      </c>
      <c r="P5" s="7">
        <v>0</v>
      </c>
      <c r="Q5" s="7">
        <v>1</v>
      </c>
      <c r="R5" s="8">
        <v>0</v>
      </c>
      <c r="S5" s="43">
        <v>5</v>
      </c>
      <c r="T5" s="69">
        <v>3</v>
      </c>
      <c r="U5" s="74">
        <v>0</v>
      </c>
      <c r="V5" s="113">
        <f>T5+U5</f>
        <v>3</v>
      </c>
    </row>
    <row r="6" spans="1:22" ht="12" customHeight="1">
      <c r="A6" s="38" t="s">
        <v>26</v>
      </c>
      <c r="B6" s="250">
        <v>10</v>
      </c>
      <c r="C6" s="41">
        <f t="shared" ref="C6:C18" si="0">D6+E6+F6</f>
        <v>2</v>
      </c>
      <c r="D6" s="10">
        <v>0</v>
      </c>
      <c r="E6" s="10">
        <v>0</v>
      </c>
      <c r="F6" s="10">
        <v>2</v>
      </c>
      <c r="G6" s="11">
        <v>1</v>
      </c>
      <c r="H6" s="11">
        <v>0</v>
      </c>
      <c r="I6" s="11">
        <v>1</v>
      </c>
      <c r="J6" s="12">
        <v>0</v>
      </c>
      <c r="K6" s="95">
        <v>0</v>
      </c>
      <c r="L6" s="14">
        <v>0</v>
      </c>
      <c r="M6" s="14">
        <v>0</v>
      </c>
      <c r="N6" s="14">
        <v>0</v>
      </c>
      <c r="O6" s="14">
        <v>0</v>
      </c>
      <c r="P6" s="15">
        <v>0</v>
      </c>
      <c r="Q6" s="15">
        <v>0</v>
      </c>
      <c r="R6" s="16">
        <v>0</v>
      </c>
      <c r="S6" s="45">
        <v>5</v>
      </c>
      <c r="T6" s="70">
        <v>0</v>
      </c>
      <c r="U6" s="76">
        <v>-1</v>
      </c>
      <c r="V6" s="113">
        <f t="shared" ref="V6:V18" si="1">T6+U6</f>
        <v>-1</v>
      </c>
    </row>
    <row r="7" spans="1:22" ht="12" customHeight="1">
      <c r="A7" s="38" t="s">
        <v>27</v>
      </c>
      <c r="B7" s="250">
        <v>7</v>
      </c>
      <c r="C7" s="41">
        <f t="shared" si="0"/>
        <v>3</v>
      </c>
      <c r="D7" s="10">
        <v>0</v>
      </c>
      <c r="E7" s="10">
        <v>2</v>
      </c>
      <c r="F7" s="10">
        <v>1</v>
      </c>
      <c r="G7" s="11">
        <v>1</v>
      </c>
      <c r="H7" s="11">
        <v>0</v>
      </c>
      <c r="I7" s="11">
        <v>0</v>
      </c>
      <c r="J7" s="12">
        <v>2</v>
      </c>
      <c r="K7" s="95">
        <v>1</v>
      </c>
      <c r="L7" s="14">
        <v>0</v>
      </c>
      <c r="M7" s="14">
        <v>0</v>
      </c>
      <c r="N7" s="14">
        <v>1</v>
      </c>
      <c r="O7" s="14">
        <v>0</v>
      </c>
      <c r="P7" s="15">
        <v>0</v>
      </c>
      <c r="Q7" s="15">
        <v>1</v>
      </c>
      <c r="R7" s="16">
        <v>0</v>
      </c>
      <c r="S7" s="45">
        <v>4</v>
      </c>
      <c r="T7" s="70">
        <v>3</v>
      </c>
      <c r="U7" s="76">
        <v>0</v>
      </c>
      <c r="V7" s="113">
        <f t="shared" si="1"/>
        <v>3</v>
      </c>
    </row>
    <row r="8" spans="1:22" ht="12" customHeight="1">
      <c r="A8" s="38" t="s">
        <v>28</v>
      </c>
      <c r="B8" s="250">
        <v>9</v>
      </c>
      <c r="C8" s="41">
        <f t="shared" si="0"/>
        <v>6</v>
      </c>
      <c r="D8" s="10">
        <v>0</v>
      </c>
      <c r="E8" s="10">
        <v>3</v>
      </c>
      <c r="F8" s="10">
        <v>3</v>
      </c>
      <c r="G8" s="11">
        <v>1</v>
      </c>
      <c r="H8" s="11">
        <v>0</v>
      </c>
      <c r="I8" s="11">
        <v>2</v>
      </c>
      <c r="J8" s="12">
        <v>3</v>
      </c>
      <c r="K8" s="95">
        <v>0</v>
      </c>
      <c r="L8" s="14">
        <v>0</v>
      </c>
      <c r="M8" s="14">
        <v>0</v>
      </c>
      <c r="N8" s="14">
        <v>1</v>
      </c>
      <c r="O8" s="14">
        <v>0</v>
      </c>
      <c r="P8" s="15">
        <v>0</v>
      </c>
      <c r="Q8" s="15">
        <v>0</v>
      </c>
      <c r="R8" s="16">
        <v>0</v>
      </c>
      <c r="S8" s="45">
        <v>0</v>
      </c>
      <c r="T8" s="70">
        <v>1</v>
      </c>
      <c r="U8" s="76">
        <v>0</v>
      </c>
      <c r="V8" s="113">
        <f t="shared" si="1"/>
        <v>1</v>
      </c>
    </row>
    <row r="9" spans="1:22" ht="12" customHeight="1">
      <c r="A9" s="38" t="s">
        <v>29</v>
      </c>
      <c r="B9" s="250">
        <v>9</v>
      </c>
      <c r="C9" s="41">
        <f t="shared" si="0"/>
        <v>7</v>
      </c>
      <c r="D9" s="10">
        <v>0</v>
      </c>
      <c r="E9" s="10">
        <v>3</v>
      </c>
      <c r="F9" s="10">
        <v>4</v>
      </c>
      <c r="G9" s="11">
        <v>1</v>
      </c>
      <c r="H9" s="11">
        <v>0</v>
      </c>
      <c r="I9" s="11">
        <v>2</v>
      </c>
      <c r="J9" s="12">
        <v>4</v>
      </c>
      <c r="K9" s="95">
        <v>0</v>
      </c>
      <c r="L9" s="14">
        <v>0</v>
      </c>
      <c r="M9" s="14">
        <v>0</v>
      </c>
      <c r="N9" s="14">
        <v>0</v>
      </c>
      <c r="O9" s="14">
        <v>0</v>
      </c>
      <c r="P9" s="15">
        <v>0</v>
      </c>
      <c r="Q9" s="15">
        <v>0</v>
      </c>
      <c r="R9" s="16">
        <v>0</v>
      </c>
      <c r="S9" s="45">
        <v>0</v>
      </c>
      <c r="T9" s="70">
        <v>0</v>
      </c>
      <c r="U9" s="76">
        <v>-1</v>
      </c>
      <c r="V9" s="113">
        <f t="shared" si="1"/>
        <v>-1</v>
      </c>
    </row>
    <row r="10" spans="1:22" ht="12" customHeight="1">
      <c r="A10" s="38" t="s">
        <v>30</v>
      </c>
      <c r="B10" s="250">
        <v>8</v>
      </c>
      <c r="C10" s="41">
        <f t="shared" si="0"/>
        <v>5</v>
      </c>
      <c r="D10" s="10">
        <v>1</v>
      </c>
      <c r="E10" s="10">
        <v>2</v>
      </c>
      <c r="F10" s="10">
        <v>2</v>
      </c>
      <c r="G10" s="11">
        <v>1</v>
      </c>
      <c r="H10" s="11">
        <v>0</v>
      </c>
      <c r="I10" s="11">
        <v>4</v>
      </c>
      <c r="J10" s="12">
        <v>0</v>
      </c>
      <c r="K10" s="95">
        <v>0</v>
      </c>
      <c r="L10" s="14">
        <v>0</v>
      </c>
      <c r="M10" s="14">
        <v>0</v>
      </c>
      <c r="N10" s="14">
        <v>0</v>
      </c>
      <c r="O10" s="14">
        <v>1</v>
      </c>
      <c r="P10" s="15">
        <v>0</v>
      </c>
      <c r="Q10" s="15">
        <v>0</v>
      </c>
      <c r="R10" s="16">
        <v>0</v>
      </c>
      <c r="S10" s="45">
        <v>1</v>
      </c>
      <c r="T10" s="70">
        <v>4</v>
      </c>
      <c r="U10" s="76">
        <v>-1</v>
      </c>
      <c r="V10" s="113">
        <f t="shared" si="1"/>
        <v>3</v>
      </c>
    </row>
    <row r="11" spans="1:22" ht="12" customHeight="1">
      <c r="A11" s="38" t="s">
        <v>31</v>
      </c>
      <c r="B11" s="250">
        <v>2</v>
      </c>
      <c r="C11" s="41">
        <f t="shared" si="0"/>
        <v>1</v>
      </c>
      <c r="D11" s="10">
        <v>0</v>
      </c>
      <c r="E11" s="10">
        <v>1</v>
      </c>
      <c r="F11" s="10">
        <v>0</v>
      </c>
      <c r="G11" s="11">
        <v>0</v>
      </c>
      <c r="H11" s="11">
        <v>0</v>
      </c>
      <c r="I11" s="11">
        <v>0</v>
      </c>
      <c r="J11" s="12">
        <v>1</v>
      </c>
      <c r="K11" s="95">
        <v>0</v>
      </c>
      <c r="L11" s="14">
        <v>0</v>
      </c>
      <c r="M11" s="14">
        <v>0</v>
      </c>
      <c r="N11" s="14">
        <v>0</v>
      </c>
      <c r="O11" s="14">
        <v>0</v>
      </c>
      <c r="P11" s="15">
        <v>0</v>
      </c>
      <c r="Q11" s="15">
        <v>0</v>
      </c>
      <c r="R11" s="16">
        <v>0</v>
      </c>
      <c r="S11" s="45">
        <v>0</v>
      </c>
      <c r="T11" s="70">
        <v>0</v>
      </c>
      <c r="U11" s="76">
        <v>0</v>
      </c>
      <c r="V11" s="113">
        <f t="shared" si="1"/>
        <v>0</v>
      </c>
    </row>
    <row r="12" spans="1:22" ht="12" customHeight="1">
      <c r="A12" s="38" t="s">
        <v>32</v>
      </c>
      <c r="B12" s="250">
        <v>6</v>
      </c>
      <c r="C12" s="41">
        <f t="shared" si="0"/>
        <v>7</v>
      </c>
      <c r="D12" s="10">
        <v>1</v>
      </c>
      <c r="E12" s="10">
        <v>3</v>
      </c>
      <c r="F12" s="10">
        <v>3</v>
      </c>
      <c r="G12" s="11">
        <v>6</v>
      </c>
      <c r="H12" s="11">
        <v>0</v>
      </c>
      <c r="I12" s="11">
        <v>1</v>
      </c>
      <c r="J12" s="12">
        <v>0</v>
      </c>
      <c r="K12" s="95">
        <v>0</v>
      </c>
      <c r="L12" s="14">
        <v>1</v>
      </c>
      <c r="M12" s="14">
        <v>1</v>
      </c>
      <c r="N12" s="14">
        <v>0</v>
      </c>
      <c r="O12" s="14">
        <v>0</v>
      </c>
      <c r="P12" s="15">
        <v>1</v>
      </c>
      <c r="Q12" s="15">
        <v>0</v>
      </c>
      <c r="R12" s="16">
        <v>1</v>
      </c>
      <c r="S12" s="45">
        <v>0</v>
      </c>
      <c r="T12" s="70">
        <v>4</v>
      </c>
      <c r="U12" s="76">
        <v>0</v>
      </c>
      <c r="V12" s="113">
        <f t="shared" si="1"/>
        <v>4</v>
      </c>
    </row>
    <row r="13" spans="1:22" ht="12" customHeight="1">
      <c r="A13" s="111" t="s">
        <v>33</v>
      </c>
      <c r="B13" s="250">
        <v>10</v>
      </c>
      <c r="C13" s="41">
        <f t="shared" si="0"/>
        <v>7</v>
      </c>
      <c r="D13" s="10">
        <v>0</v>
      </c>
      <c r="E13" s="10">
        <v>6</v>
      </c>
      <c r="F13" s="10">
        <v>1</v>
      </c>
      <c r="G13" s="11">
        <v>3</v>
      </c>
      <c r="H13" s="11">
        <v>1</v>
      </c>
      <c r="I13" s="11">
        <v>1</v>
      </c>
      <c r="J13" s="12">
        <v>2</v>
      </c>
      <c r="K13" s="95">
        <v>1</v>
      </c>
      <c r="L13" s="14">
        <v>0</v>
      </c>
      <c r="M13" s="14">
        <v>0</v>
      </c>
      <c r="N13" s="14">
        <v>0</v>
      </c>
      <c r="O13" s="14">
        <v>1</v>
      </c>
      <c r="P13" s="15">
        <v>0</v>
      </c>
      <c r="Q13" s="15">
        <v>1</v>
      </c>
      <c r="R13" s="16">
        <v>0</v>
      </c>
      <c r="S13" s="45">
        <v>2</v>
      </c>
      <c r="T13" s="70">
        <v>2</v>
      </c>
      <c r="U13" s="112">
        <v>-1</v>
      </c>
      <c r="V13" s="113">
        <f t="shared" si="1"/>
        <v>1</v>
      </c>
    </row>
    <row r="14" spans="1:22" ht="12" customHeight="1">
      <c r="A14" s="38" t="s">
        <v>34</v>
      </c>
      <c r="B14" s="250">
        <v>4</v>
      </c>
      <c r="C14" s="41">
        <f t="shared" si="0"/>
        <v>1</v>
      </c>
      <c r="D14" s="10">
        <v>0</v>
      </c>
      <c r="E14" s="10">
        <v>1</v>
      </c>
      <c r="F14" s="10">
        <v>0</v>
      </c>
      <c r="G14" s="11">
        <v>1</v>
      </c>
      <c r="H14" s="11">
        <v>0</v>
      </c>
      <c r="I14" s="11">
        <v>0</v>
      </c>
      <c r="J14" s="12">
        <v>0</v>
      </c>
      <c r="K14" s="95">
        <v>0</v>
      </c>
      <c r="L14" s="14">
        <v>0</v>
      </c>
      <c r="M14" s="14">
        <v>0</v>
      </c>
      <c r="N14" s="14">
        <v>1</v>
      </c>
      <c r="O14" s="14">
        <v>0</v>
      </c>
      <c r="P14" s="15">
        <v>0</v>
      </c>
      <c r="Q14" s="15">
        <v>0</v>
      </c>
      <c r="R14" s="16">
        <v>0</v>
      </c>
      <c r="S14" s="45">
        <v>3</v>
      </c>
      <c r="T14" s="70">
        <v>1</v>
      </c>
      <c r="U14" s="76">
        <v>-1</v>
      </c>
      <c r="V14" s="113">
        <f t="shared" si="1"/>
        <v>0</v>
      </c>
    </row>
    <row r="15" spans="1:22" ht="12" customHeight="1">
      <c r="A15" s="38" t="s">
        <v>35</v>
      </c>
      <c r="B15" s="250">
        <v>10</v>
      </c>
      <c r="C15" s="41">
        <f t="shared" si="0"/>
        <v>2</v>
      </c>
      <c r="D15" s="10">
        <v>0</v>
      </c>
      <c r="E15" s="10">
        <v>0</v>
      </c>
      <c r="F15" s="10">
        <v>2</v>
      </c>
      <c r="G15" s="11">
        <v>1</v>
      </c>
      <c r="H15" s="11">
        <v>0</v>
      </c>
      <c r="I15" s="11">
        <v>1</v>
      </c>
      <c r="J15" s="12">
        <v>0</v>
      </c>
      <c r="K15" s="95">
        <v>0</v>
      </c>
      <c r="L15" s="14">
        <v>0</v>
      </c>
      <c r="M15" s="14">
        <v>0</v>
      </c>
      <c r="N15" s="14">
        <v>2</v>
      </c>
      <c r="O15" s="14">
        <v>1</v>
      </c>
      <c r="P15" s="15">
        <v>0</v>
      </c>
      <c r="Q15" s="15">
        <v>0</v>
      </c>
      <c r="R15" s="16">
        <v>0</v>
      </c>
      <c r="S15" s="45">
        <v>2</v>
      </c>
      <c r="T15" s="70">
        <v>7</v>
      </c>
      <c r="U15" s="76">
        <v>0</v>
      </c>
      <c r="V15" s="113">
        <f t="shared" si="1"/>
        <v>7</v>
      </c>
    </row>
    <row r="16" spans="1:22" ht="12" customHeight="1">
      <c r="A16" s="38" t="s">
        <v>36</v>
      </c>
      <c r="B16" s="250">
        <v>9</v>
      </c>
      <c r="C16" s="41">
        <f t="shared" si="0"/>
        <v>4</v>
      </c>
      <c r="D16" s="10">
        <v>0</v>
      </c>
      <c r="E16" s="10">
        <v>2</v>
      </c>
      <c r="F16" s="10">
        <v>2</v>
      </c>
      <c r="G16" s="11">
        <v>2</v>
      </c>
      <c r="H16" s="11">
        <v>0</v>
      </c>
      <c r="I16" s="11">
        <v>1</v>
      </c>
      <c r="J16" s="12">
        <v>1</v>
      </c>
      <c r="K16" s="95">
        <v>0</v>
      </c>
      <c r="L16" s="14">
        <v>0</v>
      </c>
      <c r="M16" s="14">
        <v>0</v>
      </c>
      <c r="N16" s="14">
        <v>0</v>
      </c>
      <c r="O16" s="14">
        <v>0</v>
      </c>
      <c r="P16" s="15">
        <v>0</v>
      </c>
      <c r="Q16" s="15">
        <v>0</v>
      </c>
      <c r="R16" s="16">
        <v>0</v>
      </c>
      <c r="S16" s="45">
        <v>1</v>
      </c>
      <c r="T16" s="70">
        <v>0</v>
      </c>
      <c r="U16" s="76">
        <v>-3</v>
      </c>
      <c r="V16" s="113">
        <f t="shared" si="1"/>
        <v>-3</v>
      </c>
    </row>
    <row r="17" spans="1:22" ht="12" customHeight="1">
      <c r="A17" s="38" t="s">
        <v>37</v>
      </c>
      <c r="B17" s="250">
        <v>3</v>
      </c>
      <c r="C17" s="41">
        <f t="shared" si="0"/>
        <v>1</v>
      </c>
      <c r="D17" s="10">
        <v>0</v>
      </c>
      <c r="E17" s="10">
        <v>0</v>
      </c>
      <c r="F17" s="10">
        <v>1</v>
      </c>
      <c r="G17" s="11">
        <v>0</v>
      </c>
      <c r="H17" s="11">
        <v>0</v>
      </c>
      <c r="I17" s="11">
        <v>0</v>
      </c>
      <c r="J17" s="12">
        <v>1</v>
      </c>
      <c r="K17" s="95">
        <v>0</v>
      </c>
      <c r="L17" s="14">
        <v>0</v>
      </c>
      <c r="M17" s="14">
        <v>0</v>
      </c>
      <c r="N17" s="14">
        <v>0</v>
      </c>
      <c r="O17" s="14">
        <v>0</v>
      </c>
      <c r="P17" s="15">
        <v>0</v>
      </c>
      <c r="Q17" s="15">
        <v>0</v>
      </c>
      <c r="R17" s="16">
        <v>0</v>
      </c>
      <c r="S17" s="45">
        <v>0</v>
      </c>
      <c r="T17" s="70">
        <v>0</v>
      </c>
      <c r="U17" s="76">
        <v>0</v>
      </c>
      <c r="V17" s="113">
        <f t="shared" si="1"/>
        <v>0</v>
      </c>
    </row>
    <row r="18" spans="1:22" ht="12" customHeight="1" thickBot="1">
      <c r="A18" s="39" t="s">
        <v>38</v>
      </c>
      <c r="B18" s="251">
        <v>10</v>
      </c>
      <c r="C18" s="110">
        <f t="shared" si="0"/>
        <v>4</v>
      </c>
      <c r="D18" s="101">
        <v>0</v>
      </c>
      <c r="E18" s="101">
        <v>2</v>
      </c>
      <c r="F18" s="101">
        <v>2</v>
      </c>
      <c r="G18" s="102">
        <v>1</v>
      </c>
      <c r="H18" s="102">
        <v>0</v>
      </c>
      <c r="I18" s="102">
        <v>2</v>
      </c>
      <c r="J18" s="103">
        <v>1</v>
      </c>
      <c r="K18" s="96">
        <v>0</v>
      </c>
      <c r="L18" s="54">
        <v>0</v>
      </c>
      <c r="M18" s="54">
        <v>0</v>
      </c>
      <c r="N18" s="54">
        <v>0</v>
      </c>
      <c r="O18" s="54">
        <v>0</v>
      </c>
      <c r="P18" s="55">
        <v>0</v>
      </c>
      <c r="Q18" s="55">
        <v>0</v>
      </c>
      <c r="R18" s="56">
        <v>0</v>
      </c>
      <c r="S18" s="57">
        <v>1</v>
      </c>
      <c r="T18" s="71">
        <v>0</v>
      </c>
      <c r="U18" s="77">
        <v>-1</v>
      </c>
      <c r="V18" s="113">
        <f t="shared" si="1"/>
        <v>-1</v>
      </c>
    </row>
    <row r="19" spans="1:22" s="213" customFormat="1" ht="12" customHeight="1" thickBot="1">
      <c r="A19" s="221" t="s">
        <v>24</v>
      </c>
      <c r="B19" s="195">
        <f>SUM(B5:B18)</f>
        <v>107</v>
      </c>
      <c r="C19" s="194">
        <f>SUM(C5:C18)</f>
        <v>57</v>
      </c>
      <c r="D19" s="207">
        <f t="shared" ref="D19:V19" si="2">SUM(D5:D18)</f>
        <v>3</v>
      </c>
      <c r="E19" s="207">
        <f t="shared" si="2"/>
        <v>28</v>
      </c>
      <c r="F19" s="207">
        <f t="shared" si="2"/>
        <v>26</v>
      </c>
      <c r="G19" s="207">
        <f t="shared" si="2"/>
        <v>22</v>
      </c>
      <c r="H19" s="207">
        <f t="shared" si="2"/>
        <v>1</v>
      </c>
      <c r="I19" s="207">
        <f t="shared" si="2"/>
        <v>18</v>
      </c>
      <c r="J19" s="209">
        <f>SUM(J5:J18)</f>
        <v>16</v>
      </c>
      <c r="K19" s="194">
        <f t="shared" si="2"/>
        <v>3</v>
      </c>
      <c r="L19" s="207">
        <f t="shared" si="2"/>
        <v>1</v>
      </c>
      <c r="M19" s="207">
        <f t="shared" si="2"/>
        <v>1</v>
      </c>
      <c r="N19" s="207">
        <f t="shared" si="2"/>
        <v>6</v>
      </c>
      <c r="O19" s="207">
        <f t="shared" si="2"/>
        <v>3</v>
      </c>
      <c r="P19" s="207">
        <f t="shared" si="2"/>
        <v>1</v>
      </c>
      <c r="Q19" s="207">
        <f t="shared" si="2"/>
        <v>3</v>
      </c>
      <c r="R19" s="209">
        <f t="shared" si="2"/>
        <v>1</v>
      </c>
      <c r="S19" s="195">
        <f t="shared" si="2"/>
        <v>24</v>
      </c>
      <c r="T19" s="210">
        <f t="shared" si="2"/>
        <v>25</v>
      </c>
      <c r="U19" s="211">
        <f t="shared" si="2"/>
        <v>-9</v>
      </c>
      <c r="V19" s="212">
        <f t="shared" si="2"/>
        <v>16</v>
      </c>
    </row>
    <row r="20" spans="1:22" s="213" customFormat="1" ht="12" customHeight="1" thickBot="1">
      <c r="A20" s="222" t="s">
        <v>39</v>
      </c>
      <c r="B20" s="215">
        <f>B19/14</f>
        <v>7.6428571428571432</v>
      </c>
      <c r="C20" s="219">
        <f>C19/14</f>
        <v>4.0714285714285712</v>
      </c>
      <c r="D20" s="217">
        <f>D19/14</f>
        <v>0.21428571428571427</v>
      </c>
      <c r="E20" s="217">
        <f t="shared" ref="E20:J20" si="3">E19/14</f>
        <v>2</v>
      </c>
      <c r="F20" s="217">
        <f t="shared" si="3"/>
        <v>1.8571428571428572</v>
      </c>
      <c r="G20" s="217">
        <f t="shared" si="3"/>
        <v>1.5714285714285714</v>
      </c>
      <c r="H20" s="217">
        <f t="shared" si="3"/>
        <v>7.1428571428571425E-2</v>
      </c>
      <c r="I20" s="217">
        <f t="shared" si="3"/>
        <v>1.2857142857142858</v>
      </c>
      <c r="J20" s="217">
        <f t="shared" si="3"/>
        <v>1.1428571428571428</v>
      </c>
      <c r="K20" s="219">
        <f>K19/14</f>
        <v>0.21428571428571427</v>
      </c>
      <c r="L20" s="217">
        <f>L19/14</f>
        <v>7.1428571428571425E-2</v>
      </c>
      <c r="M20" s="217">
        <f t="shared" ref="M20:R20" si="4">M19/14</f>
        <v>7.1428571428571425E-2</v>
      </c>
      <c r="N20" s="217">
        <f t="shared" si="4"/>
        <v>0.42857142857142855</v>
      </c>
      <c r="O20" s="217">
        <f t="shared" si="4"/>
        <v>0.21428571428571427</v>
      </c>
      <c r="P20" s="217">
        <f t="shared" si="4"/>
        <v>7.1428571428571425E-2</v>
      </c>
      <c r="Q20" s="217">
        <f t="shared" si="4"/>
        <v>0.21428571428571427</v>
      </c>
      <c r="R20" s="217">
        <f t="shared" si="4"/>
        <v>7.1428571428571425E-2</v>
      </c>
      <c r="S20" s="215">
        <f>S19/14</f>
        <v>1.7142857142857142</v>
      </c>
      <c r="T20" s="219">
        <f>T19/14</f>
        <v>1.7857142857142858</v>
      </c>
      <c r="U20" s="217">
        <f>U19/14</f>
        <v>-0.6428571428571429</v>
      </c>
      <c r="V20" s="220">
        <f>V19/14</f>
        <v>1.1428571428571428</v>
      </c>
    </row>
    <row r="22" spans="1:22" ht="24" customHeight="1"/>
    <row r="23" spans="1:22" ht="79.95" customHeight="1"/>
  </sheetData>
  <mergeCells count="17">
    <mergeCell ref="N3:N4"/>
    <mergeCell ref="O3:O4"/>
    <mergeCell ref="P3:R3"/>
    <mergeCell ref="T3:T4"/>
    <mergeCell ref="U3:U4"/>
    <mergeCell ref="A1:V1"/>
    <mergeCell ref="A2:A4"/>
    <mergeCell ref="B2:B4"/>
    <mergeCell ref="C2:J2"/>
    <mergeCell ref="K2:R2"/>
    <mergeCell ref="S2:S4"/>
    <mergeCell ref="T2:V2"/>
    <mergeCell ref="C3:C4"/>
    <mergeCell ref="D3:F3"/>
    <mergeCell ref="G3:J3"/>
    <mergeCell ref="V3:V4"/>
    <mergeCell ref="K3:M3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V23"/>
  <sheetViews>
    <sheetView workbookViewId="0">
      <selection sqref="A1:V20"/>
    </sheetView>
  </sheetViews>
  <sheetFormatPr defaultRowHeight="12" customHeight="1"/>
  <cols>
    <col min="1" max="1" width="10.6640625" style="1" bestFit="1" customWidth="1"/>
    <col min="2" max="2" width="4.5546875" style="1" bestFit="1" customWidth="1"/>
    <col min="3" max="3" width="3.6640625" style="1" customWidth="1"/>
    <col min="4" max="13" width="4.109375" style="1" customWidth="1"/>
    <col min="14" max="14" width="4.21875" style="1" customWidth="1"/>
    <col min="15" max="19" width="4.109375" style="1" customWidth="1"/>
    <col min="20" max="20" width="3.5546875" style="1" customWidth="1"/>
    <col min="21" max="21" width="4.33203125" style="1" bestFit="1" customWidth="1"/>
    <col min="22" max="22" width="3.5546875" style="1" customWidth="1"/>
    <col min="23" max="242" width="8.88671875" style="1"/>
    <col min="243" max="243" width="16.6640625" style="1" bestFit="1" customWidth="1"/>
    <col min="244" max="245" width="3.6640625" style="1" customWidth="1"/>
    <col min="246" max="261" width="4.109375" style="1" customWidth="1"/>
    <col min="262" max="266" width="3.6640625" style="1" customWidth="1"/>
    <col min="267" max="268" width="4.6640625" style="1" customWidth="1"/>
    <col min="269" max="276" width="3.6640625" style="1" customWidth="1"/>
    <col min="277" max="498" width="8.88671875" style="1"/>
    <col min="499" max="499" width="16.6640625" style="1" bestFit="1" customWidth="1"/>
    <col min="500" max="501" width="3.6640625" style="1" customWidth="1"/>
    <col min="502" max="517" width="4.109375" style="1" customWidth="1"/>
    <col min="518" max="522" width="3.6640625" style="1" customWidth="1"/>
    <col min="523" max="524" width="4.6640625" style="1" customWidth="1"/>
    <col min="525" max="532" width="3.6640625" style="1" customWidth="1"/>
    <col min="533" max="754" width="8.88671875" style="1"/>
    <col min="755" max="755" width="16.6640625" style="1" bestFit="1" customWidth="1"/>
    <col min="756" max="757" width="3.6640625" style="1" customWidth="1"/>
    <col min="758" max="773" width="4.109375" style="1" customWidth="1"/>
    <col min="774" max="778" width="3.6640625" style="1" customWidth="1"/>
    <col min="779" max="780" width="4.6640625" style="1" customWidth="1"/>
    <col min="781" max="788" width="3.6640625" style="1" customWidth="1"/>
    <col min="789" max="1010" width="8.88671875" style="1"/>
    <col min="1011" max="1011" width="16.6640625" style="1" bestFit="1" customWidth="1"/>
    <col min="1012" max="1013" width="3.6640625" style="1" customWidth="1"/>
    <col min="1014" max="1029" width="4.109375" style="1" customWidth="1"/>
    <col min="1030" max="1034" width="3.6640625" style="1" customWidth="1"/>
    <col min="1035" max="1036" width="4.6640625" style="1" customWidth="1"/>
    <col min="1037" max="1044" width="3.6640625" style="1" customWidth="1"/>
    <col min="1045" max="1266" width="8.88671875" style="1"/>
    <col min="1267" max="1267" width="16.6640625" style="1" bestFit="1" customWidth="1"/>
    <col min="1268" max="1269" width="3.6640625" style="1" customWidth="1"/>
    <col min="1270" max="1285" width="4.109375" style="1" customWidth="1"/>
    <col min="1286" max="1290" width="3.6640625" style="1" customWidth="1"/>
    <col min="1291" max="1292" width="4.6640625" style="1" customWidth="1"/>
    <col min="1293" max="1300" width="3.6640625" style="1" customWidth="1"/>
    <col min="1301" max="1522" width="8.88671875" style="1"/>
    <col min="1523" max="1523" width="16.6640625" style="1" bestFit="1" customWidth="1"/>
    <col min="1524" max="1525" width="3.6640625" style="1" customWidth="1"/>
    <col min="1526" max="1541" width="4.109375" style="1" customWidth="1"/>
    <col min="1542" max="1546" width="3.6640625" style="1" customWidth="1"/>
    <col min="1547" max="1548" width="4.6640625" style="1" customWidth="1"/>
    <col min="1549" max="1556" width="3.6640625" style="1" customWidth="1"/>
    <col min="1557" max="1778" width="8.88671875" style="1"/>
    <col min="1779" max="1779" width="16.6640625" style="1" bestFit="1" customWidth="1"/>
    <col min="1780" max="1781" width="3.6640625" style="1" customWidth="1"/>
    <col min="1782" max="1797" width="4.109375" style="1" customWidth="1"/>
    <col min="1798" max="1802" width="3.6640625" style="1" customWidth="1"/>
    <col min="1803" max="1804" width="4.6640625" style="1" customWidth="1"/>
    <col min="1805" max="1812" width="3.6640625" style="1" customWidth="1"/>
    <col min="1813" max="2034" width="8.88671875" style="1"/>
    <col min="2035" max="2035" width="16.6640625" style="1" bestFit="1" customWidth="1"/>
    <col min="2036" max="2037" width="3.6640625" style="1" customWidth="1"/>
    <col min="2038" max="2053" width="4.109375" style="1" customWidth="1"/>
    <col min="2054" max="2058" width="3.6640625" style="1" customWidth="1"/>
    <col min="2059" max="2060" width="4.6640625" style="1" customWidth="1"/>
    <col min="2061" max="2068" width="3.6640625" style="1" customWidth="1"/>
    <col min="2069" max="2290" width="8.88671875" style="1"/>
    <col min="2291" max="2291" width="16.6640625" style="1" bestFit="1" customWidth="1"/>
    <col min="2292" max="2293" width="3.6640625" style="1" customWidth="1"/>
    <col min="2294" max="2309" width="4.109375" style="1" customWidth="1"/>
    <col min="2310" max="2314" width="3.6640625" style="1" customWidth="1"/>
    <col min="2315" max="2316" width="4.6640625" style="1" customWidth="1"/>
    <col min="2317" max="2324" width="3.6640625" style="1" customWidth="1"/>
    <col min="2325" max="2546" width="8.88671875" style="1"/>
    <col min="2547" max="2547" width="16.6640625" style="1" bestFit="1" customWidth="1"/>
    <col min="2548" max="2549" width="3.6640625" style="1" customWidth="1"/>
    <col min="2550" max="2565" width="4.109375" style="1" customWidth="1"/>
    <col min="2566" max="2570" width="3.6640625" style="1" customWidth="1"/>
    <col min="2571" max="2572" width="4.6640625" style="1" customWidth="1"/>
    <col min="2573" max="2580" width="3.6640625" style="1" customWidth="1"/>
    <col min="2581" max="2802" width="8.88671875" style="1"/>
    <col min="2803" max="2803" width="16.6640625" style="1" bestFit="1" customWidth="1"/>
    <col min="2804" max="2805" width="3.6640625" style="1" customWidth="1"/>
    <col min="2806" max="2821" width="4.109375" style="1" customWidth="1"/>
    <col min="2822" max="2826" width="3.6640625" style="1" customWidth="1"/>
    <col min="2827" max="2828" width="4.6640625" style="1" customWidth="1"/>
    <col min="2829" max="2836" width="3.6640625" style="1" customWidth="1"/>
    <col min="2837" max="3058" width="8.88671875" style="1"/>
    <col min="3059" max="3059" width="16.6640625" style="1" bestFit="1" customWidth="1"/>
    <col min="3060" max="3061" width="3.6640625" style="1" customWidth="1"/>
    <col min="3062" max="3077" width="4.109375" style="1" customWidth="1"/>
    <col min="3078" max="3082" width="3.6640625" style="1" customWidth="1"/>
    <col min="3083" max="3084" width="4.6640625" style="1" customWidth="1"/>
    <col min="3085" max="3092" width="3.6640625" style="1" customWidth="1"/>
    <col min="3093" max="3314" width="8.88671875" style="1"/>
    <col min="3315" max="3315" width="16.6640625" style="1" bestFit="1" customWidth="1"/>
    <col min="3316" max="3317" width="3.6640625" style="1" customWidth="1"/>
    <col min="3318" max="3333" width="4.109375" style="1" customWidth="1"/>
    <col min="3334" max="3338" width="3.6640625" style="1" customWidth="1"/>
    <col min="3339" max="3340" width="4.6640625" style="1" customWidth="1"/>
    <col min="3341" max="3348" width="3.6640625" style="1" customWidth="1"/>
    <col min="3349" max="3570" width="8.88671875" style="1"/>
    <col min="3571" max="3571" width="16.6640625" style="1" bestFit="1" customWidth="1"/>
    <col min="3572" max="3573" width="3.6640625" style="1" customWidth="1"/>
    <col min="3574" max="3589" width="4.109375" style="1" customWidth="1"/>
    <col min="3590" max="3594" width="3.6640625" style="1" customWidth="1"/>
    <col min="3595" max="3596" width="4.6640625" style="1" customWidth="1"/>
    <col min="3597" max="3604" width="3.6640625" style="1" customWidth="1"/>
    <col min="3605" max="3826" width="8.88671875" style="1"/>
    <col min="3827" max="3827" width="16.6640625" style="1" bestFit="1" customWidth="1"/>
    <col min="3828" max="3829" width="3.6640625" style="1" customWidth="1"/>
    <col min="3830" max="3845" width="4.109375" style="1" customWidth="1"/>
    <col min="3846" max="3850" width="3.6640625" style="1" customWidth="1"/>
    <col min="3851" max="3852" width="4.6640625" style="1" customWidth="1"/>
    <col min="3853" max="3860" width="3.6640625" style="1" customWidth="1"/>
    <col min="3861" max="4082" width="8.88671875" style="1"/>
    <col min="4083" max="4083" width="16.6640625" style="1" bestFit="1" customWidth="1"/>
    <col min="4084" max="4085" width="3.6640625" style="1" customWidth="1"/>
    <col min="4086" max="4101" width="4.109375" style="1" customWidth="1"/>
    <col min="4102" max="4106" width="3.6640625" style="1" customWidth="1"/>
    <col min="4107" max="4108" width="4.6640625" style="1" customWidth="1"/>
    <col min="4109" max="4116" width="3.6640625" style="1" customWidth="1"/>
    <col min="4117" max="4338" width="8.88671875" style="1"/>
    <col min="4339" max="4339" width="16.6640625" style="1" bestFit="1" customWidth="1"/>
    <col min="4340" max="4341" width="3.6640625" style="1" customWidth="1"/>
    <col min="4342" max="4357" width="4.109375" style="1" customWidth="1"/>
    <col min="4358" max="4362" width="3.6640625" style="1" customWidth="1"/>
    <col min="4363" max="4364" width="4.6640625" style="1" customWidth="1"/>
    <col min="4365" max="4372" width="3.6640625" style="1" customWidth="1"/>
    <col min="4373" max="4594" width="8.88671875" style="1"/>
    <col min="4595" max="4595" width="16.6640625" style="1" bestFit="1" customWidth="1"/>
    <col min="4596" max="4597" width="3.6640625" style="1" customWidth="1"/>
    <col min="4598" max="4613" width="4.109375" style="1" customWidth="1"/>
    <col min="4614" max="4618" width="3.6640625" style="1" customWidth="1"/>
    <col min="4619" max="4620" width="4.6640625" style="1" customWidth="1"/>
    <col min="4621" max="4628" width="3.6640625" style="1" customWidth="1"/>
    <col min="4629" max="4850" width="8.88671875" style="1"/>
    <col min="4851" max="4851" width="16.6640625" style="1" bestFit="1" customWidth="1"/>
    <col min="4852" max="4853" width="3.6640625" style="1" customWidth="1"/>
    <col min="4854" max="4869" width="4.109375" style="1" customWidth="1"/>
    <col min="4870" max="4874" width="3.6640625" style="1" customWidth="1"/>
    <col min="4875" max="4876" width="4.6640625" style="1" customWidth="1"/>
    <col min="4877" max="4884" width="3.6640625" style="1" customWidth="1"/>
    <col min="4885" max="5106" width="8.88671875" style="1"/>
    <col min="5107" max="5107" width="16.6640625" style="1" bestFit="1" customWidth="1"/>
    <col min="5108" max="5109" width="3.6640625" style="1" customWidth="1"/>
    <col min="5110" max="5125" width="4.109375" style="1" customWidth="1"/>
    <col min="5126" max="5130" width="3.6640625" style="1" customWidth="1"/>
    <col min="5131" max="5132" width="4.6640625" style="1" customWidth="1"/>
    <col min="5133" max="5140" width="3.6640625" style="1" customWidth="1"/>
    <col min="5141" max="5362" width="8.88671875" style="1"/>
    <col min="5363" max="5363" width="16.6640625" style="1" bestFit="1" customWidth="1"/>
    <col min="5364" max="5365" width="3.6640625" style="1" customWidth="1"/>
    <col min="5366" max="5381" width="4.109375" style="1" customWidth="1"/>
    <col min="5382" max="5386" width="3.6640625" style="1" customWidth="1"/>
    <col min="5387" max="5388" width="4.6640625" style="1" customWidth="1"/>
    <col min="5389" max="5396" width="3.6640625" style="1" customWidth="1"/>
    <col min="5397" max="5618" width="8.88671875" style="1"/>
    <col min="5619" max="5619" width="16.6640625" style="1" bestFit="1" customWidth="1"/>
    <col min="5620" max="5621" width="3.6640625" style="1" customWidth="1"/>
    <col min="5622" max="5637" width="4.109375" style="1" customWidth="1"/>
    <col min="5638" max="5642" width="3.6640625" style="1" customWidth="1"/>
    <col min="5643" max="5644" width="4.6640625" style="1" customWidth="1"/>
    <col min="5645" max="5652" width="3.6640625" style="1" customWidth="1"/>
    <col min="5653" max="5874" width="8.88671875" style="1"/>
    <col min="5875" max="5875" width="16.6640625" style="1" bestFit="1" customWidth="1"/>
    <col min="5876" max="5877" width="3.6640625" style="1" customWidth="1"/>
    <col min="5878" max="5893" width="4.109375" style="1" customWidth="1"/>
    <col min="5894" max="5898" width="3.6640625" style="1" customWidth="1"/>
    <col min="5899" max="5900" width="4.6640625" style="1" customWidth="1"/>
    <col min="5901" max="5908" width="3.6640625" style="1" customWidth="1"/>
    <col min="5909" max="6130" width="8.88671875" style="1"/>
    <col min="6131" max="6131" width="16.6640625" style="1" bestFit="1" customWidth="1"/>
    <col min="6132" max="6133" width="3.6640625" style="1" customWidth="1"/>
    <col min="6134" max="6149" width="4.109375" style="1" customWidth="1"/>
    <col min="6150" max="6154" width="3.6640625" style="1" customWidth="1"/>
    <col min="6155" max="6156" width="4.6640625" style="1" customWidth="1"/>
    <col min="6157" max="6164" width="3.6640625" style="1" customWidth="1"/>
    <col min="6165" max="6386" width="8.88671875" style="1"/>
    <col min="6387" max="6387" width="16.6640625" style="1" bestFit="1" customWidth="1"/>
    <col min="6388" max="6389" width="3.6640625" style="1" customWidth="1"/>
    <col min="6390" max="6405" width="4.109375" style="1" customWidth="1"/>
    <col min="6406" max="6410" width="3.6640625" style="1" customWidth="1"/>
    <col min="6411" max="6412" width="4.6640625" style="1" customWidth="1"/>
    <col min="6413" max="6420" width="3.6640625" style="1" customWidth="1"/>
    <col min="6421" max="6642" width="8.88671875" style="1"/>
    <col min="6643" max="6643" width="16.6640625" style="1" bestFit="1" customWidth="1"/>
    <col min="6644" max="6645" width="3.6640625" style="1" customWidth="1"/>
    <col min="6646" max="6661" width="4.109375" style="1" customWidth="1"/>
    <col min="6662" max="6666" width="3.6640625" style="1" customWidth="1"/>
    <col min="6667" max="6668" width="4.6640625" style="1" customWidth="1"/>
    <col min="6669" max="6676" width="3.6640625" style="1" customWidth="1"/>
    <col min="6677" max="6898" width="8.88671875" style="1"/>
    <col min="6899" max="6899" width="16.6640625" style="1" bestFit="1" customWidth="1"/>
    <col min="6900" max="6901" width="3.6640625" style="1" customWidth="1"/>
    <col min="6902" max="6917" width="4.109375" style="1" customWidth="1"/>
    <col min="6918" max="6922" width="3.6640625" style="1" customWidth="1"/>
    <col min="6923" max="6924" width="4.6640625" style="1" customWidth="1"/>
    <col min="6925" max="6932" width="3.6640625" style="1" customWidth="1"/>
    <col min="6933" max="7154" width="8.88671875" style="1"/>
    <col min="7155" max="7155" width="16.6640625" style="1" bestFit="1" customWidth="1"/>
    <col min="7156" max="7157" width="3.6640625" style="1" customWidth="1"/>
    <col min="7158" max="7173" width="4.109375" style="1" customWidth="1"/>
    <col min="7174" max="7178" width="3.6640625" style="1" customWidth="1"/>
    <col min="7179" max="7180" width="4.6640625" style="1" customWidth="1"/>
    <col min="7181" max="7188" width="3.6640625" style="1" customWidth="1"/>
    <col min="7189" max="7410" width="8.88671875" style="1"/>
    <col min="7411" max="7411" width="16.6640625" style="1" bestFit="1" customWidth="1"/>
    <col min="7412" max="7413" width="3.6640625" style="1" customWidth="1"/>
    <col min="7414" max="7429" width="4.109375" style="1" customWidth="1"/>
    <col min="7430" max="7434" width="3.6640625" style="1" customWidth="1"/>
    <col min="7435" max="7436" width="4.6640625" style="1" customWidth="1"/>
    <col min="7437" max="7444" width="3.6640625" style="1" customWidth="1"/>
    <col min="7445" max="7666" width="8.88671875" style="1"/>
    <col min="7667" max="7667" width="16.6640625" style="1" bestFit="1" customWidth="1"/>
    <col min="7668" max="7669" width="3.6640625" style="1" customWidth="1"/>
    <col min="7670" max="7685" width="4.109375" style="1" customWidth="1"/>
    <col min="7686" max="7690" width="3.6640625" style="1" customWidth="1"/>
    <col min="7691" max="7692" width="4.6640625" style="1" customWidth="1"/>
    <col min="7693" max="7700" width="3.6640625" style="1" customWidth="1"/>
    <col min="7701" max="7922" width="8.88671875" style="1"/>
    <col min="7923" max="7923" width="16.6640625" style="1" bestFit="1" customWidth="1"/>
    <col min="7924" max="7925" width="3.6640625" style="1" customWidth="1"/>
    <col min="7926" max="7941" width="4.109375" style="1" customWidth="1"/>
    <col min="7942" max="7946" width="3.6640625" style="1" customWidth="1"/>
    <col min="7947" max="7948" width="4.6640625" style="1" customWidth="1"/>
    <col min="7949" max="7956" width="3.6640625" style="1" customWidth="1"/>
    <col min="7957" max="8178" width="8.88671875" style="1"/>
    <col min="8179" max="8179" width="16.6640625" style="1" bestFit="1" customWidth="1"/>
    <col min="8180" max="8181" width="3.6640625" style="1" customWidth="1"/>
    <col min="8182" max="8197" width="4.109375" style="1" customWidth="1"/>
    <col min="8198" max="8202" width="3.6640625" style="1" customWidth="1"/>
    <col min="8203" max="8204" width="4.6640625" style="1" customWidth="1"/>
    <col min="8205" max="8212" width="3.6640625" style="1" customWidth="1"/>
    <col min="8213" max="8434" width="8.88671875" style="1"/>
    <col min="8435" max="8435" width="16.6640625" style="1" bestFit="1" customWidth="1"/>
    <col min="8436" max="8437" width="3.6640625" style="1" customWidth="1"/>
    <col min="8438" max="8453" width="4.109375" style="1" customWidth="1"/>
    <col min="8454" max="8458" width="3.6640625" style="1" customWidth="1"/>
    <col min="8459" max="8460" width="4.6640625" style="1" customWidth="1"/>
    <col min="8461" max="8468" width="3.6640625" style="1" customWidth="1"/>
    <col min="8469" max="8690" width="8.88671875" style="1"/>
    <col min="8691" max="8691" width="16.6640625" style="1" bestFit="1" customWidth="1"/>
    <col min="8692" max="8693" width="3.6640625" style="1" customWidth="1"/>
    <col min="8694" max="8709" width="4.109375" style="1" customWidth="1"/>
    <col min="8710" max="8714" width="3.6640625" style="1" customWidth="1"/>
    <col min="8715" max="8716" width="4.6640625" style="1" customWidth="1"/>
    <col min="8717" max="8724" width="3.6640625" style="1" customWidth="1"/>
    <col min="8725" max="8946" width="8.88671875" style="1"/>
    <col min="8947" max="8947" width="16.6640625" style="1" bestFit="1" customWidth="1"/>
    <col min="8948" max="8949" width="3.6640625" style="1" customWidth="1"/>
    <col min="8950" max="8965" width="4.109375" style="1" customWidth="1"/>
    <col min="8966" max="8970" width="3.6640625" style="1" customWidth="1"/>
    <col min="8971" max="8972" width="4.6640625" style="1" customWidth="1"/>
    <col min="8973" max="8980" width="3.6640625" style="1" customWidth="1"/>
    <col min="8981" max="9202" width="8.88671875" style="1"/>
    <col min="9203" max="9203" width="16.6640625" style="1" bestFit="1" customWidth="1"/>
    <col min="9204" max="9205" width="3.6640625" style="1" customWidth="1"/>
    <col min="9206" max="9221" width="4.109375" style="1" customWidth="1"/>
    <col min="9222" max="9226" width="3.6640625" style="1" customWidth="1"/>
    <col min="9227" max="9228" width="4.6640625" style="1" customWidth="1"/>
    <col min="9229" max="9236" width="3.6640625" style="1" customWidth="1"/>
    <col min="9237" max="9458" width="8.88671875" style="1"/>
    <col min="9459" max="9459" width="16.6640625" style="1" bestFit="1" customWidth="1"/>
    <col min="9460" max="9461" width="3.6640625" style="1" customWidth="1"/>
    <col min="9462" max="9477" width="4.109375" style="1" customWidth="1"/>
    <col min="9478" max="9482" width="3.6640625" style="1" customWidth="1"/>
    <col min="9483" max="9484" width="4.6640625" style="1" customWidth="1"/>
    <col min="9485" max="9492" width="3.6640625" style="1" customWidth="1"/>
    <col min="9493" max="9714" width="8.88671875" style="1"/>
    <col min="9715" max="9715" width="16.6640625" style="1" bestFit="1" customWidth="1"/>
    <col min="9716" max="9717" width="3.6640625" style="1" customWidth="1"/>
    <col min="9718" max="9733" width="4.109375" style="1" customWidth="1"/>
    <col min="9734" max="9738" width="3.6640625" style="1" customWidth="1"/>
    <col min="9739" max="9740" width="4.6640625" style="1" customWidth="1"/>
    <col min="9741" max="9748" width="3.6640625" style="1" customWidth="1"/>
    <col min="9749" max="9970" width="8.88671875" style="1"/>
    <col min="9971" max="9971" width="16.6640625" style="1" bestFit="1" customWidth="1"/>
    <col min="9972" max="9973" width="3.6640625" style="1" customWidth="1"/>
    <col min="9974" max="9989" width="4.109375" style="1" customWidth="1"/>
    <col min="9990" max="9994" width="3.6640625" style="1" customWidth="1"/>
    <col min="9995" max="9996" width="4.6640625" style="1" customWidth="1"/>
    <col min="9997" max="10004" width="3.6640625" style="1" customWidth="1"/>
    <col min="10005" max="10226" width="8.88671875" style="1"/>
    <col min="10227" max="10227" width="16.6640625" style="1" bestFit="1" customWidth="1"/>
    <col min="10228" max="10229" width="3.6640625" style="1" customWidth="1"/>
    <col min="10230" max="10245" width="4.109375" style="1" customWidth="1"/>
    <col min="10246" max="10250" width="3.6640625" style="1" customWidth="1"/>
    <col min="10251" max="10252" width="4.6640625" style="1" customWidth="1"/>
    <col min="10253" max="10260" width="3.6640625" style="1" customWidth="1"/>
    <col min="10261" max="10482" width="8.88671875" style="1"/>
    <col min="10483" max="10483" width="16.6640625" style="1" bestFit="1" customWidth="1"/>
    <col min="10484" max="10485" width="3.6640625" style="1" customWidth="1"/>
    <col min="10486" max="10501" width="4.109375" style="1" customWidth="1"/>
    <col min="10502" max="10506" width="3.6640625" style="1" customWidth="1"/>
    <col min="10507" max="10508" width="4.6640625" style="1" customWidth="1"/>
    <col min="10509" max="10516" width="3.6640625" style="1" customWidth="1"/>
    <col min="10517" max="10738" width="8.88671875" style="1"/>
    <col min="10739" max="10739" width="16.6640625" style="1" bestFit="1" customWidth="1"/>
    <col min="10740" max="10741" width="3.6640625" style="1" customWidth="1"/>
    <col min="10742" max="10757" width="4.109375" style="1" customWidth="1"/>
    <col min="10758" max="10762" width="3.6640625" style="1" customWidth="1"/>
    <col min="10763" max="10764" width="4.6640625" style="1" customWidth="1"/>
    <col min="10765" max="10772" width="3.6640625" style="1" customWidth="1"/>
    <col min="10773" max="10994" width="8.88671875" style="1"/>
    <col min="10995" max="10995" width="16.6640625" style="1" bestFit="1" customWidth="1"/>
    <col min="10996" max="10997" width="3.6640625" style="1" customWidth="1"/>
    <col min="10998" max="11013" width="4.109375" style="1" customWidth="1"/>
    <col min="11014" max="11018" width="3.6640625" style="1" customWidth="1"/>
    <col min="11019" max="11020" width="4.6640625" style="1" customWidth="1"/>
    <col min="11021" max="11028" width="3.6640625" style="1" customWidth="1"/>
    <col min="11029" max="11250" width="8.88671875" style="1"/>
    <col min="11251" max="11251" width="16.6640625" style="1" bestFit="1" customWidth="1"/>
    <col min="11252" max="11253" width="3.6640625" style="1" customWidth="1"/>
    <col min="11254" max="11269" width="4.109375" style="1" customWidth="1"/>
    <col min="11270" max="11274" width="3.6640625" style="1" customWidth="1"/>
    <col min="11275" max="11276" width="4.6640625" style="1" customWidth="1"/>
    <col min="11277" max="11284" width="3.6640625" style="1" customWidth="1"/>
    <col min="11285" max="11506" width="8.88671875" style="1"/>
    <col min="11507" max="11507" width="16.6640625" style="1" bestFit="1" customWidth="1"/>
    <col min="11508" max="11509" width="3.6640625" style="1" customWidth="1"/>
    <col min="11510" max="11525" width="4.109375" style="1" customWidth="1"/>
    <col min="11526" max="11530" width="3.6640625" style="1" customWidth="1"/>
    <col min="11531" max="11532" width="4.6640625" style="1" customWidth="1"/>
    <col min="11533" max="11540" width="3.6640625" style="1" customWidth="1"/>
    <col min="11541" max="11762" width="8.88671875" style="1"/>
    <col min="11763" max="11763" width="16.6640625" style="1" bestFit="1" customWidth="1"/>
    <col min="11764" max="11765" width="3.6640625" style="1" customWidth="1"/>
    <col min="11766" max="11781" width="4.109375" style="1" customWidth="1"/>
    <col min="11782" max="11786" width="3.6640625" style="1" customWidth="1"/>
    <col min="11787" max="11788" width="4.6640625" style="1" customWidth="1"/>
    <col min="11789" max="11796" width="3.6640625" style="1" customWidth="1"/>
    <col min="11797" max="12018" width="8.88671875" style="1"/>
    <col min="12019" max="12019" width="16.6640625" style="1" bestFit="1" customWidth="1"/>
    <col min="12020" max="12021" width="3.6640625" style="1" customWidth="1"/>
    <col min="12022" max="12037" width="4.109375" style="1" customWidth="1"/>
    <col min="12038" max="12042" width="3.6640625" style="1" customWidth="1"/>
    <col min="12043" max="12044" width="4.6640625" style="1" customWidth="1"/>
    <col min="12045" max="12052" width="3.6640625" style="1" customWidth="1"/>
    <col min="12053" max="12274" width="8.88671875" style="1"/>
    <col min="12275" max="12275" width="16.6640625" style="1" bestFit="1" customWidth="1"/>
    <col min="12276" max="12277" width="3.6640625" style="1" customWidth="1"/>
    <col min="12278" max="12293" width="4.109375" style="1" customWidth="1"/>
    <col min="12294" max="12298" width="3.6640625" style="1" customWidth="1"/>
    <col min="12299" max="12300" width="4.6640625" style="1" customWidth="1"/>
    <col min="12301" max="12308" width="3.6640625" style="1" customWidth="1"/>
    <col min="12309" max="12530" width="8.88671875" style="1"/>
    <col min="12531" max="12531" width="16.6640625" style="1" bestFit="1" customWidth="1"/>
    <col min="12532" max="12533" width="3.6640625" style="1" customWidth="1"/>
    <col min="12534" max="12549" width="4.109375" style="1" customWidth="1"/>
    <col min="12550" max="12554" width="3.6640625" style="1" customWidth="1"/>
    <col min="12555" max="12556" width="4.6640625" style="1" customWidth="1"/>
    <col min="12557" max="12564" width="3.6640625" style="1" customWidth="1"/>
    <col min="12565" max="12786" width="8.88671875" style="1"/>
    <col min="12787" max="12787" width="16.6640625" style="1" bestFit="1" customWidth="1"/>
    <col min="12788" max="12789" width="3.6640625" style="1" customWidth="1"/>
    <col min="12790" max="12805" width="4.109375" style="1" customWidth="1"/>
    <col min="12806" max="12810" width="3.6640625" style="1" customWidth="1"/>
    <col min="12811" max="12812" width="4.6640625" style="1" customWidth="1"/>
    <col min="12813" max="12820" width="3.6640625" style="1" customWidth="1"/>
    <col min="12821" max="13042" width="8.88671875" style="1"/>
    <col min="13043" max="13043" width="16.6640625" style="1" bestFit="1" customWidth="1"/>
    <col min="13044" max="13045" width="3.6640625" style="1" customWidth="1"/>
    <col min="13046" max="13061" width="4.109375" style="1" customWidth="1"/>
    <col min="13062" max="13066" width="3.6640625" style="1" customWidth="1"/>
    <col min="13067" max="13068" width="4.6640625" style="1" customWidth="1"/>
    <col min="13069" max="13076" width="3.6640625" style="1" customWidth="1"/>
    <col min="13077" max="13298" width="8.88671875" style="1"/>
    <col min="13299" max="13299" width="16.6640625" style="1" bestFit="1" customWidth="1"/>
    <col min="13300" max="13301" width="3.6640625" style="1" customWidth="1"/>
    <col min="13302" max="13317" width="4.109375" style="1" customWidth="1"/>
    <col min="13318" max="13322" width="3.6640625" style="1" customWidth="1"/>
    <col min="13323" max="13324" width="4.6640625" style="1" customWidth="1"/>
    <col min="13325" max="13332" width="3.6640625" style="1" customWidth="1"/>
    <col min="13333" max="13554" width="8.88671875" style="1"/>
    <col min="13555" max="13555" width="16.6640625" style="1" bestFit="1" customWidth="1"/>
    <col min="13556" max="13557" width="3.6640625" style="1" customWidth="1"/>
    <col min="13558" max="13573" width="4.109375" style="1" customWidth="1"/>
    <col min="13574" max="13578" width="3.6640625" style="1" customWidth="1"/>
    <col min="13579" max="13580" width="4.6640625" style="1" customWidth="1"/>
    <col min="13581" max="13588" width="3.6640625" style="1" customWidth="1"/>
    <col min="13589" max="13810" width="8.88671875" style="1"/>
    <col min="13811" max="13811" width="16.6640625" style="1" bestFit="1" customWidth="1"/>
    <col min="13812" max="13813" width="3.6640625" style="1" customWidth="1"/>
    <col min="13814" max="13829" width="4.109375" style="1" customWidth="1"/>
    <col min="13830" max="13834" width="3.6640625" style="1" customWidth="1"/>
    <col min="13835" max="13836" width="4.6640625" style="1" customWidth="1"/>
    <col min="13837" max="13844" width="3.6640625" style="1" customWidth="1"/>
    <col min="13845" max="14066" width="8.88671875" style="1"/>
    <col min="14067" max="14067" width="16.6640625" style="1" bestFit="1" customWidth="1"/>
    <col min="14068" max="14069" width="3.6640625" style="1" customWidth="1"/>
    <col min="14070" max="14085" width="4.109375" style="1" customWidth="1"/>
    <col min="14086" max="14090" width="3.6640625" style="1" customWidth="1"/>
    <col min="14091" max="14092" width="4.6640625" style="1" customWidth="1"/>
    <col min="14093" max="14100" width="3.6640625" style="1" customWidth="1"/>
    <col min="14101" max="14322" width="8.88671875" style="1"/>
    <col min="14323" max="14323" width="16.6640625" style="1" bestFit="1" customWidth="1"/>
    <col min="14324" max="14325" width="3.6640625" style="1" customWidth="1"/>
    <col min="14326" max="14341" width="4.109375" style="1" customWidth="1"/>
    <col min="14342" max="14346" width="3.6640625" style="1" customWidth="1"/>
    <col min="14347" max="14348" width="4.6640625" style="1" customWidth="1"/>
    <col min="14349" max="14356" width="3.6640625" style="1" customWidth="1"/>
    <col min="14357" max="14578" width="8.88671875" style="1"/>
    <col min="14579" max="14579" width="16.6640625" style="1" bestFit="1" customWidth="1"/>
    <col min="14580" max="14581" width="3.6640625" style="1" customWidth="1"/>
    <col min="14582" max="14597" width="4.109375" style="1" customWidth="1"/>
    <col min="14598" max="14602" width="3.6640625" style="1" customWidth="1"/>
    <col min="14603" max="14604" width="4.6640625" style="1" customWidth="1"/>
    <col min="14605" max="14612" width="3.6640625" style="1" customWidth="1"/>
    <col min="14613" max="14834" width="8.88671875" style="1"/>
    <col min="14835" max="14835" width="16.6640625" style="1" bestFit="1" customWidth="1"/>
    <col min="14836" max="14837" width="3.6640625" style="1" customWidth="1"/>
    <col min="14838" max="14853" width="4.109375" style="1" customWidth="1"/>
    <col min="14854" max="14858" width="3.6640625" style="1" customWidth="1"/>
    <col min="14859" max="14860" width="4.6640625" style="1" customWidth="1"/>
    <col min="14861" max="14868" width="3.6640625" style="1" customWidth="1"/>
    <col min="14869" max="15090" width="8.88671875" style="1"/>
    <col min="15091" max="15091" width="16.6640625" style="1" bestFit="1" customWidth="1"/>
    <col min="15092" max="15093" width="3.6640625" style="1" customWidth="1"/>
    <col min="15094" max="15109" width="4.109375" style="1" customWidth="1"/>
    <col min="15110" max="15114" width="3.6640625" style="1" customWidth="1"/>
    <col min="15115" max="15116" width="4.6640625" style="1" customWidth="1"/>
    <col min="15117" max="15124" width="3.6640625" style="1" customWidth="1"/>
    <col min="15125" max="15346" width="8.88671875" style="1"/>
    <col min="15347" max="15347" width="16.6640625" style="1" bestFit="1" customWidth="1"/>
    <col min="15348" max="15349" width="3.6640625" style="1" customWidth="1"/>
    <col min="15350" max="15365" width="4.109375" style="1" customWidth="1"/>
    <col min="15366" max="15370" width="3.6640625" style="1" customWidth="1"/>
    <col min="15371" max="15372" width="4.6640625" style="1" customWidth="1"/>
    <col min="15373" max="15380" width="3.6640625" style="1" customWidth="1"/>
    <col min="15381" max="15602" width="8.88671875" style="1"/>
    <col min="15603" max="15603" width="16.6640625" style="1" bestFit="1" customWidth="1"/>
    <col min="15604" max="15605" width="3.6640625" style="1" customWidth="1"/>
    <col min="15606" max="15621" width="4.109375" style="1" customWidth="1"/>
    <col min="15622" max="15626" width="3.6640625" style="1" customWidth="1"/>
    <col min="15627" max="15628" width="4.6640625" style="1" customWidth="1"/>
    <col min="15629" max="15636" width="3.6640625" style="1" customWidth="1"/>
    <col min="15637" max="15858" width="8.88671875" style="1"/>
    <col min="15859" max="15859" width="16.6640625" style="1" bestFit="1" customWidth="1"/>
    <col min="15860" max="15861" width="3.6640625" style="1" customWidth="1"/>
    <col min="15862" max="15877" width="4.109375" style="1" customWidth="1"/>
    <col min="15878" max="15882" width="3.6640625" style="1" customWidth="1"/>
    <col min="15883" max="15884" width="4.6640625" style="1" customWidth="1"/>
    <col min="15885" max="15892" width="3.6640625" style="1" customWidth="1"/>
    <col min="15893" max="16114" width="8.88671875" style="1"/>
    <col min="16115" max="16115" width="16.6640625" style="1" bestFit="1" customWidth="1"/>
    <col min="16116" max="16117" width="3.6640625" style="1" customWidth="1"/>
    <col min="16118" max="16133" width="4.109375" style="1" customWidth="1"/>
    <col min="16134" max="16138" width="3.6640625" style="1" customWidth="1"/>
    <col min="16139" max="16140" width="4.6640625" style="1" customWidth="1"/>
    <col min="16141" max="16148" width="3.6640625" style="1" customWidth="1"/>
    <col min="16149" max="16384" width="8.88671875" style="1"/>
  </cols>
  <sheetData>
    <row r="1" spans="1:22" ht="15" customHeight="1" thickBot="1">
      <c r="A1" s="276" t="s">
        <v>0</v>
      </c>
      <c r="B1" s="277"/>
      <c r="C1" s="277"/>
      <c r="D1" s="277"/>
      <c r="E1" s="277"/>
      <c r="F1" s="277"/>
      <c r="G1" s="277"/>
      <c r="H1" s="277"/>
      <c r="I1" s="277"/>
      <c r="J1" s="277"/>
      <c r="K1" s="277"/>
      <c r="L1" s="277"/>
      <c r="M1" s="277"/>
      <c r="N1" s="277"/>
      <c r="O1" s="277"/>
      <c r="P1" s="277"/>
      <c r="Q1" s="277"/>
      <c r="R1" s="277"/>
      <c r="S1" s="277"/>
      <c r="T1" s="277"/>
      <c r="U1" s="277"/>
      <c r="V1" s="278"/>
    </row>
    <row r="2" spans="1:22" ht="24" customHeight="1" thickBot="1">
      <c r="A2" s="265" t="s">
        <v>57</v>
      </c>
      <c r="B2" s="268" t="s">
        <v>1</v>
      </c>
      <c r="C2" s="270" t="s">
        <v>2</v>
      </c>
      <c r="D2" s="271"/>
      <c r="E2" s="271"/>
      <c r="F2" s="271"/>
      <c r="G2" s="271"/>
      <c r="H2" s="271"/>
      <c r="I2" s="271"/>
      <c r="J2" s="272"/>
      <c r="K2" s="273" t="s">
        <v>3</v>
      </c>
      <c r="L2" s="273"/>
      <c r="M2" s="273"/>
      <c r="N2" s="273"/>
      <c r="O2" s="273"/>
      <c r="P2" s="273"/>
      <c r="Q2" s="273"/>
      <c r="R2" s="273"/>
      <c r="S2" s="303" t="s">
        <v>43</v>
      </c>
      <c r="T2" s="279" t="s">
        <v>6</v>
      </c>
      <c r="U2" s="280"/>
      <c r="V2" s="281"/>
    </row>
    <row r="3" spans="1:22" ht="79.95" customHeight="1">
      <c r="A3" s="266"/>
      <c r="B3" s="269"/>
      <c r="C3" s="262" t="s">
        <v>7</v>
      </c>
      <c r="D3" s="264" t="s">
        <v>8</v>
      </c>
      <c r="E3" s="264"/>
      <c r="F3" s="264"/>
      <c r="G3" s="295" t="s">
        <v>9</v>
      </c>
      <c r="H3" s="295"/>
      <c r="I3" s="295"/>
      <c r="J3" s="296"/>
      <c r="K3" s="297" t="s">
        <v>10</v>
      </c>
      <c r="L3" s="292"/>
      <c r="M3" s="292"/>
      <c r="N3" s="298" t="s">
        <v>11</v>
      </c>
      <c r="O3" s="298" t="s">
        <v>12</v>
      </c>
      <c r="P3" s="300" t="s">
        <v>8</v>
      </c>
      <c r="Q3" s="300"/>
      <c r="R3" s="293"/>
      <c r="S3" s="304"/>
      <c r="T3" s="286" t="s">
        <v>40</v>
      </c>
      <c r="U3" s="284" t="s">
        <v>41</v>
      </c>
      <c r="V3" s="306" t="s">
        <v>6</v>
      </c>
    </row>
    <row r="4" spans="1:22" ht="100.2" customHeight="1" thickBot="1">
      <c r="A4" s="267"/>
      <c r="B4" s="269"/>
      <c r="C4" s="263"/>
      <c r="D4" s="25" t="s">
        <v>14</v>
      </c>
      <c r="E4" s="25" t="s">
        <v>15</v>
      </c>
      <c r="F4" s="25" t="s">
        <v>16</v>
      </c>
      <c r="G4" s="26" t="s">
        <v>17</v>
      </c>
      <c r="H4" s="26" t="s">
        <v>18</v>
      </c>
      <c r="I4" s="26" t="s">
        <v>19</v>
      </c>
      <c r="J4" s="27" t="s">
        <v>20</v>
      </c>
      <c r="K4" s="42" t="s">
        <v>21</v>
      </c>
      <c r="L4" s="108" t="s">
        <v>22</v>
      </c>
      <c r="M4" s="108" t="s">
        <v>23</v>
      </c>
      <c r="N4" s="299"/>
      <c r="O4" s="299"/>
      <c r="P4" s="3" t="s">
        <v>14</v>
      </c>
      <c r="Q4" s="3" t="s">
        <v>15</v>
      </c>
      <c r="R4" s="4" t="s">
        <v>16</v>
      </c>
      <c r="S4" s="304"/>
      <c r="T4" s="308"/>
      <c r="U4" s="309"/>
      <c r="V4" s="310"/>
    </row>
    <row r="5" spans="1:22" ht="12" customHeight="1">
      <c r="A5" s="150" t="s">
        <v>25</v>
      </c>
      <c r="B5" s="253">
        <v>0</v>
      </c>
      <c r="C5" s="151">
        <f>D5+E5+F5</f>
        <v>0</v>
      </c>
      <c r="D5" s="152">
        <v>0</v>
      </c>
      <c r="E5" s="152">
        <v>0</v>
      </c>
      <c r="F5" s="152">
        <v>0</v>
      </c>
      <c r="G5" s="153">
        <v>0</v>
      </c>
      <c r="H5" s="153">
        <v>0</v>
      </c>
      <c r="I5" s="153">
        <v>0</v>
      </c>
      <c r="J5" s="154">
        <v>0</v>
      </c>
      <c r="K5" s="252">
        <v>0</v>
      </c>
      <c r="L5" s="156">
        <v>0</v>
      </c>
      <c r="M5" s="156">
        <v>0</v>
      </c>
      <c r="N5" s="156">
        <v>0</v>
      </c>
      <c r="O5" s="156">
        <v>0</v>
      </c>
      <c r="P5" s="157">
        <v>0</v>
      </c>
      <c r="Q5" s="157">
        <v>0</v>
      </c>
      <c r="R5" s="158">
        <v>0</v>
      </c>
      <c r="S5" s="159">
        <v>0</v>
      </c>
      <c r="T5" s="165">
        <v>0</v>
      </c>
      <c r="U5" s="166">
        <v>0</v>
      </c>
      <c r="V5" s="167">
        <f>T5+U5</f>
        <v>0</v>
      </c>
    </row>
    <row r="6" spans="1:22" ht="12" customHeight="1">
      <c r="A6" s="128" t="s">
        <v>26</v>
      </c>
      <c r="B6" s="234">
        <v>0</v>
      </c>
      <c r="C6" s="132">
        <f t="shared" ref="C6:C18" si="0">D6+E6+F6</f>
        <v>0</v>
      </c>
      <c r="D6" s="133">
        <v>0</v>
      </c>
      <c r="E6" s="133">
        <v>0</v>
      </c>
      <c r="F6" s="133">
        <v>0</v>
      </c>
      <c r="G6" s="134">
        <v>0</v>
      </c>
      <c r="H6" s="134">
        <v>0</v>
      </c>
      <c r="I6" s="134">
        <v>0</v>
      </c>
      <c r="J6" s="135">
        <v>0</v>
      </c>
      <c r="K6" s="131">
        <v>0</v>
      </c>
      <c r="L6" s="130">
        <v>0</v>
      </c>
      <c r="M6" s="130">
        <v>0</v>
      </c>
      <c r="N6" s="130">
        <v>0</v>
      </c>
      <c r="O6" s="130">
        <v>0</v>
      </c>
      <c r="P6" s="136">
        <v>0</v>
      </c>
      <c r="Q6" s="136">
        <v>0</v>
      </c>
      <c r="R6" s="137">
        <v>0</v>
      </c>
      <c r="S6" s="138">
        <v>0</v>
      </c>
      <c r="T6" s="139">
        <v>0</v>
      </c>
      <c r="U6" s="140">
        <v>0</v>
      </c>
      <c r="V6" s="141">
        <f t="shared" ref="V6:V18" si="1">T6+U6</f>
        <v>0</v>
      </c>
    </row>
    <row r="7" spans="1:22" ht="12" customHeight="1">
      <c r="A7" s="38" t="s">
        <v>27</v>
      </c>
      <c r="B7" s="232">
        <v>4</v>
      </c>
      <c r="C7" s="41">
        <f t="shared" si="0"/>
        <v>0</v>
      </c>
      <c r="D7" s="10">
        <v>0</v>
      </c>
      <c r="E7" s="10">
        <v>0</v>
      </c>
      <c r="F7" s="10">
        <v>0</v>
      </c>
      <c r="G7" s="11">
        <v>0</v>
      </c>
      <c r="H7" s="11">
        <v>0</v>
      </c>
      <c r="I7" s="11">
        <v>0</v>
      </c>
      <c r="J7" s="12">
        <v>0</v>
      </c>
      <c r="K7" s="95">
        <v>0</v>
      </c>
      <c r="L7" s="14">
        <v>0</v>
      </c>
      <c r="M7" s="14">
        <v>0</v>
      </c>
      <c r="N7" s="14">
        <v>1</v>
      </c>
      <c r="O7" s="14">
        <v>0</v>
      </c>
      <c r="P7" s="15">
        <v>0</v>
      </c>
      <c r="Q7" s="15">
        <v>0</v>
      </c>
      <c r="R7" s="16">
        <v>0</v>
      </c>
      <c r="S7" s="45">
        <v>1</v>
      </c>
      <c r="T7" s="70">
        <v>1</v>
      </c>
      <c r="U7" s="76">
        <v>-3</v>
      </c>
      <c r="V7" s="113">
        <f t="shared" si="1"/>
        <v>-2</v>
      </c>
    </row>
    <row r="8" spans="1:22" ht="12" customHeight="1">
      <c r="A8" s="128" t="s">
        <v>28</v>
      </c>
      <c r="B8" s="234">
        <v>0</v>
      </c>
      <c r="C8" s="132">
        <f t="shared" si="0"/>
        <v>0</v>
      </c>
      <c r="D8" s="133">
        <v>0</v>
      </c>
      <c r="E8" s="133">
        <v>0</v>
      </c>
      <c r="F8" s="133">
        <v>0</v>
      </c>
      <c r="G8" s="134">
        <v>0</v>
      </c>
      <c r="H8" s="134">
        <v>0</v>
      </c>
      <c r="I8" s="134">
        <v>0</v>
      </c>
      <c r="J8" s="135">
        <v>0</v>
      </c>
      <c r="K8" s="131">
        <v>0</v>
      </c>
      <c r="L8" s="130">
        <v>0</v>
      </c>
      <c r="M8" s="130">
        <v>0</v>
      </c>
      <c r="N8" s="130">
        <v>0</v>
      </c>
      <c r="O8" s="130">
        <v>0</v>
      </c>
      <c r="P8" s="136">
        <v>0</v>
      </c>
      <c r="Q8" s="136">
        <v>0</v>
      </c>
      <c r="R8" s="137">
        <v>0</v>
      </c>
      <c r="S8" s="138">
        <v>0</v>
      </c>
      <c r="T8" s="139">
        <v>0</v>
      </c>
      <c r="U8" s="140">
        <v>0</v>
      </c>
      <c r="V8" s="141">
        <f t="shared" si="1"/>
        <v>0</v>
      </c>
    </row>
    <row r="9" spans="1:22" ht="12" customHeight="1">
      <c r="A9" s="38" t="s">
        <v>29</v>
      </c>
      <c r="B9" s="232">
        <v>3</v>
      </c>
      <c r="C9" s="41">
        <f t="shared" si="0"/>
        <v>1</v>
      </c>
      <c r="D9" s="10">
        <v>0</v>
      </c>
      <c r="E9" s="10">
        <v>0</v>
      </c>
      <c r="F9" s="10">
        <v>1</v>
      </c>
      <c r="G9" s="11">
        <v>1</v>
      </c>
      <c r="H9" s="11">
        <v>0</v>
      </c>
      <c r="I9" s="11">
        <v>0</v>
      </c>
      <c r="J9" s="12">
        <v>0</v>
      </c>
      <c r="K9" s="95">
        <v>0</v>
      </c>
      <c r="L9" s="14">
        <v>0</v>
      </c>
      <c r="M9" s="14">
        <v>0</v>
      </c>
      <c r="N9" s="14">
        <v>0</v>
      </c>
      <c r="O9" s="14">
        <v>0</v>
      </c>
      <c r="P9" s="15">
        <v>0</v>
      </c>
      <c r="Q9" s="15">
        <v>0</v>
      </c>
      <c r="R9" s="16">
        <v>0</v>
      </c>
      <c r="S9" s="45">
        <v>0</v>
      </c>
      <c r="T9" s="70">
        <v>0</v>
      </c>
      <c r="U9" s="76">
        <v>-1</v>
      </c>
      <c r="V9" s="113">
        <f t="shared" si="1"/>
        <v>-1</v>
      </c>
    </row>
    <row r="10" spans="1:22" ht="12" customHeight="1">
      <c r="A10" s="38" t="s">
        <v>30</v>
      </c>
      <c r="B10" s="232">
        <v>4</v>
      </c>
      <c r="C10" s="41">
        <f t="shared" si="0"/>
        <v>3</v>
      </c>
      <c r="D10" s="10">
        <v>3</v>
      </c>
      <c r="E10" s="10">
        <v>0</v>
      </c>
      <c r="F10" s="10">
        <v>0</v>
      </c>
      <c r="G10" s="11">
        <v>1</v>
      </c>
      <c r="H10" s="11">
        <v>0</v>
      </c>
      <c r="I10" s="11">
        <v>2</v>
      </c>
      <c r="J10" s="12">
        <v>0</v>
      </c>
      <c r="K10" s="95">
        <v>0</v>
      </c>
      <c r="L10" s="14">
        <v>0</v>
      </c>
      <c r="M10" s="14">
        <v>0</v>
      </c>
      <c r="N10" s="14">
        <v>0</v>
      </c>
      <c r="O10" s="14">
        <v>0</v>
      </c>
      <c r="P10" s="15">
        <v>0</v>
      </c>
      <c r="Q10" s="15">
        <v>0</v>
      </c>
      <c r="R10" s="16">
        <v>0</v>
      </c>
      <c r="S10" s="45">
        <v>0</v>
      </c>
      <c r="T10" s="70">
        <v>1</v>
      </c>
      <c r="U10" s="76">
        <v>0</v>
      </c>
      <c r="V10" s="113">
        <f t="shared" si="1"/>
        <v>1</v>
      </c>
    </row>
    <row r="11" spans="1:22" ht="12" customHeight="1">
      <c r="A11" s="38" t="s">
        <v>31</v>
      </c>
      <c r="B11" s="232">
        <v>5</v>
      </c>
      <c r="C11" s="41">
        <f t="shared" si="0"/>
        <v>4</v>
      </c>
      <c r="D11" s="10">
        <v>2</v>
      </c>
      <c r="E11" s="10">
        <v>0</v>
      </c>
      <c r="F11" s="10">
        <v>2</v>
      </c>
      <c r="G11" s="11">
        <v>3</v>
      </c>
      <c r="H11" s="11">
        <v>0</v>
      </c>
      <c r="I11" s="11">
        <v>1</v>
      </c>
      <c r="J11" s="12">
        <v>0</v>
      </c>
      <c r="K11" s="95">
        <v>1</v>
      </c>
      <c r="L11" s="14">
        <v>0</v>
      </c>
      <c r="M11" s="14">
        <v>0</v>
      </c>
      <c r="N11" s="14">
        <v>0</v>
      </c>
      <c r="O11" s="14">
        <v>0</v>
      </c>
      <c r="P11" s="15">
        <v>1</v>
      </c>
      <c r="Q11" s="15">
        <v>0</v>
      </c>
      <c r="R11" s="16">
        <v>0</v>
      </c>
      <c r="S11" s="45">
        <v>0</v>
      </c>
      <c r="T11" s="70">
        <v>1</v>
      </c>
      <c r="U11" s="76">
        <v>0</v>
      </c>
      <c r="V11" s="113">
        <f t="shared" si="1"/>
        <v>1</v>
      </c>
    </row>
    <row r="12" spans="1:22" ht="12" customHeight="1">
      <c r="A12" s="38" t="s">
        <v>32</v>
      </c>
      <c r="B12" s="232">
        <v>6</v>
      </c>
      <c r="C12" s="41">
        <f t="shared" si="0"/>
        <v>2</v>
      </c>
      <c r="D12" s="10">
        <v>1</v>
      </c>
      <c r="E12" s="10">
        <v>1</v>
      </c>
      <c r="F12" s="10">
        <v>0</v>
      </c>
      <c r="G12" s="11">
        <v>1</v>
      </c>
      <c r="H12" s="11">
        <v>0</v>
      </c>
      <c r="I12" s="11">
        <v>1</v>
      </c>
      <c r="J12" s="12">
        <v>0</v>
      </c>
      <c r="K12" s="95">
        <v>0</v>
      </c>
      <c r="L12" s="14">
        <v>0</v>
      </c>
      <c r="M12" s="14">
        <v>0</v>
      </c>
      <c r="N12" s="14">
        <v>1</v>
      </c>
      <c r="O12" s="14">
        <v>0</v>
      </c>
      <c r="P12" s="15">
        <v>0</v>
      </c>
      <c r="Q12" s="15">
        <v>0</v>
      </c>
      <c r="R12" s="16">
        <v>0</v>
      </c>
      <c r="S12" s="45">
        <v>1</v>
      </c>
      <c r="T12" s="70">
        <v>2</v>
      </c>
      <c r="U12" s="76">
        <v>0</v>
      </c>
      <c r="V12" s="113">
        <f t="shared" si="1"/>
        <v>2</v>
      </c>
    </row>
    <row r="13" spans="1:22" ht="12" customHeight="1">
      <c r="A13" s="111" t="s">
        <v>33</v>
      </c>
      <c r="B13" s="232">
        <v>8</v>
      </c>
      <c r="C13" s="41">
        <f t="shared" si="0"/>
        <v>4</v>
      </c>
      <c r="D13" s="10">
        <v>3</v>
      </c>
      <c r="E13" s="10">
        <v>1</v>
      </c>
      <c r="F13" s="10">
        <v>0</v>
      </c>
      <c r="G13" s="11">
        <v>4</v>
      </c>
      <c r="H13" s="11">
        <v>0</v>
      </c>
      <c r="I13" s="11">
        <v>0</v>
      </c>
      <c r="J13" s="12">
        <v>0</v>
      </c>
      <c r="K13" s="95">
        <v>3</v>
      </c>
      <c r="L13" s="14">
        <v>0</v>
      </c>
      <c r="M13" s="14">
        <v>0</v>
      </c>
      <c r="N13" s="14">
        <v>1</v>
      </c>
      <c r="O13" s="14">
        <v>0</v>
      </c>
      <c r="P13" s="15">
        <v>2</v>
      </c>
      <c r="Q13" s="15">
        <v>1</v>
      </c>
      <c r="R13" s="16">
        <v>0</v>
      </c>
      <c r="S13" s="45">
        <v>1</v>
      </c>
      <c r="T13" s="70">
        <v>7</v>
      </c>
      <c r="U13" s="76">
        <v>-2</v>
      </c>
      <c r="V13" s="113">
        <f t="shared" si="1"/>
        <v>5</v>
      </c>
    </row>
    <row r="14" spans="1:22" ht="12" customHeight="1">
      <c r="A14" s="38" t="s">
        <v>34</v>
      </c>
      <c r="B14" s="232">
        <v>10</v>
      </c>
      <c r="C14" s="41">
        <f t="shared" si="0"/>
        <v>5</v>
      </c>
      <c r="D14" s="10">
        <v>2</v>
      </c>
      <c r="E14" s="10">
        <v>3</v>
      </c>
      <c r="F14" s="10">
        <v>0</v>
      </c>
      <c r="G14" s="11">
        <v>3</v>
      </c>
      <c r="H14" s="11">
        <v>1</v>
      </c>
      <c r="I14" s="11">
        <v>1</v>
      </c>
      <c r="J14" s="12">
        <v>0</v>
      </c>
      <c r="K14" s="95">
        <v>0</v>
      </c>
      <c r="L14" s="14">
        <v>0</v>
      </c>
      <c r="M14" s="14">
        <v>0</v>
      </c>
      <c r="N14" s="14">
        <v>1</v>
      </c>
      <c r="O14" s="14">
        <v>2</v>
      </c>
      <c r="P14" s="15">
        <v>0</v>
      </c>
      <c r="Q14" s="15">
        <v>0</v>
      </c>
      <c r="R14" s="16">
        <v>0</v>
      </c>
      <c r="S14" s="45">
        <v>0</v>
      </c>
      <c r="T14" s="70">
        <v>4</v>
      </c>
      <c r="U14" s="76">
        <v>-1</v>
      </c>
      <c r="V14" s="113">
        <f t="shared" si="1"/>
        <v>3</v>
      </c>
    </row>
    <row r="15" spans="1:22" ht="12" customHeight="1">
      <c r="A15" s="128" t="s">
        <v>35</v>
      </c>
      <c r="B15" s="234">
        <v>0</v>
      </c>
      <c r="C15" s="132">
        <f t="shared" si="0"/>
        <v>0</v>
      </c>
      <c r="D15" s="133">
        <v>0</v>
      </c>
      <c r="E15" s="133">
        <v>0</v>
      </c>
      <c r="F15" s="133">
        <v>0</v>
      </c>
      <c r="G15" s="134">
        <v>0</v>
      </c>
      <c r="H15" s="134">
        <v>0</v>
      </c>
      <c r="I15" s="134">
        <v>0</v>
      </c>
      <c r="J15" s="135">
        <v>0</v>
      </c>
      <c r="K15" s="131">
        <v>0</v>
      </c>
      <c r="L15" s="130">
        <v>0</v>
      </c>
      <c r="M15" s="130">
        <v>0</v>
      </c>
      <c r="N15" s="130">
        <v>0</v>
      </c>
      <c r="O15" s="130">
        <v>0</v>
      </c>
      <c r="P15" s="136">
        <v>0</v>
      </c>
      <c r="Q15" s="136">
        <v>0</v>
      </c>
      <c r="R15" s="137">
        <v>0</v>
      </c>
      <c r="S15" s="138">
        <v>0</v>
      </c>
      <c r="T15" s="139">
        <v>0</v>
      </c>
      <c r="U15" s="140">
        <v>0</v>
      </c>
      <c r="V15" s="141">
        <f t="shared" si="1"/>
        <v>0</v>
      </c>
    </row>
    <row r="16" spans="1:22" ht="12" customHeight="1">
      <c r="A16" s="38" t="s">
        <v>36</v>
      </c>
      <c r="B16" s="232">
        <v>2</v>
      </c>
      <c r="C16" s="41">
        <f t="shared" si="0"/>
        <v>0</v>
      </c>
      <c r="D16" s="10">
        <v>0</v>
      </c>
      <c r="E16" s="10">
        <v>0</v>
      </c>
      <c r="F16" s="10">
        <v>0</v>
      </c>
      <c r="G16" s="11">
        <v>0</v>
      </c>
      <c r="H16" s="11">
        <v>0</v>
      </c>
      <c r="I16" s="11">
        <v>0</v>
      </c>
      <c r="J16" s="12">
        <v>0</v>
      </c>
      <c r="K16" s="95">
        <v>0</v>
      </c>
      <c r="L16" s="14">
        <v>0</v>
      </c>
      <c r="M16" s="14">
        <v>0</v>
      </c>
      <c r="N16" s="14">
        <v>0</v>
      </c>
      <c r="O16" s="14">
        <v>0</v>
      </c>
      <c r="P16" s="15">
        <v>0</v>
      </c>
      <c r="Q16" s="15">
        <v>0</v>
      </c>
      <c r="R16" s="16">
        <v>0</v>
      </c>
      <c r="S16" s="45">
        <v>1</v>
      </c>
      <c r="T16" s="70">
        <v>0</v>
      </c>
      <c r="U16" s="76">
        <v>0</v>
      </c>
      <c r="V16" s="113">
        <f t="shared" si="1"/>
        <v>0</v>
      </c>
    </row>
    <row r="17" spans="1:22" ht="12" customHeight="1">
      <c r="A17" s="128" t="s">
        <v>37</v>
      </c>
      <c r="B17" s="234">
        <v>0</v>
      </c>
      <c r="C17" s="132">
        <f t="shared" si="0"/>
        <v>0</v>
      </c>
      <c r="D17" s="133">
        <v>0</v>
      </c>
      <c r="E17" s="133">
        <v>0</v>
      </c>
      <c r="F17" s="133">
        <v>0</v>
      </c>
      <c r="G17" s="134">
        <v>0</v>
      </c>
      <c r="H17" s="134">
        <v>0</v>
      </c>
      <c r="I17" s="134">
        <v>0</v>
      </c>
      <c r="J17" s="135">
        <v>0</v>
      </c>
      <c r="K17" s="131">
        <v>0</v>
      </c>
      <c r="L17" s="130">
        <v>0</v>
      </c>
      <c r="M17" s="130">
        <v>0</v>
      </c>
      <c r="N17" s="130">
        <v>0</v>
      </c>
      <c r="O17" s="130">
        <v>0</v>
      </c>
      <c r="P17" s="136">
        <v>0</v>
      </c>
      <c r="Q17" s="136">
        <v>0</v>
      </c>
      <c r="R17" s="137">
        <v>0</v>
      </c>
      <c r="S17" s="138">
        <v>0</v>
      </c>
      <c r="T17" s="139">
        <v>0</v>
      </c>
      <c r="U17" s="140">
        <v>0</v>
      </c>
      <c r="V17" s="141">
        <f t="shared" si="1"/>
        <v>0</v>
      </c>
    </row>
    <row r="18" spans="1:22" ht="12" customHeight="1" thickBot="1">
      <c r="A18" s="39" t="s">
        <v>38</v>
      </c>
      <c r="B18" s="233">
        <v>5</v>
      </c>
      <c r="C18" s="110">
        <f t="shared" si="0"/>
        <v>2</v>
      </c>
      <c r="D18" s="101">
        <v>1</v>
      </c>
      <c r="E18" s="101">
        <v>1</v>
      </c>
      <c r="F18" s="101">
        <v>0</v>
      </c>
      <c r="G18" s="102">
        <v>2</v>
      </c>
      <c r="H18" s="102">
        <v>0</v>
      </c>
      <c r="I18" s="102">
        <v>0</v>
      </c>
      <c r="J18" s="103">
        <v>0</v>
      </c>
      <c r="K18" s="229">
        <v>0</v>
      </c>
      <c r="L18" s="145">
        <v>0</v>
      </c>
      <c r="M18" s="145">
        <v>0</v>
      </c>
      <c r="N18" s="145">
        <v>0</v>
      </c>
      <c r="O18" s="145">
        <v>0</v>
      </c>
      <c r="P18" s="146">
        <v>0</v>
      </c>
      <c r="Q18" s="146">
        <v>0</v>
      </c>
      <c r="R18" s="147">
        <v>0</v>
      </c>
      <c r="S18" s="90">
        <v>1</v>
      </c>
      <c r="T18" s="148">
        <v>0</v>
      </c>
      <c r="U18" s="149">
        <v>0</v>
      </c>
      <c r="V18" s="230">
        <f t="shared" si="1"/>
        <v>0</v>
      </c>
    </row>
    <row r="19" spans="1:22" s="213" customFormat="1" ht="12" customHeight="1" thickBot="1">
      <c r="A19" s="221" t="s">
        <v>24</v>
      </c>
      <c r="B19" s="195">
        <f>SUM(B5:B18)</f>
        <v>47</v>
      </c>
      <c r="C19" s="194">
        <f>SUM(C5:C18)</f>
        <v>21</v>
      </c>
      <c r="D19" s="207">
        <f t="shared" ref="D19:V19" si="2">SUM(D5:D18)</f>
        <v>12</v>
      </c>
      <c r="E19" s="207">
        <f t="shared" si="2"/>
        <v>6</v>
      </c>
      <c r="F19" s="207">
        <f t="shared" si="2"/>
        <v>3</v>
      </c>
      <c r="G19" s="207">
        <f t="shared" si="2"/>
        <v>15</v>
      </c>
      <c r="H19" s="207">
        <f t="shared" si="2"/>
        <v>1</v>
      </c>
      <c r="I19" s="207">
        <f t="shared" si="2"/>
        <v>5</v>
      </c>
      <c r="J19" s="209">
        <f>SUM(J5:J18)</f>
        <v>0</v>
      </c>
      <c r="K19" s="194">
        <f t="shared" si="2"/>
        <v>4</v>
      </c>
      <c r="L19" s="207">
        <f t="shared" si="2"/>
        <v>0</v>
      </c>
      <c r="M19" s="207">
        <f t="shared" si="2"/>
        <v>0</v>
      </c>
      <c r="N19" s="207">
        <f t="shared" si="2"/>
        <v>4</v>
      </c>
      <c r="O19" s="207">
        <f t="shared" si="2"/>
        <v>2</v>
      </c>
      <c r="P19" s="207">
        <f t="shared" si="2"/>
        <v>3</v>
      </c>
      <c r="Q19" s="207">
        <f t="shared" si="2"/>
        <v>1</v>
      </c>
      <c r="R19" s="209">
        <f t="shared" si="2"/>
        <v>0</v>
      </c>
      <c r="S19" s="195">
        <f t="shared" si="2"/>
        <v>5</v>
      </c>
      <c r="T19" s="210">
        <f t="shared" si="2"/>
        <v>16</v>
      </c>
      <c r="U19" s="211">
        <f t="shared" si="2"/>
        <v>-7</v>
      </c>
      <c r="V19" s="212">
        <f t="shared" si="2"/>
        <v>9</v>
      </c>
    </row>
    <row r="20" spans="1:22" s="213" customFormat="1" ht="12" customHeight="1" thickBot="1">
      <c r="A20" s="222" t="s">
        <v>39</v>
      </c>
      <c r="B20" s="215">
        <f>B19/9</f>
        <v>5.2222222222222223</v>
      </c>
      <c r="C20" s="219">
        <f>C19/9</f>
        <v>2.3333333333333335</v>
      </c>
      <c r="D20" s="217">
        <f>D19/9</f>
        <v>1.3333333333333333</v>
      </c>
      <c r="E20" s="217">
        <f t="shared" ref="E20:J20" si="3">E19/9</f>
        <v>0.66666666666666663</v>
      </c>
      <c r="F20" s="217">
        <f t="shared" si="3"/>
        <v>0.33333333333333331</v>
      </c>
      <c r="G20" s="217">
        <f t="shared" si="3"/>
        <v>1.6666666666666667</v>
      </c>
      <c r="H20" s="217">
        <f t="shared" si="3"/>
        <v>0.1111111111111111</v>
      </c>
      <c r="I20" s="217">
        <f t="shared" si="3"/>
        <v>0.55555555555555558</v>
      </c>
      <c r="J20" s="217">
        <f t="shared" si="3"/>
        <v>0</v>
      </c>
      <c r="K20" s="219">
        <f>K19/9</f>
        <v>0.44444444444444442</v>
      </c>
      <c r="L20" s="217">
        <f>L19/9</f>
        <v>0</v>
      </c>
      <c r="M20" s="217">
        <f t="shared" ref="M20:R20" si="4">M19/9</f>
        <v>0</v>
      </c>
      <c r="N20" s="217">
        <f t="shared" si="4"/>
        <v>0.44444444444444442</v>
      </c>
      <c r="O20" s="217">
        <f t="shared" si="4"/>
        <v>0.22222222222222221</v>
      </c>
      <c r="P20" s="217">
        <f t="shared" si="4"/>
        <v>0.33333333333333331</v>
      </c>
      <c r="Q20" s="217">
        <f t="shared" si="4"/>
        <v>0.1111111111111111</v>
      </c>
      <c r="R20" s="217">
        <f t="shared" si="4"/>
        <v>0</v>
      </c>
      <c r="S20" s="215">
        <f>S19/9</f>
        <v>0.55555555555555558</v>
      </c>
      <c r="T20" s="219">
        <f>T19/9</f>
        <v>1.7777777777777777</v>
      </c>
      <c r="U20" s="217">
        <f>U19/9</f>
        <v>-0.77777777777777779</v>
      </c>
      <c r="V20" s="220">
        <f>V19/9</f>
        <v>1</v>
      </c>
    </row>
    <row r="22" spans="1:22" ht="24" customHeight="1"/>
    <row r="23" spans="1:22" ht="79.95" customHeight="1"/>
  </sheetData>
  <mergeCells count="17">
    <mergeCell ref="N3:N4"/>
    <mergeCell ref="O3:O4"/>
    <mergeCell ref="P3:R3"/>
    <mergeCell ref="T3:T4"/>
    <mergeCell ref="U3:U4"/>
    <mergeCell ref="A1:V1"/>
    <mergeCell ref="A2:A4"/>
    <mergeCell ref="B2:B4"/>
    <mergeCell ref="C2:J2"/>
    <mergeCell ref="K2:R2"/>
    <mergeCell ref="S2:S4"/>
    <mergeCell ref="T2:V2"/>
    <mergeCell ref="C3:C4"/>
    <mergeCell ref="D3:F3"/>
    <mergeCell ref="G3:J3"/>
    <mergeCell ref="V3:V4"/>
    <mergeCell ref="K3:M3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V23"/>
  <sheetViews>
    <sheetView workbookViewId="0">
      <selection sqref="A1:V20"/>
    </sheetView>
  </sheetViews>
  <sheetFormatPr defaultRowHeight="12" customHeight="1"/>
  <cols>
    <col min="1" max="1" width="10.6640625" style="1" bestFit="1" customWidth="1"/>
    <col min="2" max="2" width="4.5546875" style="1" bestFit="1" customWidth="1"/>
    <col min="3" max="3" width="3.6640625" style="1" customWidth="1"/>
    <col min="4" max="13" width="4.109375" style="1" customWidth="1"/>
    <col min="14" max="14" width="4.21875" style="1" customWidth="1"/>
    <col min="15" max="19" width="4.109375" style="1" customWidth="1"/>
    <col min="20" max="20" width="3.5546875" style="1" customWidth="1"/>
    <col min="21" max="22" width="4.33203125" style="1" bestFit="1" customWidth="1"/>
    <col min="23" max="242" width="8.88671875" style="1"/>
    <col min="243" max="243" width="16.6640625" style="1" bestFit="1" customWidth="1"/>
    <col min="244" max="245" width="3.6640625" style="1" customWidth="1"/>
    <col min="246" max="261" width="4.109375" style="1" customWidth="1"/>
    <col min="262" max="266" width="3.6640625" style="1" customWidth="1"/>
    <col min="267" max="268" width="4.6640625" style="1" customWidth="1"/>
    <col min="269" max="276" width="3.6640625" style="1" customWidth="1"/>
    <col min="277" max="498" width="8.88671875" style="1"/>
    <col min="499" max="499" width="16.6640625" style="1" bestFit="1" customWidth="1"/>
    <col min="500" max="501" width="3.6640625" style="1" customWidth="1"/>
    <col min="502" max="517" width="4.109375" style="1" customWidth="1"/>
    <col min="518" max="522" width="3.6640625" style="1" customWidth="1"/>
    <col min="523" max="524" width="4.6640625" style="1" customWidth="1"/>
    <col min="525" max="532" width="3.6640625" style="1" customWidth="1"/>
    <col min="533" max="754" width="8.88671875" style="1"/>
    <col min="755" max="755" width="16.6640625" style="1" bestFit="1" customWidth="1"/>
    <col min="756" max="757" width="3.6640625" style="1" customWidth="1"/>
    <col min="758" max="773" width="4.109375" style="1" customWidth="1"/>
    <col min="774" max="778" width="3.6640625" style="1" customWidth="1"/>
    <col min="779" max="780" width="4.6640625" style="1" customWidth="1"/>
    <col min="781" max="788" width="3.6640625" style="1" customWidth="1"/>
    <col min="789" max="1010" width="8.88671875" style="1"/>
    <col min="1011" max="1011" width="16.6640625" style="1" bestFit="1" customWidth="1"/>
    <col min="1012" max="1013" width="3.6640625" style="1" customWidth="1"/>
    <col min="1014" max="1029" width="4.109375" style="1" customWidth="1"/>
    <col min="1030" max="1034" width="3.6640625" style="1" customWidth="1"/>
    <col min="1035" max="1036" width="4.6640625" style="1" customWidth="1"/>
    <col min="1037" max="1044" width="3.6640625" style="1" customWidth="1"/>
    <col min="1045" max="1266" width="8.88671875" style="1"/>
    <col min="1267" max="1267" width="16.6640625" style="1" bestFit="1" customWidth="1"/>
    <col min="1268" max="1269" width="3.6640625" style="1" customWidth="1"/>
    <col min="1270" max="1285" width="4.109375" style="1" customWidth="1"/>
    <col min="1286" max="1290" width="3.6640625" style="1" customWidth="1"/>
    <col min="1291" max="1292" width="4.6640625" style="1" customWidth="1"/>
    <col min="1293" max="1300" width="3.6640625" style="1" customWidth="1"/>
    <col min="1301" max="1522" width="8.88671875" style="1"/>
    <col min="1523" max="1523" width="16.6640625" style="1" bestFit="1" customWidth="1"/>
    <col min="1524" max="1525" width="3.6640625" style="1" customWidth="1"/>
    <col min="1526" max="1541" width="4.109375" style="1" customWidth="1"/>
    <col min="1542" max="1546" width="3.6640625" style="1" customWidth="1"/>
    <col min="1547" max="1548" width="4.6640625" style="1" customWidth="1"/>
    <col min="1549" max="1556" width="3.6640625" style="1" customWidth="1"/>
    <col min="1557" max="1778" width="8.88671875" style="1"/>
    <col min="1779" max="1779" width="16.6640625" style="1" bestFit="1" customWidth="1"/>
    <col min="1780" max="1781" width="3.6640625" style="1" customWidth="1"/>
    <col min="1782" max="1797" width="4.109375" style="1" customWidth="1"/>
    <col min="1798" max="1802" width="3.6640625" style="1" customWidth="1"/>
    <col min="1803" max="1804" width="4.6640625" style="1" customWidth="1"/>
    <col min="1805" max="1812" width="3.6640625" style="1" customWidth="1"/>
    <col min="1813" max="2034" width="8.88671875" style="1"/>
    <col min="2035" max="2035" width="16.6640625" style="1" bestFit="1" customWidth="1"/>
    <col min="2036" max="2037" width="3.6640625" style="1" customWidth="1"/>
    <col min="2038" max="2053" width="4.109375" style="1" customWidth="1"/>
    <col min="2054" max="2058" width="3.6640625" style="1" customWidth="1"/>
    <col min="2059" max="2060" width="4.6640625" style="1" customWidth="1"/>
    <col min="2061" max="2068" width="3.6640625" style="1" customWidth="1"/>
    <col min="2069" max="2290" width="8.88671875" style="1"/>
    <col min="2291" max="2291" width="16.6640625" style="1" bestFit="1" customWidth="1"/>
    <col min="2292" max="2293" width="3.6640625" style="1" customWidth="1"/>
    <col min="2294" max="2309" width="4.109375" style="1" customWidth="1"/>
    <col min="2310" max="2314" width="3.6640625" style="1" customWidth="1"/>
    <col min="2315" max="2316" width="4.6640625" style="1" customWidth="1"/>
    <col min="2317" max="2324" width="3.6640625" style="1" customWidth="1"/>
    <col min="2325" max="2546" width="8.88671875" style="1"/>
    <col min="2547" max="2547" width="16.6640625" style="1" bestFit="1" customWidth="1"/>
    <col min="2548" max="2549" width="3.6640625" style="1" customWidth="1"/>
    <col min="2550" max="2565" width="4.109375" style="1" customWidth="1"/>
    <col min="2566" max="2570" width="3.6640625" style="1" customWidth="1"/>
    <col min="2571" max="2572" width="4.6640625" style="1" customWidth="1"/>
    <col min="2573" max="2580" width="3.6640625" style="1" customWidth="1"/>
    <col min="2581" max="2802" width="8.88671875" style="1"/>
    <col min="2803" max="2803" width="16.6640625" style="1" bestFit="1" customWidth="1"/>
    <col min="2804" max="2805" width="3.6640625" style="1" customWidth="1"/>
    <col min="2806" max="2821" width="4.109375" style="1" customWidth="1"/>
    <col min="2822" max="2826" width="3.6640625" style="1" customWidth="1"/>
    <col min="2827" max="2828" width="4.6640625" style="1" customWidth="1"/>
    <col min="2829" max="2836" width="3.6640625" style="1" customWidth="1"/>
    <col min="2837" max="3058" width="8.88671875" style="1"/>
    <col min="3059" max="3059" width="16.6640625" style="1" bestFit="1" customWidth="1"/>
    <col min="3060" max="3061" width="3.6640625" style="1" customWidth="1"/>
    <col min="3062" max="3077" width="4.109375" style="1" customWidth="1"/>
    <col min="3078" max="3082" width="3.6640625" style="1" customWidth="1"/>
    <col min="3083" max="3084" width="4.6640625" style="1" customWidth="1"/>
    <col min="3085" max="3092" width="3.6640625" style="1" customWidth="1"/>
    <col min="3093" max="3314" width="8.88671875" style="1"/>
    <col min="3315" max="3315" width="16.6640625" style="1" bestFit="1" customWidth="1"/>
    <col min="3316" max="3317" width="3.6640625" style="1" customWidth="1"/>
    <col min="3318" max="3333" width="4.109375" style="1" customWidth="1"/>
    <col min="3334" max="3338" width="3.6640625" style="1" customWidth="1"/>
    <col min="3339" max="3340" width="4.6640625" style="1" customWidth="1"/>
    <col min="3341" max="3348" width="3.6640625" style="1" customWidth="1"/>
    <col min="3349" max="3570" width="8.88671875" style="1"/>
    <col min="3571" max="3571" width="16.6640625" style="1" bestFit="1" customWidth="1"/>
    <col min="3572" max="3573" width="3.6640625" style="1" customWidth="1"/>
    <col min="3574" max="3589" width="4.109375" style="1" customWidth="1"/>
    <col min="3590" max="3594" width="3.6640625" style="1" customWidth="1"/>
    <col min="3595" max="3596" width="4.6640625" style="1" customWidth="1"/>
    <col min="3597" max="3604" width="3.6640625" style="1" customWidth="1"/>
    <col min="3605" max="3826" width="8.88671875" style="1"/>
    <col min="3827" max="3827" width="16.6640625" style="1" bestFit="1" customWidth="1"/>
    <col min="3828" max="3829" width="3.6640625" style="1" customWidth="1"/>
    <col min="3830" max="3845" width="4.109375" style="1" customWidth="1"/>
    <col min="3846" max="3850" width="3.6640625" style="1" customWidth="1"/>
    <col min="3851" max="3852" width="4.6640625" style="1" customWidth="1"/>
    <col min="3853" max="3860" width="3.6640625" style="1" customWidth="1"/>
    <col min="3861" max="4082" width="8.88671875" style="1"/>
    <col min="4083" max="4083" width="16.6640625" style="1" bestFit="1" customWidth="1"/>
    <col min="4084" max="4085" width="3.6640625" style="1" customWidth="1"/>
    <col min="4086" max="4101" width="4.109375" style="1" customWidth="1"/>
    <col min="4102" max="4106" width="3.6640625" style="1" customWidth="1"/>
    <col min="4107" max="4108" width="4.6640625" style="1" customWidth="1"/>
    <col min="4109" max="4116" width="3.6640625" style="1" customWidth="1"/>
    <col min="4117" max="4338" width="8.88671875" style="1"/>
    <col min="4339" max="4339" width="16.6640625" style="1" bestFit="1" customWidth="1"/>
    <col min="4340" max="4341" width="3.6640625" style="1" customWidth="1"/>
    <col min="4342" max="4357" width="4.109375" style="1" customWidth="1"/>
    <col min="4358" max="4362" width="3.6640625" style="1" customWidth="1"/>
    <col min="4363" max="4364" width="4.6640625" style="1" customWidth="1"/>
    <col min="4365" max="4372" width="3.6640625" style="1" customWidth="1"/>
    <col min="4373" max="4594" width="8.88671875" style="1"/>
    <col min="4595" max="4595" width="16.6640625" style="1" bestFit="1" customWidth="1"/>
    <col min="4596" max="4597" width="3.6640625" style="1" customWidth="1"/>
    <col min="4598" max="4613" width="4.109375" style="1" customWidth="1"/>
    <col min="4614" max="4618" width="3.6640625" style="1" customWidth="1"/>
    <col min="4619" max="4620" width="4.6640625" style="1" customWidth="1"/>
    <col min="4621" max="4628" width="3.6640625" style="1" customWidth="1"/>
    <col min="4629" max="4850" width="8.88671875" style="1"/>
    <col min="4851" max="4851" width="16.6640625" style="1" bestFit="1" customWidth="1"/>
    <col min="4852" max="4853" width="3.6640625" style="1" customWidth="1"/>
    <col min="4854" max="4869" width="4.109375" style="1" customWidth="1"/>
    <col min="4870" max="4874" width="3.6640625" style="1" customWidth="1"/>
    <col min="4875" max="4876" width="4.6640625" style="1" customWidth="1"/>
    <col min="4877" max="4884" width="3.6640625" style="1" customWidth="1"/>
    <col min="4885" max="5106" width="8.88671875" style="1"/>
    <col min="5107" max="5107" width="16.6640625" style="1" bestFit="1" customWidth="1"/>
    <col min="5108" max="5109" width="3.6640625" style="1" customWidth="1"/>
    <col min="5110" max="5125" width="4.109375" style="1" customWidth="1"/>
    <col min="5126" max="5130" width="3.6640625" style="1" customWidth="1"/>
    <col min="5131" max="5132" width="4.6640625" style="1" customWidth="1"/>
    <col min="5133" max="5140" width="3.6640625" style="1" customWidth="1"/>
    <col min="5141" max="5362" width="8.88671875" style="1"/>
    <col min="5363" max="5363" width="16.6640625" style="1" bestFit="1" customWidth="1"/>
    <col min="5364" max="5365" width="3.6640625" style="1" customWidth="1"/>
    <col min="5366" max="5381" width="4.109375" style="1" customWidth="1"/>
    <col min="5382" max="5386" width="3.6640625" style="1" customWidth="1"/>
    <col min="5387" max="5388" width="4.6640625" style="1" customWidth="1"/>
    <col min="5389" max="5396" width="3.6640625" style="1" customWidth="1"/>
    <col min="5397" max="5618" width="8.88671875" style="1"/>
    <col min="5619" max="5619" width="16.6640625" style="1" bestFit="1" customWidth="1"/>
    <col min="5620" max="5621" width="3.6640625" style="1" customWidth="1"/>
    <col min="5622" max="5637" width="4.109375" style="1" customWidth="1"/>
    <col min="5638" max="5642" width="3.6640625" style="1" customWidth="1"/>
    <col min="5643" max="5644" width="4.6640625" style="1" customWidth="1"/>
    <col min="5645" max="5652" width="3.6640625" style="1" customWidth="1"/>
    <col min="5653" max="5874" width="8.88671875" style="1"/>
    <col min="5875" max="5875" width="16.6640625" style="1" bestFit="1" customWidth="1"/>
    <col min="5876" max="5877" width="3.6640625" style="1" customWidth="1"/>
    <col min="5878" max="5893" width="4.109375" style="1" customWidth="1"/>
    <col min="5894" max="5898" width="3.6640625" style="1" customWidth="1"/>
    <col min="5899" max="5900" width="4.6640625" style="1" customWidth="1"/>
    <col min="5901" max="5908" width="3.6640625" style="1" customWidth="1"/>
    <col min="5909" max="6130" width="8.88671875" style="1"/>
    <col min="6131" max="6131" width="16.6640625" style="1" bestFit="1" customWidth="1"/>
    <col min="6132" max="6133" width="3.6640625" style="1" customWidth="1"/>
    <col min="6134" max="6149" width="4.109375" style="1" customWidth="1"/>
    <col min="6150" max="6154" width="3.6640625" style="1" customWidth="1"/>
    <col min="6155" max="6156" width="4.6640625" style="1" customWidth="1"/>
    <col min="6157" max="6164" width="3.6640625" style="1" customWidth="1"/>
    <col min="6165" max="6386" width="8.88671875" style="1"/>
    <col min="6387" max="6387" width="16.6640625" style="1" bestFit="1" customWidth="1"/>
    <col min="6388" max="6389" width="3.6640625" style="1" customWidth="1"/>
    <col min="6390" max="6405" width="4.109375" style="1" customWidth="1"/>
    <col min="6406" max="6410" width="3.6640625" style="1" customWidth="1"/>
    <col min="6411" max="6412" width="4.6640625" style="1" customWidth="1"/>
    <col min="6413" max="6420" width="3.6640625" style="1" customWidth="1"/>
    <col min="6421" max="6642" width="8.88671875" style="1"/>
    <col min="6643" max="6643" width="16.6640625" style="1" bestFit="1" customWidth="1"/>
    <col min="6644" max="6645" width="3.6640625" style="1" customWidth="1"/>
    <col min="6646" max="6661" width="4.109375" style="1" customWidth="1"/>
    <col min="6662" max="6666" width="3.6640625" style="1" customWidth="1"/>
    <col min="6667" max="6668" width="4.6640625" style="1" customWidth="1"/>
    <col min="6669" max="6676" width="3.6640625" style="1" customWidth="1"/>
    <col min="6677" max="6898" width="8.88671875" style="1"/>
    <col min="6899" max="6899" width="16.6640625" style="1" bestFit="1" customWidth="1"/>
    <col min="6900" max="6901" width="3.6640625" style="1" customWidth="1"/>
    <col min="6902" max="6917" width="4.109375" style="1" customWidth="1"/>
    <col min="6918" max="6922" width="3.6640625" style="1" customWidth="1"/>
    <col min="6923" max="6924" width="4.6640625" style="1" customWidth="1"/>
    <col min="6925" max="6932" width="3.6640625" style="1" customWidth="1"/>
    <col min="6933" max="7154" width="8.88671875" style="1"/>
    <col min="7155" max="7155" width="16.6640625" style="1" bestFit="1" customWidth="1"/>
    <col min="7156" max="7157" width="3.6640625" style="1" customWidth="1"/>
    <col min="7158" max="7173" width="4.109375" style="1" customWidth="1"/>
    <col min="7174" max="7178" width="3.6640625" style="1" customWidth="1"/>
    <col min="7179" max="7180" width="4.6640625" style="1" customWidth="1"/>
    <col min="7181" max="7188" width="3.6640625" style="1" customWidth="1"/>
    <col min="7189" max="7410" width="8.88671875" style="1"/>
    <col min="7411" max="7411" width="16.6640625" style="1" bestFit="1" customWidth="1"/>
    <col min="7412" max="7413" width="3.6640625" style="1" customWidth="1"/>
    <col min="7414" max="7429" width="4.109375" style="1" customWidth="1"/>
    <col min="7430" max="7434" width="3.6640625" style="1" customWidth="1"/>
    <col min="7435" max="7436" width="4.6640625" style="1" customWidth="1"/>
    <col min="7437" max="7444" width="3.6640625" style="1" customWidth="1"/>
    <col min="7445" max="7666" width="8.88671875" style="1"/>
    <col min="7667" max="7667" width="16.6640625" style="1" bestFit="1" customWidth="1"/>
    <col min="7668" max="7669" width="3.6640625" style="1" customWidth="1"/>
    <col min="7670" max="7685" width="4.109375" style="1" customWidth="1"/>
    <col min="7686" max="7690" width="3.6640625" style="1" customWidth="1"/>
    <col min="7691" max="7692" width="4.6640625" style="1" customWidth="1"/>
    <col min="7693" max="7700" width="3.6640625" style="1" customWidth="1"/>
    <col min="7701" max="7922" width="8.88671875" style="1"/>
    <col min="7923" max="7923" width="16.6640625" style="1" bestFit="1" customWidth="1"/>
    <col min="7924" max="7925" width="3.6640625" style="1" customWidth="1"/>
    <col min="7926" max="7941" width="4.109375" style="1" customWidth="1"/>
    <col min="7942" max="7946" width="3.6640625" style="1" customWidth="1"/>
    <col min="7947" max="7948" width="4.6640625" style="1" customWidth="1"/>
    <col min="7949" max="7956" width="3.6640625" style="1" customWidth="1"/>
    <col min="7957" max="8178" width="8.88671875" style="1"/>
    <col min="8179" max="8179" width="16.6640625" style="1" bestFit="1" customWidth="1"/>
    <col min="8180" max="8181" width="3.6640625" style="1" customWidth="1"/>
    <col min="8182" max="8197" width="4.109375" style="1" customWidth="1"/>
    <col min="8198" max="8202" width="3.6640625" style="1" customWidth="1"/>
    <col min="8203" max="8204" width="4.6640625" style="1" customWidth="1"/>
    <col min="8205" max="8212" width="3.6640625" style="1" customWidth="1"/>
    <col min="8213" max="8434" width="8.88671875" style="1"/>
    <col min="8435" max="8435" width="16.6640625" style="1" bestFit="1" customWidth="1"/>
    <col min="8436" max="8437" width="3.6640625" style="1" customWidth="1"/>
    <col min="8438" max="8453" width="4.109375" style="1" customWidth="1"/>
    <col min="8454" max="8458" width="3.6640625" style="1" customWidth="1"/>
    <col min="8459" max="8460" width="4.6640625" style="1" customWidth="1"/>
    <col min="8461" max="8468" width="3.6640625" style="1" customWidth="1"/>
    <col min="8469" max="8690" width="8.88671875" style="1"/>
    <col min="8691" max="8691" width="16.6640625" style="1" bestFit="1" customWidth="1"/>
    <col min="8692" max="8693" width="3.6640625" style="1" customWidth="1"/>
    <col min="8694" max="8709" width="4.109375" style="1" customWidth="1"/>
    <col min="8710" max="8714" width="3.6640625" style="1" customWidth="1"/>
    <col min="8715" max="8716" width="4.6640625" style="1" customWidth="1"/>
    <col min="8717" max="8724" width="3.6640625" style="1" customWidth="1"/>
    <col min="8725" max="8946" width="8.88671875" style="1"/>
    <col min="8947" max="8947" width="16.6640625" style="1" bestFit="1" customWidth="1"/>
    <col min="8948" max="8949" width="3.6640625" style="1" customWidth="1"/>
    <col min="8950" max="8965" width="4.109375" style="1" customWidth="1"/>
    <col min="8966" max="8970" width="3.6640625" style="1" customWidth="1"/>
    <col min="8971" max="8972" width="4.6640625" style="1" customWidth="1"/>
    <col min="8973" max="8980" width="3.6640625" style="1" customWidth="1"/>
    <col min="8981" max="9202" width="8.88671875" style="1"/>
    <col min="9203" max="9203" width="16.6640625" style="1" bestFit="1" customWidth="1"/>
    <col min="9204" max="9205" width="3.6640625" style="1" customWidth="1"/>
    <col min="9206" max="9221" width="4.109375" style="1" customWidth="1"/>
    <col min="9222" max="9226" width="3.6640625" style="1" customWidth="1"/>
    <col min="9227" max="9228" width="4.6640625" style="1" customWidth="1"/>
    <col min="9229" max="9236" width="3.6640625" style="1" customWidth="1"/>
    <col min="9237" max="9458" width="8.88671875" style="1"/>
    <col min="9459" max="9459" width="16.6640625" style="1" bestFit="1" customWidth="1"/>
    <col min="9460" max="9461" width="3.6640625" style="1" customWidth="1"/>
    <col min="9462" max="9477" width="4.109375" style="1" customWidth="1"/>
    <col min="9478" max="9482" width="3.6640625" style="1" customWidth="1"/>
    <col min="9483" max="9484" width="4.6640625" style="1" customWidth="1"/>
    <col min="9485" max="9492" width="3.6640625" style="1" customWidth="1"/>
    <col min="9493" max="9714" width="8.88671875" style="1"/>
    <col min="9715" max="9715" width="16.6640625" style="1" bestFit="1" customWidth="1"/>
    <col min="9716" max="9717" width="3.6640625" style="1" customWidth="1"/>
    <col min="9718" max="9733" width="4.109375" style="1" customWidth="1"/>
    <col min="9734" max="9738" width="3.6640625" style="1" customWidth="1"/>
    <col min="9739" max="9740" width="4.6640625" style="1" customWidth="1"/>
    <col min="9741" max="9748" width="3.6640625" style="1" customWidth="1"/>
    <col min="9749" max="9970" width="8.88671875" style="1"/>
    <col min="9971" max="9971" width="16.6640625" style="1" bestFit="1" customWidth="1"/>
    <col min="9972" max="9973" width="3.6640625" style="1" customWidth="1"/>
    <col min="9974" max="9989" width="4.109375" style="1" customWidth="1"/>
    <col min="9990" max="9994" width="3.6640625" style="1" customWidth="1"/>
    <col min="9995" max="9996" width="4.6640625" style="1" customWidth="1"/>
    <col min="9997" max="10004" width="3.6640625" style="1" customWidth="1"/>
    <col min="10005" max="10226" width="8.88671875" style="1"/>
    <col min="10227" max="10227" width="16.6640625" style="1" bestFit="1" customWidth="1"/>
    <col min="10228" max="10229" width="3.6640625" style="1" customWidth="1"/>
    <col min="10230" max="10245" width="4.109375" style="1" customWidth="1"/>
    <col min="10246" max="10250" width="3.6640625" style="1" customWidth="1"/>
    <col min="10251" max="10252" width="4.6640625" style="1" customWidth="1"/>
    <col min="10253" max="10260" width="3.6640625" style="1" customWidth="1"/>
    <col min="10261" max="10482" width="8.88671875" style="1"/>
    <col min="10483" max="10483" width="16.6640625" style="1" bestFit="1" customWidth="1"/>
    <col min="10484" max="10485" width="3.6640625" style="1" customWidth="1"/>
    <col min="10486" max="10501" width="4.109375" style="1" customWidth="1"/>
    <col min="10502" max="10506" width="3.6640625" style="1" customWidth="1"/>
    <col min="10507" max="10508" width="4.6640625" style="1" customWidth="1"/>
    <col min="10509" max="10516" width="3.6640625" style="1" customWidth="1"/>
    <col min="10517" max="10738" width="8.88671875" style="1"/>
    <col min="10739" max="10739" width="16.6640625" style="1" bestFit="1" customWidth="1"/>
    <col min="10740" max="10741" width="3.6640625" style="1" customWidth="1"/>
    <col min="10742" max="10757" width="4.109375" style="1" customWidth="1"/>
    <col min="10758" max="10762" width="3.6640625" style="1" customWidth="1"/>
    <col min="10763" max="10764" width="4.6640625" style="1" customWidth="1"/>
    <col min="10765" max="10772" width="3.6640625" style="1" customWidth="1"/>
    <col min="10773" max="10994" width="8.88671875" style="1"/>
    <col min="10995" max="10995" width="16.6640625" style="1" bestFit="1" customWidth="1"/>
    <col min="10996" max="10997" width="3.6640625" style="1" customWidth="1"/>
    <col min="10998" max="11013" width="4.109375" style="1" customWidth="1"/>
    <col min="11014" max="11018" width="3.6640625" style="1" customWidth="1"/>
    <col min="11019" max="11020" width="4.6640625" style="1" customWidth="1"/>
    <col min="11021" max="11028" width="3.6640625" style="1" customWidth="1"/>
    <col min="11029" max="11250" width="8.88671875" style="1"/>
    <col min="11251" max="11251" width="16.6640625" style="1" bestFit="1" customWidth="1"/>
    <col min="11252" max="11253" width="3.6640625" style="1" customWidth="1"/>
    <col min="11254" max="11269" width="4.109375" style="1" customWidth="1"/>
    <col min="11270" max="11274" width="3.6640625" style="1" customWidth="1"/>
    <col min="11275" max="11276" width="4.6640625" style="1" customWidth="1"/>
    <col min="11277" max="11284" width="3.6640625" style="1" customWidth="1"/>
    <col min="11285" max="11506" width="8.88671875" style="1"/>
    <col min="11507" max="11507" width="16.6640625" style="1" bestFit="1" customWidth="1"/>
    <col min="11508" max="11509" width="3.6640625" style="1" customWidth="1"/>
    <col min="11510" max="11525" width="4.109375" style="1" customWidth="1"/>
    <col min="11526" max="11530" width="3.6640625" style="1" customWidth="1"/>
    <col min="11531" max="11532" width="4.6640625" style="1" customWidth="1"/>
    <col min="11533" max="11540" width="3.6640625" style="1" customWidth="1"/>
    <col min="11541" max="11762" width="8.88671875" style="1"/>
    <col min="11763" max="11763" width="16.6640625" style="1" bestFit="1" customWidth="1"/>
    <col min="11764" max="11765" width="3.6640625" style="1" customWidth="1"/>
    <col min="11766" max="11781" width="4.109375" style="1" customWidth="1"/>
    <col min="11782" max="11786" width="3.6640625" style="1" customWidth="1"/>
    <col min="11787" max="11788" width="4.6640625" style="1" customWidth="1"/>
    <col min="11789" max="11796" width="3.6640625" style="1" customWidth="1"/>
    <col min="11797" max="12018" width="8.88671875" style="1"/>
    <col min="12019" max="12019" width="16.6640625" style="1" bestFit="1" customWidth="1"/>
    <col min="12020" max="12021" width="3.6640625" style="1" customWidth="1"/>
    <col min="12022" max="12037" width="4.109375" style="1" customWidth="1"/>
    <col min="12038" max="12042" width="3.6640625" style="1" customWidth="1"/>
    <col min="12043" max="12044" width="4.6640625" style="1" customWidth="1"/>
    <col min="12045" max="12052" width="3.6640625" style="1" customWidth="1"/>
    <col min="12053" max="12274" width="8.88671875" style="1"/>
    <col min="12275" max="12275" width="16.6640625" style="1" bestFit="1" customWidth="1"/>
    <col min="12276" max="12277" width="3.6640625" style="1" customWidth="1"/>
    <col min="12278" max="12293" width="4.109375" style="1" customWidth="1"/>
    <col min="12294" max="12298" width="3.6640625" style="1" customWidth="1"/>
    <col min="12299" max="12300" width="4.6640625" style="1" customWidth="1"/>
    <col min="12301" max="12308" width="3.6640625" style="1" customWidth="1"/>
    <col min="12309" max="12530" width="8.88671875" style="1"/>
    <col min="12531" max="12531" width="16.6640625" style="1" bestFit="1" customWidth="1"/>
    <col min="12532" max="12533" width="3.6640625" style="1" customWidth="1"/>
    <col min="12534" max="12549" width="4.109375" style="1" customWidth="1"/>
    <col min="12550" max="12554" width="3.6640625" style="1" customWidth="1"/>
    <col min="12555" max="12556" width="4.6640625" style="1" customWidth="1"/>
    <col min="12557" max="12564" width="3.6640625" style="1" customWidth="1"/>
    <col min="12565" max="12786" width="8.88671875" style="1"/>
    <col min="12787" max="12787" width="16.6640625" style="1" bestFit="1" customWidth="1"/>
    <col min="12788" max="12789" width="3.6640625" style="1" customWidth="1"/>
    <col min="12790" max="12805" width="4.109375" style="1" customWidth="1"/>
    <col min="12806" max="12810" width="3.6640625" style="1" customWidth="1"/>
    <col min="12811" max="12812" width="4.6640625" style="1" customWidth="1"/>
    <col min="12813" max="12820" width="3.6640625" style="1" customWidth="1"/>
    <col min="12821" max="13042" width="8.88671875" style="1"/>
    <col min="13043" max="13043" width="16.6640625" style="1" bestFit="1" customWidth="1"/>
    <col min="13044" max="13045" width="3.6640625" style="1" customWidth="1"/>
    <col min="13046" max="13061" width="4.109375" style="1" customWidth="1"/>
    <col min="13062" max="13066" width="3.6640625" style="1" customWidth="1"/>
    <col min="13067" max="13068" width="4.6640625" style="1" customWidth="1"/>
    <col min="13069" max="13076" width="3.6640625" style="1" customWidth="1"/>
    <col min="13077" max="13298" width="8.88671875" style="1"/>
    <col min="13299" max="13299" width="16.6640625" style="1" bestFit="1" customWidth="1"/>
    <col min="13300" max="13301" width="3.6640625" style="1" customWidth="1"/>
    <col min="13302" max="13317" width="4.109375" style="1" customWidth="1"/>
    <col min="13318" max="13322" width="3.6640625" style="1" customWidth="1"/>
    <col min="13323" max="13324" width="4.6640625" style="1" customWidth="1"/>
    <col min="13325" max="13332" width="3.6640625" style="1" customWidth="1"/>
    <col min="13333" max="13554" width="8.88671875" style="1"/>
    <col min="13555" max="13555" width="16.6640625" style="1" bestFit="1" customWidth="1"/>
    <col min="13556" max="13557" width="3.6640625" style="1" customWidth="1"/>
    <col min="13558" max="13573" width="4.109375" style="1" customWidth="1"/>
    <col min="13574" max="13578" width="3.6640625" style="1" customWidth="1"/>
    <col min="13579" max="13580" width="4.6640625" style="1" customWidth="1"/>
    <col min="13581" max="13588" width="3.6640625" style="1" customWidth="1"/>
    <col min="13589" max="13810" width="8.88671875" style="1"/>
    <col min="13811" max="13811" width="16.6640625" style="1" bestFit="1" customWidth="1"/>
    <col min="13812" max="13813" width="3.6640625" style="1" customWidth="1"/>
    <col min="13814" max="13829" width="4.109375" style="1" customWidth="1"/>
    <col min="13830" max="13834" width="3.6640625" style="1" customWidth="1"/>
    <col min="13835" max="13836" width="4.6640625" style="1" customWidth="1"/>
    <col min="13837" max="13844" width="3.6640625" style="1" customWidth="1"/>
    <col min="13845" max="14066" width="8.88671875" style="1"/>
    <col min="14067" max="14067" width="16.6640625" style="1" bestFit="1" customWidth="1"/>
    <col min="14068" max="14069" width="3.6640625" style="1" customWidth="1"/>
    <col min="14070" max="14085" width="4.109375" style="1" customWidth="1"/>
    <col min="14086" max="14090" width="3.6640625" style="1" customWidth="1"/>
    <col min="14091" max="14092" width="4.6640625" style="1" customWidth="1"/>
    <col min="14093" max="14100" width="3.6640625" style="1" customWidth="1"/>
    <col min="14101" max="14322" width="8.88671875" style="1"/>
    <col min="14323" max="14323" width="16.6640625" style="1" bestFit="1" customWidth="1"/>
    <col min="14324" max="14325" width="3.6640625" style="1" customWidth="1"/>
    <col min="14326" max="14341" width="4.109375" style="1" customWidth="1"/>
    <col min="14342" max="14346" width="3.6640625" style="1" customWidth="1"/>
    <col min="14347" max="14348" width="4.6640625" style="1" customWidth="1"/>
    <col min="14349" max="14356" width="3.6640625" style="1" customWidth="1"/>
    <col min="14357" max="14578" width="8.88671875" style="1"/>
    <col min="14579" max="14579" width="16.6640625" style="1" bestFit="1" customWidth="1"/>
    <col min="14580" max="14581" width="3.6640625" style="1" customWidth="1"/>
    <col min="14582" max="14597" width="4.109375" style="1" customWidth="1"/>
    <col min="14598" max="14602" width="3.6640625" style="1" customWidth="1"/>
    <col min="14603" max="14604" width="4.6640625" style="1" customWidth="1"/>
    <col min="14605" max="14612" width="3.6640625" style="1" customWidth="1"/>
    <col min="14613" max="14834" width="8.88671875" style="1"/>
    <col min="14835" max="14835" width="16.6640625" style="1" bestFit="1" customWidth="1"/>
    <col min="14836" max="14837" width="3.6640625" style="1" customWidth="1"/>
    <col min="14838" max="14853" width="4.109375" style="1" customWidth="1"/>
    <col min="14854" max="14858" width="3.6640625" style="1" customWidth="1"/>
    <col min="14859" max="14860" width="4.6640625" style="1" customWidth="1"/>
    <col min="14861" max="14868" width="3.6640625" style="1" customWidth="1"/>
    <col min="14869" max="15090" width="8.88671875" style="1"/>
    <col min="15091" max="15091" width="16.6640625" style="1" bestFit="1" customWidth="1"/>
    <col min="15092" max="15093" width="3.6640625" style="1" customWidth="1"/>
    <col min="15094" max="15109" width="4.109375" style="1" customWidth="1"/>
    <col min="15110" max="15114" width="3.6640625" style="1" customWidth="1"/>
    <col min="15115" max="15116" width="4.6640625" style="1" customWidth="1"/>
    <col min="15117" max="15124" width="3.6640625" style="1" customWidth="1"/>
    <col min="15125" max="15346" width="8.88671875" style="1"/>
    <col min="15347" max="15347" width="16.6640625" style="1" bestFit="1" customWidth="1"/>
    <col min="15348" max="15349" width="3.6640625" style="1" customWidth="1"/>
    <col min="15350" max="15365" width="4.109375" style="1" customWidth="1"/>
    <col min="15366" max="15370" width="3.6640625" style="1" customWidth="1"/>
    <col min="15371" max="15372" width="4.6640625" style="1" customWidth="1"/>
    <col min="15373" max="15380" width="3.6640625" style="1" customWidth="1"/>
    <col min="15381" max="15602" width="8.88671875" style="1"/>
    <col min="15603" max="15603" width="16.6640625" style="1" bestFit="1" customWidth="1"/>
    <col min="15604" max="15605" width="3.6640625" style="1" customWidth="1"/>
    <col min="15606" max="15621" width="4.109375" style="1" customWidth="1"/>
    <col min="15622" max="15626" width="3.6640625" style="1" customWidth="1"/>
    <col min="15627" max="15628" width="4.6640625" style="1" customWidth="1"/>
    <col min="15629" max="15636" width="3.6640625" style="1" customWidth="1"/>
    <col min="15637" max="15858" width="8.88671875" style="1"/>
    <col min="15859" max="15859" width="16.6640625" style="1" bestFit="1" customWidth="1"/>
    <col min="15860" max="15861" width="3.6640625" style="1" customWidth="1"/>
    <col min="15862" max="15877" width="4.109375" style="1" customWidth="1"/>
    <col min="15878" max="15882" width="3.6640625" style="1" customWidth="1"/>
    <col min="15883" max="15884" width="4.6640625" style="1" customWidth="1"/>
    <col min="15885" max="15892" width="3.6640625" style="1" customWidth="1"/>
    <col min="15893" max="16114" width="8.88671875" style="1"/>
    <col min="16115" max="16115" width="16.6640625" style="1" bestFit="1" customWidth="1"/>
    <col min="16116" max="16117" width="3.6640625" style="1" customWidth="1"/>
    <col min="16118" max="16133" width="4.109375" style="1" customWidth="1"/>
    <col min="16134" max="16138" width="3.6640625" style="1" customWidth="1"/>
    <col min="16139" max="16140" width="4.6640625" style="1" customWidth="1"/>
    <col min="16141" max="16148" width="3.6640625" style="1" customWidth="1"/>
    <col min="16149" max="16384" width="8.88671875" style="1"/>
  </cols>
  <sheetData>
    <row r="1" spans="1:22" ht="15" customHeight="1" thickBot="1">
      <c r="A1" s="276" t="s">
        <v>0</v>
      </c>
      <c r="B1" s="277"/>
      <c r="C1" s="277"/>
      <c r="D1" s="277"/>
      <c r="E1" s="277"/>
      <c r="F1" s="277"/>
      <c r="G1" s="277"/>
      <c r="H1" s="277"/>
      <c r="I1" s="277"/>
      <c r="J1" s="277"/>
      <c r="K1" s="277"/>
      <c r="L1" s="277"/>
      <c r="M1" s="277"/>
      <c r="N1" s="277"/>
      <c r="O1" s="277"/>
      <c r="P1" s="277"/>
      <c r="Q1" s="277"/>
      <c r="R1" s="277"/>
      <c r="S1" s="277"/>
      <c r="T1" s="277"/>
      <c r="U1" s="277"/>
      <c r="V1" s="278"/>
    </row>
    <row r="2" spans="1:22" ht="24" customHeight="1" thickBot="1">
      <c r="A2" s="265" t="s">
        <v>58</v>
      </c>
      <c r="B2" s="268" t="s">
        <v>1</v>
      </c>
      <c r="C2" s="270" t="s">
        <v>2</v>
      </c>
      <c r="D2" s="271"/>
      <c r="E2" s="271"/>
      <c r="F2" s="271"/>
      <c r="G2" s="271"/>
      <c r="H2" s="271"/>
      <c r="I2" s="271"/>
      <c r="J2" s="272"/>
      <c r="K2" s="273" t="s">
        <v>3</v>
      </c>
      <c r="L2" s="273"/>
      <c r="M2" s="273"/>
      <c r="N2" s="273"/>
      <c r="O2" s="273"/>
      <c r="P2" s="273"/>
      <c r="Q2" s="273"/>
      <c r="R2" s="273"/>
      <c r="S2" s="303" t="s">
        <v>43</v>
      </c>
      <c r="T2" s="279" t="s">
        <v>6</v>
      </c>
      <c r="U2" s="280"/>
      <c r="V2" s="281"/>
    </row>
    <row r="3" spans="1:22" ht="79.95" customHeight="1">
      <c r="A3" s="266"/>
      <c r="B3" s="269"/>
      <c r="C3" s="262" t="s">
        <v>7</v>
      </c>
      <c r="D3" s="264" t="s">
        <v>8</v>
      </c>
      <c r="E3" s="264"/>
      <c r="F3" s="264"/>
      <c r="G3" s="295" t="s">
        <v>9</v>
      </c>
      <c r="H3" s="295"/>
      <c r="I3" s="295"/>
      <c r="J3" s="296"/>
      <c r="K3" s="297" t="s">
        <v>10</v>
      </c>
      <c r="L3" s="292"/>
      <c r="M3" s="292"/>
      <c r="N3" s="298" t="s">
        <v>11</v>
      </c>
      <c r="O3" s="298" t="s">
        <v>12</v>
      </c>
      <c r="P3" s="300" t="s">
        <v>8</v>
      </c>
      <c r="Q3" s="300"/>
      <c r="R3" s="293"/>
      <c r="S3" s="304"/>
      <c r="T3" s="286" t="s">
        <v>40</v>
      </c>
      <c r="U3" s="284" t="s">
        <v>41</v>
      </c>
      <c r="V3" s="306" t="s">
        <v>6</v>
      </c>
    </row>
    <row r="4" spans="1:22" ht="100.2" customHeight="1" thickBot="1">
      <c r="A4" s="266"/>
      <c r="B4" s="269"/>
      <c r="C4" s="263"/>
      <c r="D4" s="25" t="s">
        <v>14</v>
      </c>
      <c r="E4" s="25" t="s">
        <v>15</v>
      </c>
      <c r="F4" s="25" t="s">
        <v>16</v>
      </c>
      <c r="G4" s="26" t="s">
        <v>17</v>
      </c>
      <c r="H4" s="26" t="s">
        <v>18</v>
      </c>
      <c r="I4" s="26" t="s">
        <v>19</v>
      </c>
      <c r="J4" s="27" t="s">
        <v>20</v>
      </c>
      <c r="K4" s="42" t="s">
        <v>21</v>
      </c>
      <c r="L4" s="108" t="s">
        <v>22</v>
      </c>
      <c r="M4" s="108" t="s">
        <v>23</v>
      </c>
      <c r="N4" s="299"/>
      <c r="O4" s="299"/>
      <c r="P4" s="3" t="s">
        <v>14</v>
      </c>
      <c r="Q4" s="3" t="s">
        <v>15</v>
      </c>
      <c r="R4" s="4" t="s">
        <v>16</v>
      </c>
      <c r="S4" s="304"/>
      <c r="T4" s="308"/>
      <c r="U4" s="309"/>
      <c r="V4" s="310"/>
    </row>
    <row r="5" spans="1:22" ht="12" customHeight="1">
      <c r="A5" s="150" t="s">
        <v>25</v>
      </c>
      <c r="B5" s="238">
        <v>0</v>
      </c>
      <c r="C5" s="151">
        <f>D5+E5+F5</f>
        <v>0</v>
      </c>
      <c r="D5" s="152">
        <v>0</v>
      </c>
      <c r="E5" s="152">
        <v>0</v>
      </c>
      <c r="F5" s="152">
        <v>0</v>
      </c>
      <c r="G5" s="153">
        <v>0</v>
      </c>
      <c r="H5" s="153">
        <v>0</v>
      </c>
      <c r="I5" s="153">
        <v>0</v>
      </c>
      <c r="J5" s="154">
        <v>0</v>
      </c>
      <c r="K5" s="252">
        <v>0</v>
      </c>
      <c r="L5" s="156">
        <v>0</v>
      </c>
      <c r="M5" s="156">
        <v>0</v>
      </c>
      <c r="N5" s="156">
        <v>0</v>
      </c>
      <c r="O5" s="156">
        <v>0</v>
      </c>
      <c r="P5" s="157">
        <v>0</v>
      </c>
      <c r="Q5" s="157">
        <v>0</v>
      </c>
      <c r="R5" s="158">
        <v>0</v>
      </c>
      <c r="S5" s="159">
        <v>0</v>
      </c>
      <c r="T5" s="165">
        <v>0</v>
      </c>
      <c r="U5" s="166">
        <v>0</v>
      </c>
      <c r="V5" s="167">
        <f>T5+U5</f>
        <v>0</v>
      </c>
    </row>
    <row r="6" spans="1:22" ht="12" customHeight="1">
      <c r="A6" s="38" t="s">
        <v>26</v>
      </c>
      <c r="B6" s="239">
        <v>9</v>
      </c>
      <c r="C6" s="41">
        <f t="shared" ref="C6:C18" si="0">D6+E6+F6</f>
        <v>1</v>
      </c>
      <c r="D6" s="10">
        <v>0</v>
      </c>
      <c r="E6" s="10">
        <v>0</v>
      </c>
      <c r="F6" s="10">
        <v>1</v>
      </c>
      <c r="G6" s="11">
        <v>0</v>
      </c>
      <c r="H6" s="11">
        <v>0</v>
      </c>
      <c r="I6" s="11">
        <v>0</v>
      </c>
      <c r="J6" s="12">
        <v>1</v>
      </c>
      <c r="K6" s="95">
        <v>0</v>
      </c>
      <c r="L6" s="14">
        <v>0</v>
      </c>
      <c r="M6" s="14">
        <v>0</v>
      </c>
      <c r="N6" s="14">
        <v>1</v>
      </c>
      <c r="O6" s="14">
        <v>0</v>
      </c>
      <c r="P6" s="15">
        <v>0</v>
      </c>
      <c r="Q6" s="15">
        <v>0</v>
      </c>
      <c r="R6" s="16">
        <v>0</v>
      </c>
      <c r="S6" s="45">
        <v>1</v>
      </c>
      <c r="T6" s="70">
        <v>3</v>
      </c>
      <c r="U6" s="76">
        <v>-3</v>
      </c>
      <c r="V6" s="113">
        <f t="shared" ref="V6:V18" si="1">T6+U6</f>
        <v>0</v>
      </c>
    </row>
    <row r="7" spans="1:22" ht="12" customHeight="1">
      <c r="A7" s="128" t="s">
        <v>27</v>
      </c>
      <c r="B7" s="240">
        <v>0</v>
      </c>
      <c r="C7" s="132">
        <f t="shared" si="0"/>
        <v>0</v>
      </c>
      <c r="D7" s="133">
        <v>0</v>
      </c>
      <c r="E7" s="133">
        <v>0</v>
      </c>
      <c r="F7" s="133">
        <v>0</v>
      </c>
      <c r="G7" s="134">
        <v>0</v>
      </c>
      <c r="H7" s="134">
        <v>0</v>
      </c>
      <c r="I7" s="134">
        <v>0</v>
      </c>
      <c r="J7" s="135">
        <v>0</v>
      </c>
      <c r="K7" s="131">
        <v>0</v>
      </c>
      <c r="L7" s="130">
        <v>0</v>
      </c>
      <c r="M7" s="130">
        <v>0</v>
      </c>
      <c r="N7" s="130">
        <v>0</v>
      </c>
      <c r="O7" s="130">
        <v>0</v>
      </c>
      <c r="P7" s="136">
        <v>0</v>
      </c>
      <c r="Q7" s="136">
        <v>0</v>
      </c>
      <c r="R7" s="137">
        <v>0</v>
      </c>
      <c r="S7" s="138">
        <v>0</v>
      </c>
      <c r="T7" s="139">
        <v>0</v>
      </c>
      <c r="U7" s="140">
        <v>0</v>
      </c>
      <c r="V7" s="141">
        <f t="shared" si="1"/>
        <v>0</v>
      </c>
    </row>
    <row r="8" spans="1:22" ht="12" customHeight="1">
      <c r="A8" s="128" t="s">
        <v>28</v>
      </c>
      <c r="B8" s="240">
        <v>0</v>
      </c>
      <c r="C8" s="132">
        <f t="shared" si="0"/>
        <v>0</v>
      </c>
      <c r="D8" s="133">
        <v>0</v>
      </c>
      <c r="E8" s="133">
        <v>0</v>
      </c>
      <c r="F8" s="133">
        <v>0</v>
      </c>
      <c r="G8" s="134">
        <v>0</v>
      </c>
      <c r="H8" s="134">
        <v>0</v>
      </c>
      <c r="I8" s="134">
        <v>0</v>
      </c>
      <c r="J8" s="135">
        <v>0</v>
      </c>
      <c r="K8" s="131">
        <v>0</v>
      </c>
      <c r="L8" s="130">
        <v>0</v>
      </c>
      <c r="M8" s="130">
        <v>0</v>
      </c>
      <c r="N8" s="130">
        <v>0</v>
      </c>
      <c r="O8" s="130">
        <v>0</v>
      </c>
      <c r="P8" s="136">
        <v>0</v>
      </c>
      <c r="Q8" s="136">
        <v>0</v>
      </c>
      <c r="R8" s="137">
        <v>0</v>
      </c>
      <c r="S8" s="138">
        <v>0</v>
      </c>
      <c r="T8" s="139">
        <v>0</v>
      </c>
      <c r="U8" s="140">
        <v>0</v>
      </c>
      <c r="V8" s="141">
        <f t="shared" si="1"/>
        <v>0</v>
      </c>
    </row>
    <row r="9" spans="1:22" ht="12" customHeight="1">
      <c r="A9" s="38" t="s">
        <v>29</v>
      </c>
      <c r="B9" s="250">
        <v>8</v>
      </c>
      <c r="C9" s="41">
        <f t="shared" si="0"/>
        <v>4</v>
      </c>
      <c r="D9" s="10">
        <v>0</v>
      </c>
      <c r="E9" s="10">
        <v>1</v>
      </c>
      <c r="F9" s="10">
        <v>3</v>
      </c>
      <c r="G9" s="11">
        <v>1</v>
      </c>
      <c r="H9" s="11">
        <v>0</v>
      </c>
      <c r="I9" s="11">
        <v>1</v>
      </c>
      <c r="J9" s="12">
        <v>2</v>
      </c>
      <c r="K9" s="95">
        <v>0</v>
      </c>
      <c r="L9" s="14">
        <v>0</v>
      </c>
      <c r="M9" s="14">
        <v>0</v>
      </c>
      <c r="N9" s="14">
        <v>0</v>
      </c>
      <c r="O9" s="14">
        <v>0</v>
      </c>
      <c r="P9" s="15">
        <v>0</v>
      </c>
      <c r="Q9" s="15">
        <v>0</v>
      </c>
      <c r="R9" s="16">
        <v>0</v>
      </c>
      <c r="S9" s="45">
        <v>3</v>
      </c>
      <c r="T9" s="70">
        <v>0</v>
      </c>
      <c r="U9" s="76">
        <v>-2</v>
      </c>
      <c r="V9" s="113">
        <f t="shared" si="1"/>
        <v>-2</v>
      </c>
    </row>
    <row r="10" spans="1:22" ht="12" customHeight="1">
      <c r="A10" s="38" t="s">
        <v>30</v>
      </c>
      <c r="B10" s="250">
        <v>10</v>
      </c>
      <c r="C10" s="41">
        <f t="shared" si="0"/>
        <v>6</v>
      </c>
      <c r="D10" s="10">
        <v>1</v>
      </c>
      <c r="E10" s="10">
        <v>4</v>
      </c>
      <c r="F10" s="10">
        <v>1</v>
      </c>
      <c r="G10" s="11">
        <v>1</v>
      </c>
      <c r="H10" s="11">
        <v>1</v>
      </c>
      <c r="I10" s="11">
        <v>2</v>
      </c>
      <c r="J10" s="12">
        <v>2</v>
      </c>
      <c r="K10" s="95">
        <v>0</v>
      </c>
      <c r="L10" s="14">
        <v>0</v>
      </c>
      <c r="M10" s="14">
        <v>0</v>
      </c>
      <c r="N10" s="14">
        <v>0</v>
      </c>
      <c r="O10" s="14">
        <v>0</v>
      </c>
      <c r="P10" s="15">
        <v>0</v>
      </c>
      <c r="Q10" s="15">
        <v>0</v>
      </c>
      <c r="R10" s="16">
        <v>0</v>
      </c>
      <c r="S10" s="45">
        <v>3</v>
      </c>
      <c r="T10" s="70">
        <v>0</v>
      </c>
      <c r="U10" s="76">
        <v>-1</v>
      </c>
      <c r="V10" s="113">
        <f t="shared" si="1"/>
        <v>-1</v>
      </c>
    </row>
    <row r="11" spans="1:22" ht="12" customHeight="1">
      <c r="A11" s="38" t="s">
        <v>31</v>
      </c>
      <c r="B11" s="250">
        <v>6</v>
      </c>
      <c r="C11" s="41">
        <f t="shared" si="0"/>
        <v>8</v>
      </c>
      <c r="D11" s="10">
        <v>0</v>
      </c>
      <c r="E11" s="10">
        <v>1</v>
      </c>
      <c r="F11" s="10">
        <v>7</v>
      </c>
      <c r="G11" s="11">
        <v>3</v>
      </c>
      <c r="H11" s="11">
        <v>0</v>
      </c>
      <c r="I11" s="11">
        <v>3</v>
      </c>
      <c r="J11" s="12">
        <v>2</v>
      </c>
      <c r="K11" s="95">
        <v>0</v>
      </c>
      <c r="L11" s="14">
        <v>0</v>
      </c>
      <c r="M11" s="14">
        <v>0</v>
      </c>
      <c r="N11" s="14">
        <v>0</v>
      </c>
      <c r="O11" s="14">
        <v>0</v>
      </c>
      <c r="P11" s="15">
        <v>0</v>
      </c>
      <c r="Q11" s="15">
        <v>0</v>
      </c>
      <c r="R11" s="16">
        <v>0</v>
      </c>
      <c r="S11" s="45">
        <v>1</v>
      </c>
      <c r="T11" s="70">
        <v>0</v>
      </c>
      <c r="U11" s="76">
        <v>0</v>
      </c>
      <c r="V11" s="113">
        <f t="shared" si="1"/>
        <v>0</v>
      </c>
    </row>
    <row r="12" spans="1:22" ht="12" customHeight="1">
      <c r="A12" s="128" t="s">
        <v>32</v>
      </c>
      <c r="B12" s="249">
        <v>0</v>
      </c>
      <c r="C12" s="132">
        <f t="shared" si="0"/>
        <v>0</v>
      </c>
      <c r="D12" s="133">
        <v>0</v>
      </c>
      <c r="E12" s="133">
        <v>0</v>
      </c>
      <c r="F12" s="133">
        <v>0</v>
      </c>
      <c r="G12" s="134">
        <v>0</v>
      </c>
      <c r="H12" s="134">
        <v>0</v>
      </c>
      <c r="I12" s="134">
        <v>0</v>
      </c>
      <c r="J12" s="135">
        <v>0</v>
      </c>
      <c r="K12" s="131">
        <v>0</v>
      </c>
      <c r="L12" s="130">
        <v>0</v>
      </c>
      <c r="M12" s="130">
        <v>0</v>
      </c>
      <c r="N12" s="130">
        <v>0</v>
      </c>
      <c r="O12" s="130">
        <v>0</v>
      </c>
      <c r="P12" s="136">
        <v>0</v>
      </c>
      <c r="Q12" s="136">
        <v>0</v>
      </c>
      <c r="R12" s="137">
        <v>0</v>
      </c>
      <c r="S12" s="138">
        <v>0</v>
      </c>
      <c r="T12" s="139">
        <v>0</v>
      </c>
      <c r="U12" s="140">
        <v>0</v>
      </c>
      <c r="V12" s="141">
        <f t="shared" si="1"/>
        <v>0</v>
      </c>
    </row>
    <row r="13" spans="1:22" ht="12" customHeight="1">
      <c r="A13" s="128" t="s">
        <v>33</v>
      </c>
      <c r="B13" s="249">
        <v>0</v>
      </c>
      <c r="C13" s="132">
        <f t="shared" si="0"/>
        <v>0</v>
      </c>
      <c r="D13" s="133">
        <v>0</v>
      </c>
      <c r="E13" s="133">
        <v>0</v>
      </c>
      <c r="F13" s="133">
        <v>0</v>
      </c>
      <c r="G13" s="134">
        <v>0</v>
      </c>
      <c r="H13" s="134">
        <v>0</v>
      </c>
      <c r="I13" s="134">
        <v>0</v>
      </c>
      <c r="J13" s="135">
        <v>0</v>
      </c>
      <c r="K13" s="131">
        <v>0</v>
      </c>
      <c r="L13" s="130">
        <v>0</v>
      </c>
      <c r="M13" s="130">
        <v>0</v>
      </c>
      <c r="N13" s="130">
        <v>0</v>
      </c>
      <c r="O13" s="130">
        <v>0</v>
      </c>
      <c r="P13" s="136">
        <v>0</v>
      </c>
      <c r="Q13" s="136">
        <v>0</v>
      </c>
      <c r="R13" s="137">
        <v>0</v>
      </c>
      <c r="S13" s="138">
        <v>0</v>
      </c>
      <c r="T13" s="139">
        <v>0</v>
      </c>
      <c r="U13" s="140">
        <v>0</v>
      </c>
      <c r="V13" s="141">
        <f t="shared" si="1"/>
        <v>0</v>
      </c>
    </row>
    <row r="14" spans="1:22" ht="12" customHeight="1">
      <c r="A14" s="128" t="s">
        <v>34</v>
      </c>
      <c r="B14" s="249">
        <v>0</v>
      </c>
      <c r="C14" s="132">
        <f t="shared" si="0"/>
        <v>0</v>
      </c>
      <c r="D14" s="133">
        <v>0</v>
      </c>
      <c r="E14" s="133">
        <v>0</v>
      </c>
      <c r="F14" s="133">
        <v>0</v>
      </c>
      <c r="G14" s="134">
        <v>0</v>
      </c>
      <c r="H14" s="134">
        <v>0</v>
      </c>
      <c r="I14" s="134">
        <v>0</v>
      </c>
      <c r="J14" s="135">
        <v>0</v>
      </c>
      <c r="K14" s="131">
        <v>0</v>
      </c>
      <c r="L14" s="130">
        <v>0</v>
      </c>
      <c r="M14" s="130">
        <v>0</v>
      </c>
      <c r="N14" s="130">
        <v>0</v>
      </c>
      <c r="O14" s="130">
        <v>0</v>
      </c>
      <c r="P14" s="136">
        <v>0</v>
      </c>
      <c r="Q14" s="136">
        <v>0</v>
      </c>
      <c r="R14" s="137">
        <v>0</v>
      </c>
      <c r="S14" s="138">
        <v>0</v>
      </c>
      <c r="T14" s="139">
        <v>0</v>
      </c>
      <c r="U14" s="140">
        <v>0</v>
      </c>
      <c r="V14" s="141">
        <f t="shared" si="1"/>
        <v>0</v>
      </c>
    </row>
    <row r="15" spans="1:22" ht="12" customHeight="1">
      <c r="A15" s="38" t="s">
        <v>35</v>
      </c>
      <c r="B15" s="250">
        <v>9</v>
      </c>
      <c r="C15" s="41">
        <f t="shared" si="0"/>
        <v>3</v>
      </c>
      <c r="D15" s="10">
        <v>0</v>
      </c>
      <c r="E15" s="10">
        <v>2</v>
      </c>
      <c r="F15" s="10">
        <v>1</v>
      </c>
      <c r="G15" s="11">
        <v>2</v>
      </c>
      <c r="H15" s="11">
        <v>0</v>
      </c>
      <c r="I15" s="11">
        <v>0</v>
      </c>
      <c r="J15" s="12">
        <v>1</v>
      </c>
      <c r="K15" s="95">
        <v>0</v>
      </c>
      <c r="L15" s="14">
        <v>0</v>
      </c>
      <c r="M15" s="14">
        <v>0</v>
      </c>
      <c r="N15" s="14">
        <v>0</v>
      </c>
      <c r="O15" s="14">
        <v>0</v>
      </c>
      <c r="P15" s="15">
        <v>0</v>
      </c>
      <c r="Q15" s="15">
        <v>0</v>
      </c>
      <c r="R15" s="16">
        <v>0</v>
      </c>
      <c r="S15" s="45">
        <v>2</v>
      </c>
      <c r="T15" s="70">
        <v>0</v>
      </c>
      <c r="U15" s="76">
        <v>-2</v>
      </c>
      <c r="V15" s="113">
        <f t="shared" si="1"/>
        <v>-2</v>
      </c>
    </row>
    <row r="16" spans="1:22" ht="12" customHeight="1">
      <c r="A16" s="38" t="s">
        <v>36</v>
      </c>
      <c r="B16" s="250">
        <v>8</v>
      </c>
      <c r="C16" s="41">
        <f t="shared" si="0"/>
        <v>1</v>
      </c>
      <c r="D16" s="10">
        <v>0</v>
      </c>
      <c r="E16" s="10">
        <v>0</v>
      </c>
      <c r="F16" s="10">
        <v>1</v>
      </c>
      <c r="G16" s="11">
        <v>0</v>
      </c>
      <c r="H16" s="11">
        <v>0</v>
      </c>
      <c r="I16" s="11">
        <v>1</v>
      </c>
      <c r="J16" s="12">
        <v>0</v>
      </c>
      <c r="K16" s="95">
        <v>0</v>
      </c>
      <c r="L16" s="14">
        <v>0</v>
      </c>
      <c r="M16" s="14">
        <v>0</v>
      </c>
      <c r="N16" s="14">
        <v>0</v>
      </c>
      <c r="O16" s="14">
        <v>0</v>
      </c>
      <c r="P16" s="15">
        <v>0</v>
      </c>
      <c r="Q16" s="15">
        <v>0</v>
      </c>
      <c r="R16" s="16">
        <v>0</v>
      </c>
      <c r="S16" s="45">
        <v>1</v>
      </c>
      <c r="T16" s="70">
        <v>0</v>
      </c>
      <c r="U16" s="76">
        <v>-2</v>
      </c>
      <c r="V16" s="113">
        <f t="shared" si="1"/>
        <v>-2</v>
      </c>
    </row>
    <row r="17" spans="1:22" ht="12" customHeight="1">
      <c r="A17" s="38" t="s">
        <v>37</v>
      </c>
      <c r="B17" s="250">
        <v>11</v>
      </c>
      <c r="C17" s="41">
        <f t="shared" si="0"/>
        <v>2</v>
      </c>
      <c r="D17" s="10">
        <v>0</v>
      </c>
      <c r="E17" s="10">
        <v>0</v>
      </c>
      <c r="F17" s="10">
        <v>2</v>
      </c>
      <c r="G17" s="11">
        <v>1</v>
      </c>
      <c r="H17" s="11">
        <v>0</v>
      </c>
      <c r="I17" s="11">
        <v>1</v>
      </c>
      <c r="J17" s="12">
        <v>0</v>
      </c>
      <c r="K17" s="95">
        <v>0</v>
      </c>
      <c r="L17" s="14">
        <v>0</v>
      </c>
      <c r="M17" s="14">
        <v>0</v>
      </c>
      <c r="N17" s="14">
        <v>2</v>
      </c>
      <c r="O17" s="14">
        <v>1</v>
      </c>
      <c r="P17" s="15">
        <v>0</v>
      </c>
      <c r="Q17" s="15">
        <v>0</v>
      </c>
      <c r="R17" s="16">
        <v>0</v>
      </c>
      <c r="S17" s="45">
        <v>3</v>
      </c>
      <c r="T17" s="70">
        <v>3</v>
      </c>
      <c r="U17" s="76">
        <v>-3</v>
      </c>
      <c r="V17" s="113">
        <f t="shared" si="1"/>
        <v>0</v>
      </c>
    </row>
    <row r="18" spans="1:22" ht="12" customHeight="1" thickBot="1">
      <c r="A18" s="254" t="s">
        <v>38</v>
      </c>
      <c r="B18" s="255">
        <v>12</v>
      </c>
      <c r="C18" s="110">
        <f t="shared" si="0"/>
        <v>5</v>
      </c>
      <c r="D18" s="101">
        <v>0</v>
      </c>
      <c r="E18" s="101">
        <v>1</v>
      </c>
      <c r="F18" s="101">
        <v>4</v>
      </c>
      <c r="G18" s="102">
        <v>2</v>
      </c>
      <c r="H18" s="102">
        <v>0</v>
      </c>
      <c r="I18" s="102">
        <v>1</v>
      </c>
      <c r="J18" s="103">
        <v>2</v>
      </c>
      <c r="K18" s="229">
        <v>1</v>
      </c>
      <c r="L18" s="145">
        <v>0</v>
      </c>
      <c r="M18" s="145">
        <v>0</v>
      </c>
      <c r="N18" s="145">
        <v>0</v>
      </c>
      <c r="O18" s="145">
        <v>0</v>
      </c>
      <c r="P18" s="146">
        <v>0</v>
      </c>
      <c r="Q18" s="146">
        <v>0</v>
      </c>
      <c r="R18" s="147">
        <v>1</v>
      </c>
      <c r="S18" s="90">
        <v>0</v>
      </c>
      <c r="T18" s="148">
        <v>1</v>
      </c>
      <c r="U18" s="149">
        <v>0</v>
      </c>
      <c r="V18" s="230">
        <f t="shared" si="1"/>
        <v>1</v>
      </c>
    </row>
    <row r="19" spans="1:22" s="213" customFormat="1" ht="12" customHeight="1" thickBot="1">
      <c r="A19" s="221" t="s">
        <v>24</v>
      </c>
      <c r="B19" s="195">
        <f>SUM(B5:B18)</f>
        <v>73</v>
      </c>
      <c r="C19" s="194">
        <f>SUM(C5:C18)</f>
        <v>30</v>
      </c>
      <c r="D19" s="207">
        <f t="shared" ref="D19:V19" si="2">SUM(D5:D18)</f>
        <v>1</v>
      </c>
      <c r="E19" s="207">
        <f t="shared" si="2"/>
        <v>9</v>
      </c>
      <c r="F19" s="207">
        <f t="shared" si="2"/>
        <v>20</v>
      </c>
      <c r="G19" s="207">
        <f t="shared" si="2"/>
        <v>10</v>
      </c>
      <c r="H19" s="207">
        <f t="shared" si="2"/>
        <v>1</v>
      </c>
      <c r="I19" s="207">
        <f t="shared" si="2"/>
        <v>9</v>
      </c>
      <c r="J19" s="209">
        <f>SUM(J5:J18)</f>
        <v>10</v>
      </c>
      <c r="K19" s="194">
        <f t="shared" si="2"/>
        <v>1</v>
      </c>
      <c r="L19" s="207">
        <f t="shared" si="2"/>
        <v>0</v>
      </c>
      <c r="M19" s="207">
        <f t="shared" si="2"/>
        <v>0</v>
      </c>
      <c r="N19" s="207">
        <f t="shared" si="2"/>
        <v>3</v>
      </c>
      <c r="O19" s="207">
        <f t="shared" si="2"/>
        <v>1</v>
      </c>
      <c r="P19" s="207">
        <f t="shared" si="2"/>
        <v>0</v>
      </c>
      <c r="Q19" s="207">
        <f t="shared" si="2"/>
        <v>0</v>
      </c>
      <c r="R19" s="209">
        <f t="shared" si="2"/>
        <v>1</v>
      </c>
      <c r="S19" s="195">
        <f t="shared" si="2"/>
        <v>14</v>
      </c>
      <c r="T19" s="210">
        <f t="shared" si="2"/>
        <v>7</v>
      </c>
      <c r="U19" s="211">
        <f t="shared" si="2"/>
        <v>-13</v>
      </c>
      <c r="V19" s="212">
        <f t="shared" si="2"/>
        <v>-6</v>
      </c>
    </row>
    <row r="20" spans="1:22" s="213" customFormat="1" ht="12" customHeight="1" thickBot="1">
      <c r="A20" s="222" t="s">
        <v>39</v>
      </c>
      <c r="B20" s="215">
        <f>B19/8</f>
        <v>9.125</v>
      </c>
      <c r="C20" s="219">
        <f>C19/8</f>
        <v>3.75</v>
      </c>
      <c r="D20" s="217">
        <f>D19/8</f>
        <v>0.125</v>
      </c>
      <c r="E20" s="217">
        <f t="shared" ref="E20:J20" si="3">E19/8</f>
        <v>1.125</v>
      </c>
      <c r="F20" s="217">
        <f t="shared" si="3"/>
        <v>2.5</v>
      </c>
      <c r="G20" s="217">
        <f t="shared" si="3"/>
        <v>1.25</v>
      </c>
      <c r="H20" s="217">
        <f t="shared" si="3"/>
        <v>0.125</v>
      </c>
      <c r="I20" s="217">
        <f t="shared" si="3"/>
        <v>1.125</v>
      </c>
      <c r="J20" s="217">
        <f t="shared" si="3"/>
        <v>1.25</v>
      </c>
      <c r="K20" s="219">
        <f>K19/8</f>
        <v>0.125</v>
      </c>
      <c r="L20" s="217">
        <f>L19/8</f>
        <v>0</v>
      </c>
      <c r="M20" s="217">
        <f t="shared" ref="M20:R20" si="4">M19/8</f>
        <v>0</v>
      </c>
      <c r="N20" s="217">
        <f t="shared" si="4"/>
        <v>0.375</v>
      </c>
      <c r="O20" s="217">
        <f t="shared" si="4"/>
        <v>0.125</v>
      </c>
      <c r="P20" s="217">
        <f t="shared" si="4"/>
        <v>0</v>
      </c>
      <c r="Q20" s="217">
        <f t="shared" si="4"/>
        <v>0</v>
      </c>
      <c r="R20" s="217">
        <f t="shared" si="4"/>
        <v>0.125</v>
      </c>
      <c r="S20" s="215">
        <f>S19/8</f>
        <v>1.75</v>
      </c>
      <c r="T20" s="219">
        <f>T19/8</f>
        <v>0.875</v>
      </c>
      <c r="U20" s="217">
        <f>U19/8</f>
        <v>-1.625</v>
      </c>
      <c r="V20" s="220">
        <f>V19/8</f>
        <v>-0.75</v>
      </c>
    </row>
    <row r="22" spans="1:22" ht="24" customHeight="1"/>
    <row r="23" spans="1:22" ht="79.95" customHeight="1"/>
  </sheetData>
  <mergeCells count="17">
    <mergeCell ref="N3:N4"/>
    <mergeCell ref="O3:O4"/>
    <mergeCell ref="P3:R3"/>
    <mergeCell ref="T3:T4"/>
    <mergeCell ref="U3:U4"/>
    <mergeCell ref="A1:V1"/>
    <mergeCell ref="A2:A4"/>
    <mergeCell ref="B2:B4"/>
    <mergeCell ref="C2:J2"/>
    <mergeCell ref="K2:R2"/>
    <mergeCell ref="S2:S4"/>
    <mergeCell ref="T2:V2"/>
    <mergeCell ref="C3:C4"/>
    <mergeCell ref="D3:F3"/>
    <mergeCell ref="G3:J3"/>
    <mergeCell ref="V3:V4"/>
    <mergeCell ref="K3:M3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V23"/>
  <sheetViews>
    <sheetView workbookViewId="0">
      <selection sqref="A1:V20"/>
    </sheetView>
  </sheetViews>
  <sheetFormatPr defaultRowHeight="12" customHeight="1"/>
  <cols>
    <col min="1" max="1" width="10.6640625" style="1" bestFit="1" customWidth="1"/>
    <col min="2" max="2" width="4.5546875" style="1" bestFit="1" customWidth="1"/>
    <col min="3" max="3" width="3.6640625" style="1" customWidth="1"/>
    <col min="4" max="13" width="4.109375" style="1" customWidth="1"/>
    <col min="14" max="14" width="4.21875" style="1" customWidth="1"/>
    <col min="15" max="19" width="4.109375" style="1" customWidth="1"/>
    <col min="20" max="20" width="3.5546875" style="1" customWidth="1"/>
    <col min="21" max="22" width="4.33203125" style="1" bestFit="1" customWidth="1"/>
    <col min="23" max="242" width="8.88671875" style="1"/>
    <col min="243" max="243" width="16.6640625" style="1" bestFit="1" customWidth="1"/>
    <col min="244" max="245" width="3.6640625" style="1" customWidth="1"/>
    <col min="246" max="261" width="4.109375" style="1" customWidth="1"/>
    <col min="262" max="266" width="3.6640625" style="1" customWidth="1"/>
    <col min="267" max="268" width="4.6640625" style="1" customWidth="1"/>
    <col min="269" max="276" width="3.6640625" style="1" customWidth="1"/>
    <col min="277" max="498" width="8.88671875" style="1"/>
    <col min="499" max="499" width="16.6640625" style="1" bestFit="1" customWidth="1"/>
    <col min="500" max="501" width="3.6640625" style="1" customWidth="1"/>
    <col min="502" max="517" width="4.109375" style="1" customWidth="1"/>
    <col min="518" max="522" width="3.6640625" style="1" customWidth="1"/>
    <col min="523" max="524" width="4.6640625" style="1" customWidth="1"/>
    <col min="525" max="532" width="3.6640625" style="1" customWidth="1"/>
    <col min="533" max="754" width="8.88671875" style="1"/>
    <col min="755" max="755" width="16.6640625" style="1" bestFit="1" customWidth="1"/>
    <col min="756" max="757" width="3.6640625" style="1" customWidth="1"/>
    <col min="758" max="773" width="4.109375" style="1" customWidth="1"/>
    <col min="774" max="778" width="3.6640625" style="1" customWidth="1"/>
    <col min="779" max="780" width="4.6640625" style="1" customWidth="1"/>
    <col min="781" max="788" width="3.6640625" style="1" customWidth="1"/>
    <col min="789" max="1010" width="8.88671875" style="1"/>
    <col min="1011" max="1011" width="16.6640625" style="1" bestFit="1" customWidth="1"/>
    <col min="1012" max="1013" width="3.6640625" style="1" customWidth="1"/>
    <col min="1014" max="1029" width="4.109375" style="1" customWidth="1"/>
    <col min="1030" max="1034" width="3.6640625" style="1" customWidth="1"/>
    <col min="1035" max="1036" width="4.6640625" style="1" customWidth="1"/>
    <col min="1037" max="1044" width="3.6640625" style="1" customWidth="1"/>
    <col min="1045" max="1266" width="8.88671875" style="1"/>
    <col min="1267" max="1267" width="16.6640625" style="1" bestFit="1" customWidth="1"/>
    <col min="1268" max="1269" width="3.6640625" style="1" customWidth="1"/>
    <col min="1270" max="1285" width="4.109375" style="1" customWidth="1"/>
    <col min="1286" max="1290" width="3.6640625" style="1" customWidth="1"/>
    <col min="1291" max="1292" width="4.6640625" style="1" customWidth="1"/>
    <col min="1293" max="1300" width="3.6640625" style="1" customWidth="1"/>
    <col min="1301" max="1522" width="8.88671875" style="1"/>
    <col min="1523" max="1523" width="16.6640625" style="1" bestFit="1" customWidth="1"/>
    <col min="1524" max="1525" width="3.6640625" style="1" customWidth="1"/>
    <col min="1526" max="1541" width="4.109375" style="1" customWidth="1"/>
    <col min="1542" max="1546" width="3.6640625" style="1" customWidth="1"/>
    <col min="1547" max="1548" width="4.6640625" style="1" customWidth="1"/>
    <col min="1549" max="1556" width="3.6640625" style="1" customWidth="1"/>
    <col min="1557" max="1778" width="8.88671875" style="1"/>
    <col min="1779" max="1779" width="16.6640625" style="1" bestFit="1" customWidth="1"/>
    <col min="1780" max="1781" width="3.6640625" style="1" customWidth="1"/>
    <col min="1782" max="1797" width="4.109375" style="1" customWidth="1"/>
    <col min="1798" max="1802" width="3.6640625" style="1" customWidth="1"/>
    <col min="1803" max="1804" width="4.6640625" style="1" customWidth="1"/>
    <col min="1805" max="1812" width="3.6640625" style="1" customWidth="1"/>
    <col min="1813" max="2034" width="8.88671875" style="1"/>
    <col min="2035" max="2035" width="16.6640625" style="1" bestFit="1" customWidth="1"/>
    <col min="2036" max="2037" width="3.6640625" style="1" customWidth="1"/>
    <col min="2038" max="2053" width="4.109375" style="1" customWidth="1"/>
    <col min="2054" max="2058" width="3.6640625" style="1" customWidth="1"/>
    <col min="2059" max="2060" width="4.6640625" style="1" customWidth="1"/>
    <col min="2061" max="2068" width="3.6640625" style="1" customWidth="1"/>
    <col min="2069" max="2290" width="8.88671875" style="1"/>
    <col min="2291" max="2291" width="16.6640625" style="1" bestFit="1" customWidth="1"/>
    <col min="2292" max="2293" width="3.6640625" style="1" customWidth="1"/>
    <col min="2294" max="2309" width="4.109375" style="1" customWidth="1"/>
    <col min="2310" max="2314" width="3.6640625" style="1" customWidth="1"/>
    <col min="2315" max="2316" width="4.6640625" style="1" customWidth="1"/>
    <col min="2317" max="2324" width="3.6640625" style="1" customWidth="1"/>
    <col min="2325" max="2546" width="8.88671875" style="1"/>
    <col min="2547" max="2547" width="16.6640625" style="1" bestFit="1" customWidth="1"/>
    <col min="2548" max="2549" width="3.6640625" style="1" customWidth="1"/>
    <col min="2550" max="2565" width="4.109375" style="1" customWidth="1"/>
    <col min="2566" max="2570" width="3.6640625" style="1" customWidth="1"/>
    <col min="2571" max="2572" width="4.6640625" style="1" customWidth="1"/>
    <col min="2573" max="2580" width="3.6640625" style="1" customWidth="1"/>
    <col min="2581" max="2802" width="8.88671875" style="1"/>
    <col min="2803" max="2803" width="16.6640625" style="1" bestFit="1" customWidth="1"/>
    <col min="2804" max="2805" width="3.6640625" style="1" customWidth="1"/>
    <col min="2806" max="2821" width="4.109375" style="1" customWidth="1"/>
    <col min="2822" max="2826" width="3.6640625" style="1" customWidth="1"/>
    <col min="2827" max="2828" width="4.6640625" style="1" customWidth="1"/>
    <col min="2829" max="2836" width="3.6640625" style="1" customWidth="1"/>
    <col min="2837" max="3058" width="8.88671875" style="1"/>
    <col min="3059" max="3059" width="16.6640625" style="1" bestFit="1" customWidth="1"/>
    <col min="3060" max="3061" width="3.6640625" style="1" customWidth="1"/>
    <col min="3062" max="3077" width="4.109375" style="1" customWidth="1"/>
    <col min="3078" max="3082" width="3.6640625" style="1" customWidth="1"/>
    <col min="3083" max="3084" width="4.6640625" style="1" customWidth="1"/>
    <col min="3085" max="3092" width="3.6640625" style="1" customWidth="1"/>
    <col min="3093" max="3314" width="8.88671875" style="1"/>
    <col min="3315" max="3315" width="16.6640625" style="1" bestFit="1" customWidth="1"/>
    <col min="3316" max="3317" width="3.6640625" style="1" customWidth="1"/>
    <col min="3318" max="3333" width="4.109375" style="1" customWidth="1"/>
    <col min="3334" max="3338" width="3.6640625" style="1" customWidth="1"/>
    <col min="3339" max="3340" width="4.6640625" style="1" customWidth="1"/>
    <col min="3341" max="3348" width="3.6640625" style="1" customWidth="1"/>
    <col min="3349" max="3570" width="8.88671875" style="1"/>
    <col min="3571" max="3571" width="16.6640625" style="1" bestFit="1" customWidth="1"/>
    <col min="3572" max="3573" width="3.6640625" style="1" customWidth="1"/>
    <col min="3574" max="3589" width="4.109375" style="1" customWidth="1"/>
    <col min="3590" max="3594" width="3.6640625" style="1" customWidth="1"/>
    <col min="3595" max="3596" width="4.6640625" style="1" customWidth="1"/>
    <col min="3597" max="3604" width="3.6640625" style="1" customWidth="1"/>
    <col min="3605" max="3826" width="8.88671875" style="1"/>
    <col min="3827" max="3827" width="16.6640625" style="1" bestFit="1" customWidth="1"/>
    <col min="3828" max="3829" width="3.6640625" style="1" customWidth="1"/>
    <col min="3830" max="3845" width="4.109375" style="1" customWidth="1"/>
    <col min="3846" max="3850" width="3.6640625" style="1" customWidth="1"/>
    <col min="3851" max="3852" width="4.6640625" style="1" customWidth="1"/>
    <col min="3853" max="3860" width="3.6640625" style="1" customWidth="1"/>
    <col min="3861" max="4082" width="8.88671875" style="1"/>
    <col min="4083" max="4083" width="16.6640625" style="1" bestFit="1" customWidth="1"/>
    <col min="4084" max="4085" width="3.6640625" style="1" customWidth="1"/>
    <col min="4086" max="4101" width="4.109375" style="1" customWidth="1"/>
    <col min="4102" max="4106" width="3.6640625" style="1" customWidth="1"/>
    <col min="4107" max="4108" width="4.6640625" style="1" customWidth="1"/>
    <col min="4109" max="4116" width="3.6640625" style="1" customWidth="1"/>
    <col min="4117" max="4338" width="8.88671875" style="1"/>
    <col min="4339" max="4339" width="16.6640625" style="1" bestFit="1" customWidth="1"/>
    <col min="4340" max="4341" width="3.6640625" style="1" customWidth="1"/>
    <col min="4342" max="4357" width="4.109375" style="1" customWidth="1"/>
    <col min="4358" max="4362" width="3.6640625" style="1" customWidth="1"/>
    <col min="4363" max="4364" width="4.6640625" style="1" customWidth="1"/>
    <col min="4365" max="4372" width="3.6640625" style="1" customWidth="1"/>
    <col min="4373" max="4594" width="8.88671875" style="1"/>
    <col min="4595" max="4595" width="16.6640625" style="1" bestFit="1" customWidth="1"/>
    <col min="4596" max="4597" width="3.6640625" style="1" customWidth="1"/>
    <col min="4598" max="4613" width="4.109375" style="1" customWidth="1"/>
    <col min="4614" max="4618" width="3.6640625" style="1" customWidth="1"/>
    <col min="4619" max="4620" width="4.6640625" style="1" customWidth="1"/>
    <col min="4621" max="4628" width="3.6640625" style="1" customWidth="1"/>
    <col min="4629" max="4850" width="8.88671875" style="1"/>
    <col min="4851" max="4851" width="16.6640625" style="1" bestFit="1" customWidth="1"/>
    <col min="4852" max="4853" width="3.6640625" style="1" customWidth="1"/>
    <col min="4854" max="4869" width="4.109375" style="1" customWidth="1"/>
    <col min="4870" max="4874" width="3.6640625" style="1" customWidth="1"/>
    <col min="4875" max="4876" width="4.6640625" style="1" customWidth="1"/>
    <col min="4877" max="4884" width="3.6640625" style="1" customWidth="1"/>
    <col min="4885" max="5106" width="8.88671875" style="1"/>
    <col min="5107" max="5107" width="16.6640625" style="1" bestFit="1" customWidth="1"/>
    <col min="5108" max="5109" width="3.6640625" style="1" customWidth="1"/>
    <col min="5110" max="5125" width="4.109375" style="1" customWidth="1"/>
    <col min="5126" max="5130" width="3.6640625" style="1" customWidth="1"/>
    <col min="5131" max="5132" width="4.6640625" style="1" customWidth="1"/>
    <col min="5133" max="5140" width="3.6640625" style="1" customWidth="1"/>
    <col min="5141" max="5362" width="8.88671875" style="1"/>
    <col min="5363" max="5363" width="16.6640625" style="1" bestFit="1" customWidth="1"/>
    <col min="5364" max="5365" width="3.6640625" style="1" customWidth="1"/>
    <col min="5366" max="5381" width="4.109375" style="1" customWidth="1"/>
    <col min="5382" max="5386" width="3.6640625" style="1" customWidth="1"/>
    <col min="5387" max="5388" width="4.6640625" style="1" customWidth="1"/>
    <col min="5389" max="5396" width="3.6640625" style="1" customWidth="1"/>
    <col min="5397" max="5618" width="8.88671875" style="1"/>
    <col min="5619" max="5619" width="16.6640625" style="1" bestFit="1" customWidth="1"/>
    <col min="5620" max="5621" width="3.6640625" style="1" customWidth="1"/>
    <col min="5622" max="5637" width="4.109375" style="1" customWidth="1"/>
    <col min="5638" max="5642" width="3.6640625" style="1" customWidth="1"/>
    <col min="5643" max="5644" width="4.6640625" style="1" customWidth="1"/>
    <col min="5645" max="5652" width="3.6640625" style="1" customWidth="1"/>
    <col min="5653" max="5874" width="8.88671875" style="1"/>
    <col min="5875" max="5875" width="16.6640625" style="1" bestFit="1" customWidth="1"/>
    <col min="5876" max="5877" width="3.6640625" style="1" customWidth="1"/>
    <col min="5878" max="5893" width="4.109375" style="1" customWidth="1"/>
    <col min="5894" max="5898" width="3.6640625" style="1" customWidth="1"/>
    <col min="5899" max="5900" width="4.6640625" style="1" customWidth="1"/>
    <col min="5901" max="5908" width="3.6640625" style="1" customWidth="1"/>
    <col min="5909" max="6130" width="8.88671875" style="1"/>
    <col min="6131" max="6131" width="16.6640625" style="1" bestFit="1" customWidth="1"/>
    <col min="6132" max="6133" width="3.6640625" style="1" customWidth="1"/>
    <col min="6134" max="6149" width="4.109375" style="1" customWidth="1"/>
    <col min="6150" max="6154" width="3.6640625" style="1" customWidth="1"/>
    <col min="6155" max="6156" width="4.6640625" style="1" customWidth="1"/>
    <col min="6157" max="6164" width="3.6640625" style="1" customWidth="1"/>
    <col min="6165" max="6386" width="8.88671875" style="1"/>
    <col min="6387" max="6387" width="16.6640625" style="1" bestFit="1" customWidth="1"/>
    <col min="6388" max="6389" width="3.6640625" style="1" customWidth="1"/>
    <col min="6390" max="6405" width="4.109375" style="1" customWidth="1"/>
    <col min="6406" max="6410" width="3.6640625" style="1" customWidth="1"/>
    <col min="6411" max="6412" width="4.6640625" style="1" customWidth="1"/>
    <col min="6413" max="6420" width="3.6640625" style="1" customWidth="1"/>
    <col min="6421" max="6642" width="8.88671875" style="1"/>
    <col min="6643" max="6643" width="16.6640625" style="1" bestFit="1" customWidth="1"/>
    <col min="6644" max="6645" width="3.6640625" style="1" customWidth="1"/>
    <col min="6646" max="6661" width="4.109375" style="1" customWidth="1"/>
    <col min="6662" max="6666" width="3.6640625" style="1" customWidth="1"/>
    <col min="6667" max="6668" width="4.6640625" style="1" customWidth="1"/>
    <col min="6669" max="6676" width="3.6640625" style="1" customWidth="1"/>
    <col min="6677" max="6898" width="8.88671875" style="1"/>
    <col min="6899" max="6899" width="16.6640625" style="1" bestFit="1" customWidth="1"/>
    <col min="6900" max="6901" width="3.6640625" style="1" customWidth="1"/>
    <col min="6902" max="6917" width="4.109375" style="1" customWidth="1"/>
    <col min="6918" max="6922" width="3.6640625" style="1" customWidth="1"/>
    <col min="6923" max="6924" width="4.6640625" style="1" customWidth="1"/>
    <col min="6925" max="6932" width="3.6640625" style="1" customWidth="1"/>
    <col min="6933" max="7154" width="8.88671875" style="1"/>
    <col min="7155" max="7155" width="16.6640625" style="1" bestFit="1" customWidth="1"/>
    <col min="7156" max="7157" width="3.6640625" style="1" customWidth="1"/>
    <col min="7158" max="7173" width="4.109375" style="1" customWidth="1"/>
    <col min="7174" max="7178" width="3.6640625" style="1" customWidth="1"/>
    <col min="7179" max="7180" width="4.6640625" style="1" customWidth="1"/>
    <col min="7181" max="7188" width="3.6640625" style="1" customWidth="1"/>
    <col min="7189" max="7410" width="8.88671875" style="1"/>
    <col min="7411" max="7411" width="16.6640625" style="1" bestFit="1" customWidth="1"/>
    <col min="7412" max="7413" width="3.6640625" style="1" customWidth="1"/>
    <col min="7414" max="7429" width="4.109375" style="1" customWidth="1"/>
    <col min="7430" max="7434" width="3.6640625" style="1" customWidth="1"/>
    <col min="7435" max="7436" width="4.6640625" style="1" customWidth="1"/>
    <col min="7437" max="7444" width="3.6640625" style="1" customWidth="1"/>
    <col min="7445" max="7666" width="8.88671875" style="1"/>
    <col min="7667" max="7667" width="16.6640625" style="1" bestFit="1" customWidth="1"/>
    <col min="7668" max="7669" width="3.6640625" style="1" customWidth="1"/>
    <col min="7670" max="7685" width="4.109375" style="1" customWidth="1"/>
    <col min="7686" max="7690" width="3.6640625" style="1" customWidth="1"/>
    <col min="7691" max="7692" width="4.6640625" style="1" customWidth="1"/>
    <col min="7693" max="7700" width="3.6640625" style="1" customWidth="1"/>
    <col min="7701" max="7922" width="8.88671875" style="1"/>
    <col min="7923" max="7923" width="16.6640625" style="1" bestFit="1" customWidth="1"/>
    <col min="7924" max="7925" width="3.6640625" style="1" customWidth="1"/>
    <col min="7926" max="7941" width="4.109375" style="1" customWidth="1"/>
    <col min="7942" max="7946" width="3.6640625" style="1" customWidth="1"/>
    <col min="7947" max="7948" width="4.6640625" style="1" customWidth="1"/>
    <col min="7949" max="7956" width="3.6640625" style="1" customWidth="1"/>
    <col min="7957" max="8178" width="8.88671875" style="1"/>
    <col min="8179" max="8179" width="16.6640625" style="1" bestFit="1" customWidth="1"/>
    <col min="8180" max="8181" width="3.6640625" style="1" customWidth="1"/>
    <col min="8182" max="8197" width="4.109375" style="1" customWidth="1"/>
    <col min="8198" max="8202" width="3.6640625" style="1" customWidth="1"/>
    <col min="8203" max="8204" width="4.6640625" style="1" customWidth="1"/>
    <col min="8205" max="8212" width="3.6640625" style="1" customWidth="1"/>
    <col min="8213" max="8434" width="8.88671875" style="1"/>
    <col min="8435" max="8435" width="16.6640625" style="1" bestFit="1" customWidth="1"/>
    <col min="8436" max="8437" width="3.6640625" style="1" customWidth="1"/>
    <col min="8438" max="8453" width="4.109375" style="1" customWidth="1"/>
    <col min="8454" max="8458" width="3.6640625" style="1" customWidth="1"/>
    <col min="8459" max="8460" width="4.6640625" style="1" customWidth="1"/>
    <col min="8461" max="8468" width="3.6640625" style="1" customWidth="1"/>
    <col min="8469" max="8690" width="8.88671875" style="1"/>
    <col min="8691" max="8691" width="16.6640625" style="1" bestFit="1" customWidth="1"/>
    <col min="8692" max="8693" width="3.6640625" style="1" customWidth="1"/>
    <col min="8694" max="8709" width="4.109375" style="1" customWidth="1"/>
    <col min="8710" max="8714" width="3.6640625" style="1" customWidth="1"/>
    <col min="8715" max="8716" width="4.6640625" style="1" customWidth="1"/>
    <col min="8717" max="8724" width="3.6640625" style="1" customWidth="1"/>
    <col min="8725" max="8946" width="8.88671875" style="1"/>
    <col min="8947" max="8947" width="16.6640625" style="1" bestFit="1" customWidth="1"/>
    <col min="8948" max="8949" width="3.6640625" style="1" customWidth="1"/>
    <col min="8950" max="8965" width="4.109375" style="1" customWidth="1"/>
    <col min="8966" max="8970" width="3.6640625" style="1" customWidth="1"/>
    <col min="8971" max="8972" width="4.6640625" style="1" customWidth="1"/>
    <col min="8973" max="8980" width="3.6640625" style="1" customWidth="1"/>
    <col min="8981" max="9202" width="8.88671875" style="1"/>
    <col min="9203" max="9203" width="16.6640625" style="1" bestFit="1" customWidth="1"/>
    <col min="9204" max="9205" width="3.6640625" style="1" customWidth="1"/>
    <col min="9206" max="9221" width="4.109375" style="1" customWidth="1"/>
    <col min="9222" max="9226" width="3.6640625" style="1" customWidth="1"/>
    <col min="9227" max="9228" width="4.6640625" style="1" customWidth="1"/>
    <col min="9229" max="9236" width="3.6640625" style="1" customWidth="1"/>
    <col min="9237" max="9458" width="8.88671875" style="1"/>
    <col min="9459" max="9459" width="16.6640625" style="1" bestFit="1" customWidth="1"/>
    <col min="9460" max="9461" width="3.6640625" style="1" customWidth="1"/>
    <col min="9462" max="9477" width="4.109375" style="1" customWidth="1"/>
    <col min="9478" max="9482" width="3.6640625" style="1" customWidth="1"/>
    <col min="9483" max="9484" width="4.6640625" style="1" customWidth="1"/>
    <col min="9485" max="9492" width="3.6640625" style="1" customWidth="1"/>
    <col min="9493" max="9714" width="8.88671875" style="1"/>
    <col min="9715" max="9715" width="16.6640625" style="1" bestFit="1" customWidth="1"/>
    <col min="9716" max="9717" width="3.6640625" style="1" customWidth="1"/>
    <col min="9718" max="9733" width="4.109375" style="1" customWidth="1"/>
    <col min="9734" max="9738" width="3.6640625" style="1" customWidth="1"/>
    <col min="9739" max="9740" width="4.6640625" style="1" customWidth="1"/>
    <col min="9741" max="9748" width="3.6640625" style="1" customWidth="1"/>
    <col min="9749" max="9970" width="8.88671875" style="1"/>
    <col min="9971" max="9971" width="16.6640625" style="1" bestFit="1" customWidth="1"/>
    <col min="9972" max="9973" width="3.6640625" style="1" customWidth="1"/>
    <col min="9974" max="9989" width="4.109375" style="1" customWidth="1"/>
    <col min="9990" max="9994" width="3.6640625" style="1" customWidth="1"/>
    <col min="9995" max="9996" width="4.6640625" style="1" customWidth="1"/>
    <col min="9997" max="10004" width="3.6640625" style="1" customWidth="1"/>
    <col min="10005" max="10226" width="8.88671875" style="1"/>
    <col min="10227" max="10227" width="16.6640625" style="1" bestFit="1" customWidth="1"/>
    <col min="10228" max="10229" width="3.6640625" style="1" customWidth="1"/>
    <col min="10230" max="10245" width="4.109375" style="1" customWidth="1"/>
    <col min="10246" max="10250" width="3.6640625" style="1" customWidth="1"/>
    <col min="10251" max="10252" width="4.6640625" style="1" customWidth="1"/>
    <col min="10253" max="10260" width="3.6640625" style="1" customWidth="1"/>
    <col min="10261" max="10482" width="8.88671875" style="1"/>
    <col min="10483" max="10483" width="16.6640625" style="1" bestFit="1" customWidth="1"/>
    <col min="10484" max="10485" width="3.6640625" style="1" customWidth="1"/>
    <col min="10486" max="10501" width="4.109375" style="1" customWidth="1"/>
    <col min="10502" max="10506" width="3.6640625" style="1" customWidth="1"/>
    <col min="10507" max="10508" width="4.6640625" style="1" customWidth="1"/>
    <col min="10509" max="10516" width="3.6640625" style="1" customWidth="1"/>
    <col min="10517" max="10738" width="8.88671875" style="1"/>
    <col min="10739" max="10739" width="16.6640625" style="1" bestFit="1" customWidth="1"/>
    <col min="10740" max="10741" width="3.6640625" style="1" customWidth="1"/>
    <col min="10742" max="10757" width="4.109375" style="1" customWidth="1"/>
    <col min="10758" max="10762" width="3.6640625" style="1" customWidth="1"/>
    <col min="10763" max="10764" width="4.6640625" style="1" customWidth="1"/>
    <col min="10765" max="10772" width="3.6640625" style="1" customWidth="1"/>
    <col min="10773" max="10994" width="8.88671875" style="1"/>
    <col min="10995" max="10995" width="16.6640625" style="1" bestFit="1" customWidth="1"/>
    <col min="10996" max="10997" width="3.6640625" style="1" customWidth="1"/>
    <col min="10998" max="11013" width="4.109375" style="1" customWidth="1"/>
    <col min="11014" max="11018" width="3.6640625" style="1" customWidth="1"/>
    <col min="11019" max="11020" width="4.6640625" style="1" customWidth="1"/>
    <col min="11021" max="11028" width="3.6640625" style="1" customWidth="1"/>
    <col min="11029" max="11250" width="8.88671875" style="1"/>
    <col min="11251" max="11251" width="16.6640625" style="1" bestFit="1" customWidth="1"/>
    <col min="11252" max="11253" width="3.6640625" style="1" customWidth="1"/>
    <col min="11254" max="11269" width="4.109375" style="1" customWidth="1"/>
    <col min="11270" max="11274" width="3.6640625" style="1" customWidth="1"/>
    <col min="11275" max="11276" width="4.6640625" style="1" customWidth="1"/>
    <col min="11277" max="11284" width="3.6640625" style="1" customWidth="1"/>
    <col min="11285" max="11506" width="8.88671875" style="1"/>
    <col min="11507" max="11507" width="16.6640625" style="1" bestFit="1" customWidth="1"/>
    <col min="11508" max="11509" width="3.6640625" style="1" customWidth="1"/>
    <col min="11510" max="11525" width="4.109375" style="1" customWidth="1"/>
    <col min="11526" max="11530" width="3.6640625" style="1" customWidth="1"/>
    <col min="11531" max="11532" width="4.6640625" style="1" customWidth="1"/>
    <col min="11533" max="11540" width="3.6640625" style="1" customWidth="1"/>
    <col min="11541" max="11762" width="8.88671875" style="1"/>
    <col min="11763" max="11763" width="16.6640625" style="1" bestFit="1" customWidth="1"/>
    <col min="11764" max="11765" width="3.6640625" style="1" customWidth="1"/>
    <col min="11766" max="11781" width="4.109375" style="1" customWidth="1"/>
    <col min="11782" max="11786" width="3.6640625" style="1" customWidth="1"/>
    <col min="11787" max="11788" width="4.6640625" style="1" customWidth="1"/>
    <col min="11789" max="11796" width="3.6640625" style="1" customWidth="1"/>
    <col min="11797" max="12018" width="8.88671875" style="1"/>
    <col min="12019" max="12019" width="16.6640625" style="1" bestFit="1" customWidth="1"/>
    <col min="12020" max="12021" width="3.6640625" style="1" customWidth="1"/>
    <col min="12022" max="12037" width="4.109375" style="1" customWidth="1"/>
    <col min="12038" max="12042" width="3.6640625" style="1" customWidth="1"/>
    <col min="12043" max="12044" width="4.6640625" style="1" customWidth="1"/>
    <col min="12045" max="12052" width="3.6640625" style="1" customWidth="1"/>
    <col min="12053" max="12274" width="8.88671875" style="1"/>
    <col min="12275" max="12275" width="16.6640625" style="1" bestFit="1" customWidth="1"/>
    <col min="12276" max="12277" width="3.6640625" style="1" customWidth="1"/>
    <col min="12278" max="12293" width="4.109375" style="1" customWidth="1"/>
    <col min="12294" max="12298" width="3.6640625" style="1" customWidth="1"/>
    <col min="12299" max="12300" width="4.6640625" style="1" customWidth="1"/>
    <col min="12301" max="12308" width="3.6640625" style="1" customWidth="1"/>
    <col min="12309" max="12530" width="8.88671875" style="1"/>
    <col min="12531" max="12531" width="16.6640625" style="1" bestFit="1" customWidth="1"/>
    <col min="12532" max="12533" width="3.6640625" style="1" customWidth="1"/>
    <col min="12534" max="12549" width="4.109375" style="1" customWidth="1"/>
    <col min="12550" max="12554" width="3.6640625" style="1" customWidth="1"/>
    <col min="12555" max="12556" width="4.6640625" style="1" customWidth="1"/>
    <col min="12557" max="12564" width="3.6640625" style="1" customWidth="1"/>
    <col min="12565" max="12786" width="8.88671875" style="1"/>
    <col min="12787" max="12787" width="16.6640625" style="1" bestFit="1" customWidth="1"/>
    <col min="12788" max="12789" width="3.6640625" style="1" customWidth="1"/>
    <col min="12790" max="12805" width="4.109375" style="1" customWidth="1"/>
    <col min="12806" max="12810" width="3.6640625" style="1" customWidth="1"/>
    <col min="12811" max="12812" width="4.6640625" style="1" customWidth="1"/>
    <col min="12813" max="12820" width="3.6640625" style="1" customWidth="1"/>
    <col min="12821" max="13042" width="8.88671875" style="1"/>
    <col min="13043" max="13043" width="16.6640625" style="1" bestFit="1" customWidth="1"/>
    <col min="13044" max="13045" width="3.6640625" style="1" customWidth="1"/>
    <col min="13046" max="13061" width="4.109375" style="1" customWidth="1"/>
    <col min="13062" max="13066" width="3.6640625" style="1" customWidth="1"/>
    <col min="13067" max="13068" width="4.6640625" style="1" customWidth="1"/>
    <col min="13069" max="13076" width="3.6640625" style="1" customWidth="1"/>
    <col min="13077" max="13298" width="8.88671875" style="1"/>
    <col min="13299" max="13299" width="16.6640625" style="1" bestFit="1" customWidth="1"/>
    <col min="13300" max="13301" width="3.6640625" style="1" customWidth="1"/>
    <col min="13302" max="13317" width="4.109375" style="1" customWidth="1"/>
    <col min="13318" max="13322" width="3.6640625" style="1" customWidth="1"/>
    <col min="13323" max="13324" width="4.6640625" style="1" customWidth="1"/>
    <col min="13325" max="13332" width="3.6640625" style="1" customWidth="1"/>
    <col min="13333" max="13554" width="8.88671875" style="1"/>
    <col min="13555" max="13555" width="16.6640625" style="1" bestFit="1" customWidth="1"/>
    <col min="13556" max="13557" width="3.6640625" style="1" customWidth="1"/>
    <col min="13558" max="13573" width="4.109375" style="1" customWidth="1"/>
    <col min="13574" max="13578" width="3.6640625" style="1" customWidth="1"/>
    <col min="13579" max="13580" width="4.6640625" style="1" customWidth="1"/>
    <col min="13581" max="13588" width="3.6640625" style="1" customWidth="1"/>
    <col min="13589" max="13810" width="8.88671875" style="1"/>
    <col min="13811" max="13811" width="16.6640625" style="1" bestFit="1" customWidth="1"/>
    <col min="13812" max="13813" width="3.6640625" style="1" customWidth="1"/>
    <col min="13814" max="13829" width="4.109375" style="1" customWidth="1"/>
    <col min="13830" max="13834" width="3.6640625" style="1" customWidth="1"/>
    <col min="13835" max="13836" width="4.6640625" style="1" customWidth="1"/>
    <col min="13837" max="13844" width="3.6640625" style="1" customWidth="1"/>
    <col min="13845" max="14066" width="8.88671875" style="1"/>
    <col min="14067" max="14067" width="16.6640625" style="1" bestFit="1" customWidth="1"/>
    <col min="14068" max="14069" width="3.6640625" style="1" customWidth="1"/>
    <col min="14070" max="14085" width="4.109375" style="1" customWidth="1"/>
    <col min="14086" max="14090" width="3.6640625" style="1" customWidth="1"/>
    <col min="14091" max="14092" width="4.6640625" style="1" customWidth="1"/>
    <col min="14093" max="14100" width="3.6640625" style="1" customWidth="1"/>
    <col min="14101" max="14322" width="8.88671875" style="1"/>
    <col min="14323" max="14323" width="16.6640625" style="1" bestFit="1" customWidth="1"/>
    <col min="14324" max="14325" width="3.6640625" style="1" customWidth="1"/>
    <col min="14326" max="14341" width="4.109375" style="1" customWidth="1"/>
    <col min="14342" max="14346" width="3.6640625" style="1" customWidth="1"/>
    <col min="14347" max="14348" width="4.6640625" style="1" customWidth="1"/>
    <col min="14349" max="14356" width="3.6640625" style="1" customWidth="1"/>
    <col min="14357" max="14578" width="8.88671875" style="1"/>
    <col min="14579" max="14579" width="16.6640625" style="1" bestFit="1" customWidth="1"/>
    <col min="14580" max="14581" width="3.6640625" style="1" customWidth="1"/>
    <col min="14582" max="14597" width="4.109375" style="1" customWidth="1"/>
    <col min="14598" max="14602" width="3.6640625" style="1" customWidth="1"/>
    <col min="14603" max="14604" width="4.6640625" style="1" customWidth="1"/>
    <col min="14605" max="14612" width="3.6640625" style="1" customWidth="1"/>
    <col min="14613" max="14834" width="8.88671875" style="1"/>
    <col min="14835" max="14835" width="16.6640625" style="1" bestFit="1" customWidth="1"/>
    <col min="14836" max="14837" width="3.6640625" style="1" customWidth="1"/>
    <col min="14838" max="14853" width="4.109375" style="1" customWidth="1"/>
    <col min="14854" max="14858" width="3.6640625" style="1" customWidth="1"/>
    <col min="14859" max="14860" width="4.6640625" style="1" customWidth="1"/>
    <col min="14861" max="14868" width="3.6640625" style="1" customWidth="1"/>
    <col min="14869" max="15090" width="8.88671875" style="1"/>
    <col min="15091" max="15091" width="16.6640625" style="1" bestFit="1" customWidth="1"/>
    <col min="15092" max="15093" width="3.6640625" style="1" customWidth="1"/>
    <col min="15094" max="15109" width="4.109375" style="1" customWidth="1"/>
    <col min="15110" max="15114" width="3.6640625" style="1" customWidth="1"/>
    <col min="15115" max="15116" width="4.6640625" style="1" customWidth="1"/>
    <col min="15117" max="15124" width="3.6640625" style="1" customWidth="1"/>
    <col min="15125" max="15346" width="8.88671875" style="1"/>
    <col min="15347" max="15347" width="16.6640625" style="1" bestFit="1" customWidth="1"/>
    <col min="15348" max="15349" width="3.6640625" style="1" customWidth="1"/>
    <col min="15350" max="15365" width="4.109375" style="1" customWidth="1"/>
    <col min="15366" max="15370" width="3.6640625" style="1" customWidth="1"/>
    <col min="15371" max="15372" width="4.6640625" style="1" customWidth="1"/>
    <col min="15373" max="15380" width="3.6640625" style="1" customWidth="1"/>
    <col min="15381" max="15602" width="8.88671875" style="1"/>
    <col min="15603" max="15603" width="16.6640625" style="1" bestFit="1" customWidth="1"/>
    <col min="15604" max="15605" width="3.6640625" style="1" customWidth="1"/>
    <col min="15606" max="15621" width="4.109375" style="1" customWidth="1"/>
    <col min="15622" max="15626" width="3.6640625" style="1" customWidth="1"/>
    <col min="15627" max="15628" width="4.6640625" style="1" customWidth="1"/>
    <col min="15629" max="15636" width="3.6640625" style="1" customWidth="1"/>
    <col min="15637" max="15858" width="8.88671875" style="1"/>
    <col min="15859" max="15859" width="16.6640625" style="1" bestFit="1" customWidth="1"/>
    <col min="15860" max="15861" width="3.6640625" style="1" customWidth="1"/>
    <col min="15862" max="15877" width="4.109375" style="1" customWidth="1"/>
    <col min="15878" max="15882" width="3.6640625" style="1" customWidth="1"/>
    <col min="15883" max="15884" width="4.6640625" style="1" customWidth="1"/>
    <col min="15885" max="15892" width="3.6640625" style="1" customWidth="1"/>
    <col min="15893" max="16114" width="8.88671875" style="1"/>
    <col min="16115" max="16115" width="16.6640625" style="1" bestFit="1" customWidth="1"/>
    <col min="16116" max="16117" width="3.6640625" style="1" customWidth="1"/>
    <col min="16118" max="16133" width="4.109375" style="1" customWidth="1"/>
    <col min="16134" max="16138" width="3.6640625" style="1" customWidth="1"/>
    <col min="16139" max="16140" width="4.6640625" style="1" customWidth="1"/>
    <col min="16141" max="16148" width="3.6640625" style="1" customWidth="1"/>
    <col min="16149" max="16384" width="8.88671875" style="1"/>
  </cols>
  <sheetData>
    <row r="1" spans="1:22" ht="15" customHeight="1" thickBot="1">
      <c r="A1" s="276" t="s">
        <v>0</v>
      </c>
      <c r="B1" s="277"/>
      <c r="C1" s="277"/>
      <c r="D1" s="277"/>
      <c r="E1" s="277"/>
      <c r="F1" s="277"/>
      <c r="G1" s="277"/>
      <c r="H1" s="277"/>
      <c r="I1" s="277"/>
      <c r="J1" s="277"/>
      <c r="K1" s="277"/>
      <c r="L1" s="277"/>
      <c r="M1" s="277"/>
      <c r="N1" s="277"/>
      <c r="O1" s="277"/>
      <c r="P1" s="277"/>
      <c r="Q1" s="277"/>
      <c r="R1" s="277"/>
      <c r="S1" s="277"/>
      <c r="T1" s="277"/>
      <c r="U1" s="277"/>
      <c r="V1" s="278"/>
    </row>
    <row r="2" spans="1:22" ht="24" customHeight="1" thickBot="1">
      <c r="A2" s="265" t="s">
        <v>59</v>
      </c>
      <c r="B2" s="268" t="s">
        <v>1</v>
      </c>
      <c r="C2" s="270" t="s">
        <v>2</v>
      </c>
      <c r="D2" s="271"/>
      <c r="E2" s="271"/>
      <c r="F2" s="271"/>
      <c r="G2" s="271"/>
      <c r="H2" s="271"/>
      <c r="I2" s="271"/>
      <c r="J2" s="272"/>
      <c r="K2" s="273" t="s">
        <v>3</v>
      </c>
      <c r="L2" s="273"/>
      <c r="M2" s="273"/>
      <c r="N2" s="273"/>
      <c r="O2" s="273"/>
      <c r="P2" s="273"/>
      <c r="Q2" s="273"/>
      <c r="R2" s="273"/>
      <c r="S2" s="303" t="s">
        <v>43</v>
      </c>
      <c r="T2" s="279" t="s">
        <v>6</v>
      </c>
      <c r="U2" s="280"/>
      <c r="V2" s="281"/>
    </row>
    <row r="3" spans="1:22" ht="79.95" customHeight="1">
      <c r="A3" s="266"/>
      <c r="B3" s="269"/>
      <c r="C3" s="262" t="s">
        <v>7</v>
      </c>
      <c r="D3" s="264" t="s">
        <v>8</v>
      </c>
      <c r="E3" s="264"/>
      <c r="F3" s="264"/>
      <c r="G3" s="295" t="s">
        <v>9</v>
      </c>
      <c r="H3" s="295"/>
      <c r="I3" s="295"/>
      <c r="J3" s="296"/>
      <c r="K3" s="297" t="s">
        <v>10</v>
      </c>
      <c r="L3" s="292"/>
      <c r="M3" s="292"/>
      <c r="N3" s="298" t="s">
        <v>11</v>
      </c>
      <c r="O3" s="298" t="s">
        <v>12</v>
      </c>
      <c r="P3" s="300" t="s">
        <v>8</v>
      </c>
      <c r="Q3" s="300"/>
      <c r="R3" s="293"/>
      <c r="S3" s="304"/>
      <c r="T3" s="286" t="s">
        <v>40</v>
      </c>
      <c r="U3" s="284" t="s">
        <v>41</v>
      </c>
      <c r="V3" s="306" t="s">
        <v>6</v>
      </c>
    </row>
    <row r="4" spans="1:22" ht="100.2" customHeight="1" thickBot="1">
      <c r="A4" s="267"/>
      <c r="B4" s="269"/>
      <c r="C4" s="263"/>
      <c r="D4" s="25" t="s">
        <v>14</v>
      </c>
      <c r="E4" s="25" t="s">
        <v>15</v>
      </c>
      <c r="F4" s="25" t="s">
        <v>16</v>
      </c>
      <c r="G4" s="26" t="s">
        <v>17</v>
      </c>
      <c r="H4" s="26" t="s">
        <v>18</v>
      </c>
      <c r="I4" s="26" t="s">
        <v>19</v>
      </c>
      <c r="J4" s="27" t="s">
        <v>20</v>
      </c>
      <c r="K4" s="42" t="s">
        <v>21</v>
      </c>
      <c r="L4" s="108" t="s">
        <v>22</v>
      </c>
      <c r="M4" s="108" t="s">
        <v>23</v>
      </c>
      <c r="N4" s="299"/>
      <c r="O4" s="299"/>
      <c r="P4" s="3" t="s">
        <v>14</v>
      </c>
      <c r="Q4" s="3" t="s">
        <v>15</v>
      </c>
      <c r="R4" s="4" t="s">
        <v>16</v>
      </c>
      <c r="S4" s="305"/>
      <c r="T4" s="287"/>
      <c r="U4" s="285"/>
      <c r="V4" s="307"/>
    </row>
    <row r="5" spans="1:22" ht="12" customHeight="1">
      <c r="A5" s="37" t="s">
        <v>25</v>
      </c>
      <c r="B5" s="256">
        <v>11</v>
      </c>
      <c r="C5" s="40">
        <f>D5+E5+F5</f>
        <v>0</v>
      </c>
      <c r="D5" s="22">
        <v>0</v>
      </c>
      <c r="E5" s="22">
        <v>0</v>
      </c>
      <c r="F5" s="22">
        <v>0</v>
      </c>
      <c r="G5" s="23">
        <v>0</v>
      </c>
      <c r="H5" s="23">
        <v>0</v>
      </c>
      <c r="I5" s="23">
        <v>0</v>
      </c>
      <c r="J5" s="24">
        <v>0</v>
      </c>
      <c r="K5" s="94">
        <v>0</v>
      </c>
      <c r="L5" s="6">
        <v>0</v>
      </c>
      <c r="M5" s="6">
        <v>0</v>
      </c>
      <c r="N5" s="6">
        <v>0</v>
      </c>
      <c r="O5" s="6">
        <v>0</v>
      </c>
      <c r="P5" s="7">
        <v>0</v>
      </c>
      <c r="Q5" s="7">
        <v>0</v>
      </c>
      <c r="R5" s="8">
        <v>0</v>
      </c>
      <c r="S5" s="43">
        <v>0</v>
      </c>
      <c r="T5" s="69">
        <v>1</v>
      </c>
      <c r="U5" s="74">
        <v>-2</v>
      </c>
      <c r="V5" s="113">
        <f>T5+U5</f>
        <v>-1</v>
      </c>
    </row>
    <row r="6" spans="1:22" ht="12" customHeight="1">
      <c r="A6" s="38" t="s">
        <v>26</v>
      </c>
      <c r="B6" s="257">
        <v>3</v>
      </c>
      <c r="C6" s="41">
        <f t="shared" ref="C6:C18" si="0">D6+E6+F6</f>
        <v>0</v>
      </c>
      <c r="D6" s="10">
        <v>0</v>
      </c>
      <c r="E6" s="10">
        <v>0</v>
      </c>
      <c r="F6" s="10">
        <v>0</v>
      </c>
      <c r="G6" s="11">
        <v>0</v>
      </c>
      <c r="H6" s="11">
        <v>0</v>
      </c>
      <c r="I6" s="11">
        <v>0</v>
      </c>
      <c r="J6" s="12">
        <v>0</v>
      </c>
      <c r="K6" s="95">
        <v>0</v>
      </c>
      <c r="L6" s="14">
        <v>0</v>
      </c>
      <c r="M6" s="14">
        <v>0</v>
      </c>
      <c r="N6" s="14">
        <v>0</v>
      </c>
      <c r="O6" s="14">
        <v>0</v>
      </c>
      <c r="P6" s="15">
        <v>0</v>
      </c>
      <c r="Q6" s="15">
        <v>0</v>
      </c>
      <c r="R6" s="16">
        <v>0</v>
      </c>
      <c r="S6" s="45">
        <v>2</v>
      </c>
      <c r="T6" s="70">
        <v>0</v>
      </c>
      <c r="U6" s="76">
        <v>0</v>
      </c>
      <c r="V6" s="113">
        <f t="shared" ref="V6:V18" si="1">T6+U6</f>
        <v>0</v>
      </c>
    </row>
    <row r="7" spans="1:22" ht="12" customHeight="1">
      <c r="A7" s="38" t="s">
        <v>27</v>
      </c>
      <c r="B7" s="257">
        <v>10</v>
      </c>
      <c r="C7" s="41">
        <f t="shared" si="0"/>
        <v>2</v>
      </c>
      <c r="D7" s="10">
        <v>1</v>
      </c>
      <c r="E7" s="10">
        <v>1</v>
      </c>
      <c r="F7" s="10">
        <v>0</v>
      </c>
      <c r="G7" s="11">
        <v>1</v>
      </c>
      <c r="H7" s="11">
        <v>0</v>
      </c>
      <c r="I7" s="11">
        <v>0</v>
      </c>
      <c r="J7" s="12">
        <v>1</v>
      </c>
      <c r="K7" s="95">
        <v>0</v>
      </c>
      <c r="L7" s="14">
        <v>0</v>
      </c>
      <c r="M7" s="14">
        <v>0</v>
      </c>
      <c r="N7" s="14">
        <v>0</v>
      </c>
      <c r="O7" s="14">
        <v>1</v>
      </c>
      <c r="P7" s="15">
        <v>0</v>
      </c>
      <c r="Q7" s="15">
        <v>0</v>
      </c>
      <c r="R7" s="16">
        <v>0</v>
      </c>
      <c r="S7" s="45">
        <v>1</v>
      </c>
      <c r="T7" s="70">
        <v>5</v>
      </c>
      <c r="U7" s="76">
        <v>-3</v>
      </c>
      <c r="V7" s="113">
        <f t="shared" si="1"/>
        <v>2</v>
      </c>
    </row>
    <row r="8" spans="1:22" ht="12" customHeight="1">
      <c r="A8" s="38" t="s">
        <v>28</v>
      </c>
      <c r="B8" s="257">
        <v>8</v>
      </c>
      <c r="C8" s="41">
        <f t="shared" si="0"/>
        <v>0</v>
      </c>
      <c r="D8" s="10">
        <v>0</v>
      </c>
      <c r="E8" s="10">
        <v>0</v>
      </c>
      <c r="F8" s="10">
        <v>0</v>
      </c>
      <c r="G8" s="11">
        <v>0</v>
      </c>
      <c r="H8" s="11">
        <v>0</v>
      </c>
      <c r="I8" s="11">
        <v>0</v>
      </c>
      <c r="J8" s="12">
        <v>0</v>
      </c>
      <c r="K8" s="95">
        <v>0</v>
      </c>
      <c r="L8" s="14">
        <v>0</v>
      </c>
      <c r="M8" s="14">
        <v>0</v>
      </c>
      <c r="N8" s="14">
        <v>0</v>
      </c>
      <c r="O8" s="14">
        <v>0</v>
      </c>
      <c r="P8" s="15">
        <v>0</v>
      </c>
      <c r="Q8" s="15">
        <v>0</v>
      </c>
      <c r="R8" s="16">
        <v>0</v>
      </c>
      <c r="S8" s="45">
        <v>2</v>
      </c>
      <c r="T8" s="70">
        <v>2</v>
      </c>
      <c r="U8" s="76">
        <v>-3</v>
      </c>
      <c r="V8" s="113">
        <f t="shared" si="1"/>
        <v>-1</v>
      </c>
    </row>
    <row r="9" spans="1:22" ht="12" customHeight="1">
      <c r="A9" s="38" t="s">
        <v>29</v>
      </c>
      <c r="B9" s="257">
        <v>8</v>
      </c>
      <c r="C9" s="41">
        <f t="shared" si="0"/>
        <v>0</v>
      </c>
      <c r="D9" s="10">
        <v>0</v>
      </c>
      <c r="E9" s="10">
        <v>0</v>
      </c>
      <c r="F9" s="10">
        <v>0</v>
      </c>
      <c r="G9" s="11">
        <v>0</v>
      </c>
      <c r="H9" s="11">
        <v>0</v>
      </c>
      <c r="I9" s="11">
        <v>0</v>
      </c>
      <c r="J9" s="12">
        <v>0</v>
      </c>
      <c r="K9" s="95">
        <v>0</v>
      </c>
      <c r="L9" s="14">
        <v>0</v>
      </c>
      <c r="M9" s="14">
        <v>0</v>
      </c>
      <c r="N9" s="14">
        <v>0</v>
      </c>
      <c r="O9" s="14">
        <v>0</v>
      </c>
      <c r="P9" s="15">
        <v>0</v>
      </c>
      <c r="Q9" s="15">
        <v>0</v>
      </c>
      <c r="R9" s="16">
        <v>0</v>
      </c>
      <c r="S9" s="45">
        <v>0</v>
      </c>
      <c r="T9" s="70">
        <v>0</v>
      </c>
      <c r="U9" s="76">
        <v>0</v>
      </c>
      <c r="V9" s="113">
        <f t="shared" si="1"/>
        <v>0</v>
      </c>
    </row>
    <row r="10" spans="1:22" ht="12" customHeight="1">
      <c r="A10" s="38" t="s">
        <v>30</v>
      </c>
      <c r="B10" s="257">
        <v>9</v>
      </c>
      <c r="C10" s="41">
        <f t="shared" si="0"/>
        <v>1</v>
      </c>
      <c r="D10" s="10">
        <v>0</v>
      </c>
      <c r="E10" s="10">
        <v>1</v>
      </c>
      <c r="F10" s="10">
        <v>0</v>
      </c>
      <c r="G10" s="11">
        <v>0</v>
      </c>
      <c r="H10" s="11">
        <v>0</v>
      </c>
      <c r="I10" s="11">
        <v>0</v>
      </c>
      <c r="J10" s="12">
        <v>1</v>
      </c>
      <c r="K10" s="95">
        <v>0</v>
      </c>
      <c r="L10" s="14">
        <v>0</v>
      </c>
      <c r="M10" s="14">
        <v>0</v>
      </c>
      <c r="N10" s="14">
        <v>0</v>
      </c>
      <c r="O10" s="14">
        <v>0</v>
      </c>
      <c r="P10" s="15">
        <v>0</v>
      </c>
      <c r="Q10" s="15">
        <v>0</v>
      </c>
      <c r="R10" s="16">
        <v>0</v>
      </c>
      <c r="S10" s="45">
        <v>2</v>
      </c>
      <c r="T10" s="70">
        <v>0</v>
      </c>
      <c r="U10" s="76">
        <v>-1</v>
      </c>
      <c r="V10" s="113">
        <f t="shared" si="1"/>
        <v>-1</v>
      </c>
    </row>
    <row r="11" spans="1:22" ht="12" customHeight="1">
      <c r="A11" s="38" t="s">
        <v>31</v>
      </c>
      <c r="B11" s="257">
        <v>7</v>
      </c>
      <c r="C11" s="41">
        <f t="shared" si="0"/>
        <v>3</v>
      </c>
      <c r="D11" s="10">
        <v>0</v>
      </c>
      <c r="E11" s="10">
        <v>3</v>
      </c>
      <c r="F11" s="10">
        <v>0</v>
      </c>
      <c r="G11" s="11">
        <v>1</v>
      </c>
      <c r="H11" s="11">
        <v>0</v>
      </c>
      <c r="I11" s="11">
        <v>1</v>
      </c>
      <c r="J11" s="12">
        <v>1</v>
      </c>
      <c r="K11" s="95">
        <v>0</v>
      </c>
      <c r="L11" s="14">
        <v>0</v>
      </c>
      <c r="M11" s="14">
        <v>0</v>
      </c>
      <c r="N11" s="14">
        <v>0</v>
      </c>
      <c r="O11" s="14">
        <v>0</v>
      </c>
      <c r="P11" s="15">
        <v>0</v>
      </c>
      <c r="Q11" s="15">
        <v>0</v>
      </c>
      <c r="R11" s="16">
        <v>0</v>
      </c>
      <c r="S11" s="45">
        <v>0</v>
      </c>
      <c r="T11" s="70">
        <v>0</v>
      </c>
      <c r="U11" s="76">
        <v>0</v>
      </c>
      <c r="V11" s="113">
        <f t="shared" si="1"/>
        <v>0</v>
      </c>
    </row>
    <row r="12" spans="1:22" ht="12" customHeight="1">
      <c r="A12" s="38" t="s">
        <v>32</v>
      </c>
      <c r="B12" s="257">
        <v>9</v>
      </c>
      <c r="C12" s="41">
        <f t="shared" si="0"/>
        <v>2</v>
      </c>
      <c r="D12" s="10">
        <v>1</v>
      </c>
      <c r="E12" s="10">
        <v>1</v>
      </c>
      <c r="F12" s="10">
        <v>0</v>
      </c>
      <c r="G12" s="11">
        <v>1</v>
      </c>
      <c r="H12" s="11">
        <v>0</v>
      </c>
      <c r="I12" s="11">
        <v>0</v>
      </c>
      <c r="J12" s="12">
        <v>1</v>
      </c>
      <c r="K12" s="95">
        <v>0</v>
      </c>
      <c r="L12" s="14">
        <v>0</v>
      </c>
      <c r="M12" s="14">
        <v>0</v>
      </c>
      <c r="N12" s="14">
        <v>1</v>
      </c>
      <c r="O12" s="14">
        <v>0</v>
      </c>
      <c r="P12" s="15">
        <v>0</v>
      </c>
      <c r="Q12" s="15">
        <v>0</v>
      </c>
      <c r="R12" s="16">
        <v>0</v>
      </c>
      <c r="S12" s="45">
        <v>2</v>
      </c>
      <c r="T12" s="70">
        <v>1</v>
      </c>
      <c r="U12" s="76">
        <v>-1</v>
      </c>
      <c r="V12" s="113">
        <f t="shared" si="1"/>
        <v>0</v>
      </c>
    </row>
    <row r="13" spans="1:22" ht="12" customHeight="1">
      <c r="A13" s="111" t="s">
        <v>33</v>
      </c>
      <c r="B13" s="257">
        <v>10</v>
      </c>
      <c r="C13" s="41">
        <f t="shared" si="0"/>
        <v>1</v>
      </c>
      <c r="D13" s="10">
        <v>0</v>
      </c>
      <c r="E13" s="10">
        <v>1</v>
      </c>
      <c r="F13" s="10">
        <v>0</v>
      </c>
      <c r="G13" s="11">
        <v>0</v>
      </c>
      <c r="H13" s="11">
        <v>0</v>
      </c>
      <c r="I13" s="11">
        <v>1</v>
      </c>
      <c r="J13" s="12">
        <v>0</v>
      </c>
      <c r="K13" s="95">
        <v>0</v>
      </c>
      <c r="L13" s="14">
        <v>0</v>
      </c>
      <c r="M13" s="14">
        <v>0</v>
      </c>
      <c r="N13" s="14">
        <v>0</v>
      </c>
      <c r="O13" s="14">
        <v>0</v>
      </c>
      <c r="P13" s="15">
        <v>0</v>
      </c>
      <c r="Q13" s="15">
        <v>0</v>
      </c>
      <c r="R13" s="16">
        <v>0</v>
      </c>
      <c r="S13" s="45">
        <v>2</v>
      </c>
      <c r="T13" s="70">
        <v>1</v>
      </c>
      <c r="U13" s="112">
        <v>-1</v>
      </c>
      <c r="V13" s="113">
        <f t="shared" si="1"/>
        <v>0</v>
      </c>
    </row>
    <row r="14" spans="1:22" ht="12" customHeight="1">
      <c r="A14" s="38" t="s">
        <v>34</v>
      </c>
      <c r="B14" s="257">
        <v>8</v>
      </c>
      <c r="C14" s="41">
        <f t="shared" si="0"/>
        <v>2</v>
      </c>
      <c r="D14" s="10">
        <v>0</v>
      </c>
      <c r="E14" s="10">
        <v>2</v>
      </c>
      <c r="F14" s="10">
        <v>0</v>
      </c>
      <c r="G14" s="11">
        <v>0</v>
      </c>
      <c r="H14" s="11">
        <v>0</v>
      </c>
      <c r="I14" s="11">
        <v>0</v>
      </c>
      <c r="J14" s="12">
        <v>2</v>
      </c>
      <c r="K14" s="95">
        <v>0</v>
      </c>
      <c r="L14" s="14">
        <v>0</v>
      </c>
      <c r="M14" s="14">
        <v>0</v>
      </c>
      <c r="N14" s="14">
        <v>0</v>
      </c>
      <c r="O14" s="14">
        <v>0</v>
      </c>
      <c r="P14" s="15">
        <v>0</v>
      </c>
      <c r="Q14" s="15">
        <v>0</v>
      </c>
      <c r="R14" s="16">
        <v>0</v>
      </c>
      <c r="S14" s="45">
        <v>0</v>
      </c>
      <c r="T14" s="70">
        <v>0</v>
      </c>
      <c r="U14" s="76">
        <v>0</v>
      </c>
      <c r="V14" s="113">
        <f t="shared" si="1"/>
        <v>0</v>
      </c>
    </row>
    <row r="15" spans="1:22" ht="12" customHeight="1">
      <c r="A15" s="38" t="s">
        <v>35</v>
      </c>
      <c r="B15" s="257">
        <v>9</v>
      </c>
      <c r="C15" s="41">
        <f t="shared" si="0"/>
        <v>0</v>
      </c>
      <c r="D15" s="10">
        <v>0</v>
      </c>
      <c r="E15" s="10">
        <v>0</v>
      </c>
      <c r="F15" s="10">
        <v>0</v>
      </c>
      <c r="G15" s="11">
        <v>0</v>
      </c>
      <c r="H15" s="11">
        <v>0</v>
      </c>
      <c r="I15" s="11">
        <v>0</v>
      </c>
      <c r="J15" s="12">
        <v>0</v>
      </c>
      <c r="K15" s="95">
        <v>0</v>
      </c>
      <c r="L15" s="14">
        <v>0</v>
      </c>
      <c r="M15" s="14">
        <v>0</v>
      </c>
      <c r="N15" s="14">
        <v>0</v>
      </c>
      <c r="O15" s="14">
        <v>0</v>
      </c>
      <c r="P15" s="15">
        <v>0</v>
      </c>
      <c r="Q15" s="15">
        <v>0</v>
      </c>
      <c r="R15" s="16">
        <v>0</v>
      </c>
      <c r="S15" s="45">
        <v>1</v>
      </c>
      <c r="T15" s="70">
        <v>0</v>
      </c>
      <c r="U15" s="76">
        <v>-3</v>
      </c>
      <c r="V15" s="113">
        <f t="shared" si="1"/>
        <v>-3</v>
      </c>
    </row>
    <row r="16" spans="1:22" ht="12" customHeight="1">
      <c r="A16" s="38" t="s">
        <v>36</v>
      </c>
      <c r="B16" s="257">
        <v>8</v>
      </c>
      <c r="C16" s="41">
        <f t="shared" si="0"/>
        <v>0</v>
      </c>
      <c r="D16" s="10">
        <v>0</v>
      </c>
      <c r="E16" s="10">
        <v>0</v>
      </c>
      <c r="F16" s="10">
        <v>0</v>
      </c>
      <c r="G16" s="11">
        <v>0</v>
      </c>
      <c r="H16" s="11">
        <v>0</v>
      </c>
      <c r="I16" s="11">
        <v>0</v>
      </c>
      <c r="J16" s="12">
        <v>0</v>
      </c>
      <c r="K16" s="95">
        <v>0</v>
      </c>
      <c r="L16" s="14">
        <v>0</v>
      </c>
      <c r="M16" s="14">
        <v>0</v>
      </c>
      <c r="N16" s="14">
        <v>0</v>
      </c>
      <c r="O16" s="14">
        <v>0</v>
      </c>
      <c r="P16" s="15">
        <v>0</v>
      </c>
      <c r="Q16" s="15">
        <v>0</v>
      </c>
      <c r="R16" s="16">
        <v>0</v>
      </c>
      <c r="S16" s="45">
        <v>1</v>
      </c>
      <c r="T16" s="70">
        <v>0</v>
      </c>
      <c r="U16" s="76">
        <v>-2</v>
      </c>
      <c r="V16" s="113">
        <f t="shared" si="1"/>
        <v>-2</v>
      </c>
    </row>
    <row r="17" spans="1:22" ht="12" customHeight="1">
      <c r="A17" s="38" t="s">
        <v>37</v>
      </c>
      <c r="B17" s="257">
        <v>9</v>
      </c>
      <c r="C17" s="41">
        <f t="shared" si="0"/>
        <v>2</v>
      </c>
      <c r="D17" s="10">
        <v>0</v>
      </c>
      <c r="E17" s="10">
        <v>0</v>
      </c>
      <c r="F17" s="10">
        <v>2</v>
      </c>
      <c r="G17" s="11">
        <v>1</v>
      </c>
      <c r="H17" s="11">
        <v>0</v>
      </c>
      <c r="I17" s="11">
        <v>0</v>
      </c>
      <c r="J17" s="12">
        <v>1</v>
      </c>
      <c r="K17" s="95">
        <v>0</v>
      </c>
      <c r="L17" s="14">
        <v>0</v>
      </c>
      <c r="M17" s="14">
        <v>0</v>
      </c>
      <c r="N17" s="14">
        <v>0</v>
      </c>
      <c r="O17" s="14">
        <v>0</v>
      </c>
      <c r="P17" s="15">
        <v>0</v>
      </c>
      <c r="Q17" s="15">
        <v>0</v>
      </c>
      <c r="R17" s="16">
        <v>0</v>
      </c>
      <c r="S17" s="45">
        <v>0</v>
      </c>
      <c r="T17" s="70">
        <v>2</v>
      </c>
      <c r="U17" s="76">
        <v>-3</v>
      </c>
      <c r="V17" s="113">
        <f t="shared" si="1"/>
        <v>-1</v>
      </c>
    </row>
    <row r="18" spans="1:22" ht="12" customHeight="1" thickBot="1">
      <c r="A18" s="39" t="s">
        <v>38</v>
      </c>
      <c r="B18" s="258">
        <v>9</v>
      </c>
      <c r="C18" s="110">
        <f t="shared" si="0"/>
        <v>1</v>
      </c>
      <c r="D18" s="101">
        <v>1</v>
      </c>
      <c r="E18" s="101">
        <v>0</v>
      </c>
      <c r="F18" s="101">
        <v>0</v>
      </c>
      <c r="G18" s="102">
        <v>1</v>
      </c>
      <c r="H18" s="102">
        <v>0</v>
      </c>
      <c r="I18" s="102">
        <v>0</v>
      </c>
      <c r="J18" s="103">
        <v>0</v>
      </c>
      <c r="K18" s="96">
        <v>1</v>
      </c>
      <c r="L18" s="54">
        <v>0</v>
      </c>
      <c r="M18" s="54">
        <v>0</v>
      </c>
      <c r="N18" s="54">
        <v>1</v>
      </c>
      <c r="O18" s="54">
        <v>0</v>
      </c>
      <c r="P18" s="55">
        <v>1</v>
      </c>
      <c r="Q18" s="55">
        <v>0</v>
      </c>
      <c r="R18" s="56">
        <v>0</v>
      </c>
      <c r="S18" s="57">
        <v>1</v>
      </c>
      <c r="T18" s="71">
        <v>2</v>
      </c>
      <c r="U18" s="77">
        <v>0</v>
      </c>
      <c r="V18" s="113">
        <f t="shared" si="1"/>
        <v>2</v>
      </c>
    </row>
    <row r="19" spans="1:22" s="213" customFormat="1" ht="12" customHeight="1" thickBot="1">
      <c r="A19" s="221" t="s">
        <v>24</v>
      </c>
      <c r="B19" s="195">
        <f>SUM(B5:B18)</f>
        <v>118</v>
      </c>
      <c r="C19" s="194">
        <f>SUM(C5:C18)</f>
        <v>14</v>
      </c>
      <c r="D19" s="207">
        <f t="shared" ref="D19:V19" si="2">SUM(D5:D18)</f>
        <v>3</v>
      </c>
      <c r="E19" s="207">
        <f t="shared" si="2"/>
        <v>9</v>
      </c>
      <c r="F19" s="207">
        <f t="shared" si="2"/>
        <v>2</v>
      </c>
      <c r="G19" s="207">
        <f t="shared" si="2"/>
        <v>5</v>
      </c>
      <c r="H19" s="207">
        <f t="shared" si="2"/>
        <v>0</v>
      </c>
      <c r="I19" s="207">
        <f t="shared" si="2"/>
        <v>2</v>
      </c>
      <c r="J19" s="209">
        <f>SUM(J5:J18)</f>
        <v>7</v>
      </c>
      <c r="K19" s="194">
        <f t="shared" si="2"/>
        <v>1</v>
      </c>
      <c r="L19" s="207">
        <f t="shared" si="2"/>
        <v>0</v>
      </c>
      <c r="M19" s="207">
        <f t="shared" si="2"/>
        <v>0</v>
      </c>
      <c r="N19" s="207">
        <f t="shared" si="2"/>
        <v>2</v>
      </c>
      <c r="O19" s="207">
        <f t="shared" si="2"/>
        <v>1</v>
      </c>
      <c r="P19" s="207">
        <f t="shared" si="2"/>
        <v>1</v>
      </c>
      <c r="Q19" s="207">
        <f t="shared" si="2"/>
        <v>0</v>
      </c>
      <c r="R19" s="209">
        <f t="shared" si="2"/>
        <v>0</v>
      </c>
      <c r="S19" s="195">
        <f t="shared" si="2"/>
        <v>14</v>
      </c>
      <c r="T19" s="210">
        <f t="shared" si="2"/>
        <v>14</v>
      </c>
      <c r="U19" s="211">
        <f t="shared" si="2"/>
        <v>-19</v>
      </c>
      <c r="V19" s="212">
        <f t="shared" si="2"/>
        <v>-5</v>
      </c>
    </row>
    <row r="20" spans="1:22" s="213" customFormat="1" ht="12" customHeight="1" thickBot="1">
      <c r="A20" s="222" t="s">
        <v>39</v>
      </c>
      <c r="B20" s="215">
        <f>B19/14</f>
        <v>8.4285714285714288</v>
      </c>
      <c r="C20" s="219">
        <f>C19/14</f>
        <v>1</v>
      </c>
      <c r="D20" s="217">
        <f>D19/14</f>
        <v>0.21428571428571427</v>
      </c>
      <c r="E20" s="217">
        <f t="shared" ref="E20:J20" si="3">E19/14</f>
        <v>0.6428571428571429</v>
      </c>
      <c r="F20" s="217">
        <f t="shared" si="3"/>
        <v>0.14285714285714285</v>
      </c>
      <c r="G20" s="217">
        <f t="shared" si="3"/>
        <v>0.35714285714285715</v>
      </c>
      <c r="H20" s="217">
        <f t="shared" si="3"/>
        <v>0</v>
      </c>
      <c r="I20" s="217">
        <f t="shared" si="3"/>
        <v>0.14285714285714285</v>
      </c>
      <c r="J20" s="217">
        <f t="shared" si="3"/>
        <v>0.5</v>
      </c>
      <c r="K20" s="219">
        <f>K19/14</f>
        <v>7.1428571428571425E-2</v>
      </c>
      <c r="L20" s="217">
        <f>L19/14</f>
        <v>0</v>
      </c>
      <c r="M20" s="217">
        <f t="shared" ref="M20:R20" si="4">M19/14</f>
        <v>0</v>
      </c>
      <c r="N20" s="217">
        <f t="shared" si="4"/>
        <v>0.14285714285714285</v>
      </c>
      <c r="O20" s="217">
        <f t="shared" si="4"/>
        <v>7.1428571428571425E-2</v>
      </c>
      <c r="P20" s="217">
        <f t="shared" si="4"/>
        <v>7.1428571428571425E-2</v>
      </c>
      <c r="Q20" s="217">
        <f t="shared" si="4"/>
        <v>0</v>
      </c>
      <c r="R20" s="217">
        <f t="shared" si="4"/>
        <v>0</v>
      </c>
      <c r="S20" s="215">
        <f>S19/14</f>
        <v>1</v>
      </c>
      <c r="T20" s="219">
        <f>T19/14</f>
        <v>1</v>
      </c>
      <c r="U20" s="217">
        <f>U19/14</f>
        <v>-1.3571428571428572</v>
      </c>
      <c r="V20" s="220">
        <f>V19/14</f>
        <v>-0.35714285714285715</v>
      </c>
    </row>
    <row r="22" spans="1:22" ht="24" customHeight="1"/>
    <row r="23" spans="1:22" ht="79.95" customHeight="1"/>
  </sheetData>
  <mergeCells count="17">
    <mergeCell ref="N3:N4"/>
    <mergeCell ref="O3:O4"/>
    <mergeCell ref="P3:R3"/>
    <mergeCell ref="T3:T4"/>
    <mergeCell ref="U3:U4"/>
    <mergeCell ref="A1:V1"/>
    <mergeCell ref="A2:A4"/>
    <mergeCell ref="B2:B4"/>
    <mergeCell ref="C2:J2"/>
    <mergeCell ref="K2:R2"/>
    <mergeCell ref="S2:S4"/>
    <mergeCell ref="T2:V2"/>
    <mergeCell ref="C3:C4"/>
    <mergeCell ref="D3:F3"/>
    <mergeCell ref="G3:J3"/>
    <mergeCell ref="V3:V4"/>
    <mergeCell ref="K3:M3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V23"/>
  <sheetViews>
    <sheetView workbookViewId="0">
      <selection sqref="A1:V20"/>
    </sheetView>
  </sheetViews>
  <sheetFormatPr defaultRowHeight="12" customHeight="1"/>
  <cols>
    <col min="1" max="1" width="10.6640625" style="1" bestFit="1" customWidth="1"/>
    <col min="2" max="3" width="4.5546875" style="1" bestFit="1" customWidth="1"/>
    <col min="4" max="13" width="4.109375" style="1" customWidth="1"/>
    <col min="14" max="14" width="4.21875" style="1" customWidth="1"/>
    <col min="15" max="19" width="4.109375" style="1" customWidth="1"/>
    <col min="20" max="20" width="3.5546875" style="1" customWidth="1"/>
    <col min="21" max="21" width="4.33203125" style="1" bestFit="1" customWidth="1"/>
    <col min="22" max="22" width="3.5546875" style="1" customWidth="1"/>
    <col min="23" max="242" width="8.88671875" style="1"/>
    <col min="243" max="243" width="16.6640625" style="1" bestFit="1" customWidth="1"/>
    <col min="244" max="245" width="3.6640625" style="1" customWidth="1"/>
    <col min="246" max="261" width="4.109375" style="1" customWidth="1"/>
    <col min="262" max="266" width="3.6640625" style="1" customWidth="1"/>
    <col min="267" max="268" width="4.6640625" style="1" customWidth="1"/>
    <col min="269" max="276" width="3.6640625" style="1" customWidth="1"/>
    <col min="277" max="498" width="8.88671875" style="1"/>
    <col min="499" max="499" width="16.6640625" style="1" bestFit="1" customWidth="1"/>
    <col min="500" max="501" width="3.6640625" style="1" customWidth="1"/>
    <col min="502" max="517" width="4.109375" style="1" customWidth="1"/>
    <col min="518" max="522" width="3.6640625" style="1" customWidth="1"/>
    <col min="523" max="524" width="4.6640625" style="1" customWidth="1"/>
    <col min="525" max="532" width="3.6640625" style="1" customWidth="1"/>
    <col min="533" max="754" width="8.88671875" style="1"/>
    <col min="755" max="755" width="16.6640625" style="1" bestFit="1" customWidth="1"/>
    <col min="756" max="757" width="3.6640625" style="1" customWidth="1"/>
    <col min="758" max="773" width="4.109375" style="1" customWidth="1"/>
    <col min="774" max="778" width="3.6640625" style="1" customWidth="1"/>
    <col min="779" max="780" width="4.6640625" style="1" customWidth="1"/>
    <col min="781" max="788" width="3.6640625" style="1" customWidth="1"/>
    <col min="789" max="1010" width="8.88671875" style="1"/>
    <col min="1011" max="1011" width="16.6640625" style="1" bestFit="1" customWidth="1"/>
    <col min="1012" max="1013" width="3.6640625" style="1" customWidth="1"/>
    <col min="1014" max="1029" width="4.109375" style="1" customWidth="1"/>
    <col min="1030" max="1034" width="3.6640625" style="1" customWidth="1"/>
    <col min="1035" max="1036" width="4.6640625" style="1" customWidth="1"/>
    <col min="1037" max="1044" width="3.6640625" style="1" customWidth="1"/>
    <col min="1045" max="1266" width="8.88671875" style="1"/>
    <col min="1267" max="1267" width="16.6640625" style="1" bestFit="1" customWidth="1"/>
    <col min="1268" max="1269" width="3.6640625" style="1" customWidth="1"/>
    <col min="1270" max="1285" width="4.109375" style="1" customWidth="1"/>
    <col min="1286" max="1290" width="3.6640625" style="1" customWidth="1"/>
    <col min="1291" max="1292" width="4.6640625" style="1" customWidth="1"/>
    <col min="1293" max="1300" width="3.6640625" style="1" customWidth="1"/>
    <col min="1301" max="1522" width="8.88671875" style="1"/>
    <col min="1523" max="1523" width="16.6640625" style="1" bestFit="1" customWidth="1"/>
    <col min="1524" max="1525" width="3.6640625" style="1" customWidth="1"/>
    <col min="1526" max="1541" width="4.109375" style="1" customWidth="1"/>
    <col min="1542" max="1546" width="3.6640625" style="1" customWidth="1"/>
    <col min="1547" max="1548" width="4.6640625" style="1" customWidth="1"/>
    <col min="1549" max="1556" width="3.6640625" style="1" customWidth="1"/>
    <col min="1557" max="1778" width="8.88671875" style="1"/>
    <col min="1779" max="1779" width="16.6640625" style="1" bestFit="1" customWidth="1"/>
    <col min="1780" max="1781" width="3.6640625" style="1" customWidth="1"/>
    <col min="1782" max="1797" width="4.109375" style="1" customWidth="1"/>
    <col min="1798" max="1802" width="3.6640625" style="1" customWidth="1"/>
    <col min="1803" max="1804" width="4.6640625" style="1" customWidth="1"/>
    <col min="1805" max="1812" width="3.6640625" style="1" customWidth="1"/>
    <col min="1813" max="2034" width="8.88671875" style="1"/>
    <col min="2035" max="2035" width="16.6640625" style="1" bestFit="1" customWidth="1"/>
    <col min="2036" max="2037" width="3.6640625" style="1" customWidth="1"/>
    <col min="2038" max="2053" width="4.109375" style="1" customWidth="1"/>
    <col min="2054" max="2058" width="3.6640625" style="1" customWidth="1"/>
    <col min="2059" max="2060" width="4.6640625" style="1" customWidth="1"/>
    <col min="2061" max="2068" width="3.6640625" style="1" customWidth="1"/>
    <col min="2069" max="2290" width="8.88671875" style="1"/>
    <col min="2291" max="2291" width="16.6640625" style="1" bestFit="1" customWidth="1"/>
    <col min="2292" max="2293" width="3.6640625" style="1" customWidth="1"/>
    <col min="2294" max="2309" width="4.109375" style="1" customWidth="1"/>
    <col min="2310" max="2314" width="3.6640625" style="1" customWidth="1"/>
    <col min="2315" max="2316" width="4.6640625" style="1" customWidth="1"/>
    <col min="2317" max="2324" width="3.6640625" style="1" customWidth="1"/>
    <col min="2325" max="2546" width="8.88671875" style="1"/>
    <col min="2547" max="2547" width="16.6640625" style="1" bestFit="1" customWidth="1"/>
    <col min="2548" max="2549" width="3.6640625" style="1" customWidth="1"/>
    <col min="2550" max="2565" width="4.109375" style="1" customWidth="1"/>
    <col min="2566" max="2570" width="3.6640625" style="1" customWidth="1"/>
    <col min="2571" max="2572" width="4.6640625" style="1" customWidth="1"/>
    <col min="2573" max="2580" width="3.6640625" style="1" customWidth="1"/>
    <col min="2581" max="2802" width="8.88671875" style="1"/>
    <col min="2803" max="2803" width="16.6640625" style="1" bestFit="1" customWidth="1"/>
    <col min="2804" max="2805" width="3.6640625" style="1" customWidth="1"/>
    <col min="2806" max="2821" width="4.109375" style="1" customWidth="1"/>
    <col min="2822" max="2826" width="3.6640625" style="1" customWidth="1"/>
    <col min="2827" max="2828" width="4.6640625" style="1" customWidth="1"/>
    <col min="2829" max="2836" width="3.6640625" style="1" customWidth="1"/>
    <col min="2837" max="3058" width="8.88671875" style="1"/>
    <col min="3059" max="3059" width="16.6640625" style="1" bestFit="1" customWidth="1"/>
    <col min="3060" max="3061" width="3.6640625" style="1" customWidth="1"/>
    <col min="3062" max="3077" width="4.109375" style="1" customWidth="1"/>
    <col min="3078" max="3082" width="3.6640625" style="1" customWidth="1"/>
    <col min="3083" max="3084" width="4.6640625" style="1" customWidth="1"/>
    <col min="3085" max="3092" width="3.6640625" style="1" customWidth="1"/>
    <col min="3093" max="3314" width="8.88671875" style="1"/>
    <col min="3315" max="3315" width="16.6640625" style="1" bestFit="1" customWidth="1"/>
    <col min="3316" max="3317" width="3.6640625" style="1" customWidth="1"/>
    <col min="3318" max="3333" width="4.109375" style="1" customWidth="1"/>
    <col min="3334" max="3338" width="3.6640625" style="1" customWidth="1"/>
    <col min="3339" max="3340" width="4.6640625" style="1" customWidth="1"/>
    <col min="3341" max="3348" width="3.6640625" style="1" customWidth="1"/>
    <col min="3349" max="3570" width="8.88671875" style="1"/>
    <col min="3571" max="3571" width="16.6640625" style="1" bestFit="1" customWidth="1"/>
    <col min="3572" max="3573" width="3.6640625" style="1" customWidth="1"/>
    <col min="3574" max="3589" width="4.109375" style="1" customWidth="1"/>
    <col min="3590" max="3594" width="3.6640625" style="1" customWidth="1"/>
    <col min="3595" max="3596" width="4.6640625" style="1" customWidth="1"/>
    <col min="3597" max="3604" width="3.6640625" style="1" customWidth="1"/>
    <col min="3605" max="3826" width="8.88671875" style="1"/>
    <col min="3827" max="3827" width="16.6640625" style="1" bestFit="1" customWidth="1"/>
    <col min="3828" max="3829" width="3.6640625" style="1" customWidth="1"/>
    <col min="3830" max="3845" width="4.109375" style="1" customWidth="1"/>
    <col min="3846" max="3850" width="3.6640625" style="1" customWidth="1"/>
    <col min="3851" max="3852" width="4.6640625" style="1" customWidth="1"/>
    <col min="3853" max="3860" width="3.6640625" style="1" customWidth="1"/>
    <col min="3861" max="4082" width="8.88671875" style="1"/>
    <col min="4083" max="4083" width="16.6640625" style="1" bestFit="1" customWidth="1"/>
    <col min="4084" max="4085" width="3.6640625" style="1" customWidth="1"/>
    <col min="4086" max="4101" width="4.109375" style="1" customWidth="1"/>
    <col min="4102" max="4106" width="3.6640625" style="1" customWidth="1"/>
    <col min="4107" max="4108" width="4.6640625" style="1" customWidth="1"/>
    <col min="4109" max="4116" width="3.6640625" style="1" customWidth="1"/>
    <col min="4117" max="4338" width="8.88671875" style="1"/>
    <col min="4339" max="4339" width="16.6640625" style="1" bestFit="1" customWidth="1"/>
    <col min="4340" max="4341" width="3.6640625" style="1" customWidth="1"/>
    <col min="4342" max="4357" width="4.109375" style="1" customWidth="1"/>
    <col min="4358" max="4362" width="3.6640625" style="1" customWidth="1"/>
    <col min="4363" max="4364" width="4.6640625" style="1" customWidth="1"/>
    <col min="4365" max="4372" width="3.6640625" style="1" customWidth="1"/>
    <col min="4373" max="4594" width="8.88671875" style="1"/>
    <col min="4595" max="4595" width="16.6640625" style="1" bestFit="1" customWidth="1"/>
    <col min="4596" max="4597" width="3.6640625" style="1" customWidth="1"/>
    <col min="4598" max="4613" width="4.109375" style="1" customWidth="1"/>
    <col min="4614" max="4618" width="3.6640625" style="1" customWidth="1"/>
    <col min="4619" max="4620" width="4.6640625" style="1" customWidth="1"/>
    <col min="4621" max="4628" width="3.6640625" style="1" customWidth="1"/>
    <col min="4629" max="4850" width="8.88671875" style="1"/>
    <col min="4851" max="4851" width="16.6640625" style="1" bestFit="1" customWidth="1"/>
    <col min="4852" max="4853" width="3.6640625" style="1" customWidth="1"/>
    <col min="4854" max="4869" width="4.109375" style="1" customWidth="1"/>
    <col min="4870" max="4874" width="3.6640625" style="1" customWidth="1"/>
    <col min="4875" max="4876" width="4.6640625" style="1" customWidth="1"/>
    <col min="4877" max="4884" width="3.6640625" style="1" customWidth="1"/>
    <col min="4885" max="5106" width="8.88671875" style="1"/>
    <col min="5107" max="5107" width="16.6640625" style="1" bestFit="1" customWidth="1"/>
    <col min="5108" max="5109" width="3.6640625" style="1" customWidth="1"/>
    <col min="5110" max="5125" width="4.109375" style="1" customWidth="1"/>
    <col min="5126" max="5130" width="3.6640625" style="1" customWidth="1"/>
    <col min="5131" max="5132" width="4.6640625" style="1" customWidth="1"/>
    <col min="5133" max="5140" width="3.6640625" style="1" customWidth="1"/>
    <col min="5141" max="5362" width="8.88671875" style="1"/>
    <col min="5363" max="5363" width="16.6640625" style="1" bestFit="1" customWidth="1"/>
    <col min="5364" max="5365" width="3.6640625" style="1" customWidth="1"/>
    <col min="5366" max="5381" width="4.109375" style="1" customWidth="1"/>
    <col min="5382" max="5386" width="3.6640625" style="1" customWidth="1"/>
    <col min="5387" max="5388" width="4.6640625" style="1" customWidth="1"/>
    <col min="5389" max="5396" width="3.6640625" style="1" customWidth="1"/>
    <col min="5397" max="5618" width="8.88671875" style="1"/>
    <col min="5619" max="5619" width="16.6640625" style="1" bestFit="1" customWidth="1"/>
    <col min="5620" max="5621" width="3.6640625" style="1" customWidth="1"/>
    <col min="5622" max="5637" width="4.109375" style="1" customWidth="1"/>
    <col min="5638" max="5642" width="3.6640625" style="1" customWidth="1"/>
    <col min="5643" max="5644" width="4.6640625" style="1" customWidth="1"/>
    <col min="5645" max="5652" width="3.6640625" style="1" customWidth="1"/>
    <col min="5653" max="5874" width="8.88671875" style="1"/>
    <col min="5875" max="5875" width="16.6640625" style="1" bestFit="1" customWidth="1"/>
    <col min="5876" max="5877" width="3.6640625" style="1" customWidth="1"/>
    <col min="5878" max="5893" width="4.109375" style="1" customWidth="1"/>
    <col min="5894" max="5898" width="3.6640625" style="1" customWidth="1"/>
    <col min="5899" max="5900" width="4.6640625" style="1" customWidth="1"/>
    <col min="5901" max="5908" width="3.6640625" style="1" customWidth="1"/>
    <col min="5909" max="6130" width="8.88671875" style="1"/>
    <col min="6131" max="6131" width="16.6640625" style="1" bestFit="1" customWidth="1"/>
    <col min="6132" max="6133" width="3.6640625" style="1" customWidth="1"/>
    <col min="6134" max="6149" width="4.109375" style="1" customWidth="1"/>
    <col min="6150" max="6154" width="3.6640625" style="1" customWidth="1"/>
    <col min="6155" max="6156" width="4.6640625" style="1" customWidth="1"/>
    <col min="6157" max="6164" width="3.6640625" style="1" customWidth="1"/>
    <col min="6165" max="6386" width="8.88671875" style="1"/>
    <col min="6387" max="6387" width="16.6640625" style="1" bestFit="1" customWidth="1"/>
    <col min="6388" max="6389" width="3.6640625" style="1" customWidth="1"/>
    <col min="6390" max="6405" width="4.109375" style="1" customWidth="1"/>
    <col min="6406" max="6410" width="3.6640625" style="1" customWidth="1"/>
    <col min="6411" max="6412" width="4.6640625" style="1" customWidth="1"/>
    <col min="6413" max="6420" width="3.6640625" style="1" customWidth="1"/>
    <col min="6421" max="6642" width="8.88671875" style="1"/>
    <col min="6643" max="6643" width="16.6640625" style="1" bestFit="1" customWidth="1"/>
    <col min="6644" max="6645" width="3.6640625" style="1" customWidth="1"/>
    <col min="6646" max="6661" width="4.109375" style="1" customWidth="1"/>
    <col min="6662" max="6666" width="3.6640625" style="1" customWidth="1"/>
    <col min="6667" max="6668" width="4.6640625" style="1" customWidth="1"/>
    <col min="6669" max="6676" width="3.6640625" style="1" customWidth="1"/>
    <col min="6677" max="6898" width="8.88671875" style="1"/>
    <col min="6899" max="6899" width="16.6640625" style="1" bestFit="1" customWidth="1"/>
    <col min="6900" max="6901" width="3.6640625" style="1" customWidth="1"/>
    <col min="6902" max="6917" width="4.109375" style="1" customWidth="1"/>
    <col min="6918" max="6922" width="3.6640625" style="1" customWidth="1"/>
    <col min="6923" max="6924" width="4.6640625" style="1" customWidth="1"/>
    <col min="6925" max="6932" width="3.6640625" style="1" customWidth="1"/>
    <col min="6933" max="7154" width="8.88671875" style="1"/>
    <col min="7155" max="7155" width="16.6640625" style="1" bestFit="1" customWidth="1"/>
    <col min="7156" max="7157" width="3.6640625" style="1" customWidth="1"/>
    <col min="7158" max="7173" width="4.109375" style="1" customWidth="1"/>
    <col min="7174" max="7178" width="3.6640625" style="1" customWidth="1"/>
    <col min="7179" max="7180" width="4.6640625" style="1" customWidth="1"/>
    <col min="7181" max="7188" width="3.6640625" style="1" customWidth="1"/>
    <col min="7189" max="7410" width="8.88671875" style="1"/>
    <col min="7411" max="7411" width="16.6640625" style="1" bestFit="1" customWidth="1"/>
    <col min="7412" max="7413" width="3.6640625" style="1" customWidth="1"/>
    <col min="7414" max="7429" width="4.109375" style="1" customWidth="1"/>
    <col min="7430" max="7434" width="3.6640625" style="1" customWidth="1"/>
    <col min="7435" max="7436" width="4.6640625" style="1" customWidth="1"/>
    <col min="7437" max="7444" width="3.6640625" style="1" customWidth="1"/>
    <col min="7445" max="7666" width="8.88671875" style="1"/>
    <col min="7667" max="7667" width="16.6640625" style="1" bestFit="1" customWidth="1"/>
    <col min="7668" max="7669" width="3.6640625" style="1" customWidth="1"/>
    <col min="7670" max="7685" width="4.109375" style="1" customWidth="1"/>
    <col min="7686" max="7690" width="3.6640625" style="1" customWidth="1"/>
    <col min="7691" max="7692" width="4.6640625" style="1" customWidth="1"/>
    <col min="7693" max="7700" width="3.6640625" style="1" customWidth="1"/>
    <col min="7701" max="7922" width="8.88671875" style="1"/>
    <col min="7923" max="7923" width="16.6640625" style="1" bestFit="1" customWidth="1"/>
    <col min="7924" max="7925" width="3.6640625" style="1" customWidth="1"/>
    <col min="7926" max="7941" width="4.109375" style="1" customWidth="1"/>
    <col min="7942" max="7946" width="3.6640625" style="1" customWidth="1"/>
    <col min="7947" max="7948" width="4.6640625" style="1" customWidth="1"/>
    <col min="7949" max="7956" width="3.6640625" style="1" customWidth="1"/>
    <col min="7957" max="8178" width="8.88671875" style="1"/>
    <col min="8179" max="8179" width="16.6640625" style="1" bestFit="1" customWidth="1"/>
    <col min="8180" max="8181" width="3.6640625" style="1" customWidth="1"/>
    <col min="8182" max="8197" width="4.109375" style="1" customWidth="1"/>
    <col min="8198" max="8202" width="3.6640625" style="1" customWidth="1"/>
    <col min="8203" max="8204" width="4.6640625" style="1" customWidth="1"/>
    <col min="8205" max="8212" width="3.6640625" style="1" customWidth="1"/>
    <col min="8213" max="8434" width="8.88671875" style="1"/>
    <col min="8435" max="8435" width="16.6640625" style="1" bestFit="1" customWidth="1"/>
    <col min="8436" max="8437" width="3.6640625" style="1" customWidth="1"/>
    <col min="8438" max="8453" width="4.109375" style="1" customWidth="1"/>
    <col min="8454" max="8458" width="3.6640625" style="1" customWidth="1"/>
    <col min="8459" max="8460" width="4.6640625" style="1" customWidth="1"/>
    <col min="8461" max="8468" width="3.6640625" style="1" customWidth="1"/>
    <col min="8469" max="8690" width="8.88671875" style="1"/>
    <col min="8691" max="8691" width="16.6640625" style="1" bestFit="1" customWidth="1"/>
    <col min="8692" max="8693" width="3.6640625" style="1" customWidth="1"/>
    <col min="8694" max="8709" width="4.109375" style="1" customWidth="1"/>
    <col min="8710" max="8714" width="3.6640625" style="1" customWidth="1"/>
    <col min="8715" max="8716" width="4.6640625" style="1" customWidth="1"/>
    <col min="8717" max="8724" width="3.6640625" style="1" customWidth="1"/>
    <col min="8725" max="8946" width="8.88671875" style="1"/>
    <col min="8947" max="8947" width="16.6640625" style="1" bestFit="1" customWidth="1"/>
    <col min="8948" max="8949" width="3.6640625" style="1" customWidth="1"/>
    <col min="8950" max="8965" width="4.109375" style="1" customWidth="1"/>
    <col min="8966" max="8970" width="3.6640625" style="1" customWidth="1"/>
    <col min="8971" max="8972" width="4.6640625" style="1" customWidth="1"/>
    <col min="8973" max="8980" width="3.6640625" style="1" customWidth="1"/>
    <col min="8981" max="9202" width="8.88671875" style="1"/>
    <col min="9203" max="9203" width="16.6640625" style="1" bestFit="1" customWidth="1"/>
    <col min="9204" max="9205" width="3.6640625" style="1" customWidth="1"/>
    <col min="9206" max="9221" width="4.109375" style="1" customWidth="1"/>
    <col min="9222" max="9226" width="3.6640625" style="1" customWidth="1"/>
    <col min="9227" max="9228" width="4.6640625" style="1" customWidth="1"/>
    <col min="9229" max="9236" width="3.6640625" style="1" customWidth="1"/>
    <col min="9237" max="9458" width="8.88671875" style="1"/>
    <col min="9459" max="9459" width="16.6640625" style="1" bestFit="1" customWidth="1"/>
    <col min="9460" max="9461" width="3.6640625" style="1" customWidth="1"/>
    <col min="9462" max="9477" width="4.109375" style="1" customWidth="1"/>
    <col min="9478" max="9482" width="3.6640625" style="1" customWidth="1"/>
    <col min="9483" max="9484" width="4.6640625" style="1" customWidth="1"/>
    <col min="9485" max="9492" width="3.6640625" style="1" customWidth="1"/>
    <col min="9493" max="9714" width="8.88671875" style="1"/>
    <col min="9715" max="9715" width="16.6640625" style="1" bestFit="1" customWidth="1"/>
    <col min="9716" max="9717" width="3.6640625" style="1" customWidth="1"/>
    <col min="9718" max="9733" width="4.109375" style="1" customWidth="1"/>
    <col min="9734" max="9738" width="3.6640625" style="1" customWidth="1"/>
    <col min="9739" max="9740" width="4.6640625" style="1" customWidth="1"/>
    <col min="9741" max="9748" width="3.6640625" style="1" customWidth="1"/>
    <col min="9749" max="9970" width="8.88671875" style="1"/>
    <col min="9971" max="9971" width="16.6640625" style="1" bestFit="1" customWidth="1"/>
    <col min="9972" max="9973" width="3.6640625" style="1" customWidth="1"/>
    <col min="9974" max="9989" width="4.109375" style="1" customWidth="1"/>
    <col min="9990" max="9994" width="3.6640625" style="1" customWidth="1"/>
    <col min="9995" max="9996" width="4.6640625" style="1" customWidth="1"/>
    <col min="9997" max="10004" width="3.6640625" style="1" customWidth="1"/>
    <col min="10005" max="10226" width="8.88671875" style="1"/>
    <col min="10227" max="10227" width="16.6640625" style="1" bestFit="1" customWidth="1"/>
    <col min="10228" max="10229" width="3.6640625" style="1" customWidth="1"/>
    <col min="10230" max="10245" width="4.109375" style="1" customWidth="1"/>
    <col min="10246" max="10250" width="3.6640625" style="1" customWidth="1"/>
    <col min="10251" max="10252" width="4.6640625" style="1" customWidth="1"/>
    <col min="10253" max="10260" width="3.6640625" style="1" customWidth="1"/>
    <col min="10261" max="10482" width="8.88671875" style="1"/>
    <col min="10483" max="10483" width="16.6640625" style="1" bestFit="1" customWidth="1"/>
    <col min="10484" max="10485" width="3.6640625" style="1" customWidth="1"/>
    <col min="10486" max="10501" width="4.109375" style="1" customWidth="1"/>
    <col min="10502" max="10506" width="3.6640625" style="1" customWidth="1"/>
    <col min="10507" max="10508" width="4.6640625" style="1" customWidth="1"/>
    <col min="10509" max="10516" width="3.6640625" style="1" customWidth="1"/>
    <col min="10517" max="10738" width="8.88671875" style="1"/>
    <col min="10739" max="10739" width="16.6640625" style="1" bestFit="1" customWidth="1"/>
    <col min="10740" max="10741" width="3.6640625" style="1" customWidth="1"/>
    <col min="10742" max="10757" width="4.109375" style="1" customWidth="1"/>
    <col min="10758" max="10762" width="3.6640625" style="1" customWidth="1"/>
    <col min="10763" max="10764" width="4.6640625" style="1" customWidth="1"/>
    <col min="10765" max="10772" width="3.6640625" style="1" customWidth="1"/>
    <col min="10773" max="10994" width="8.88671875" style="1"/>
    <col min="10995" max="10995" width="16.6640625" style="1" bestFit="1" customWidth="1"/>
    <col min="10996" max="10997" width="3.6640625" style="1" customWidth="1"/>
    <col min="10998" max="11013" width="4.109375" style="1" customWidth="1"/>
    <col min="11014" max="11018" width="3.6640625" style="1" customWidth="1"/>
    <col min="11019" max="11020" width="4.6640625" style="1" customWidth="1"/>
    <col min="11021" max="11028" width="3.6640625" style="1" customWidth="1"/>
    <col min="11029" max="11250" width="8.88671875" style="1"/>
    <col min="11251" max="11251" width="16.6640625" style="1" bestFit="1" customWidth="1"/>
    <col min="11252" max="11253" width="3.6640625" style="1" customWidth="1"/>
    <col min="11254" max="11269" width="4.109375" style="1" customWidth="1"/>
    <col min="11270" max="11274" width="3.6640625" style="1" customWidth="1"/>
    <col min="11275" max="11276" width="4.6640625" style="1" customWidth="1"/>
    <col min="11277" max="11284" width="3.6640625" style="1" customWidth="1"/>
    <col min="11285" max="11506" width="8.88671875" style="1"/>
    <col min="11507" max="11507" width="16.6640625" style="1" bestFit="1" customWidth="1"/>
    <col min="11508" max="11509" width="3.6640625" style="1" customWidth="1"/>
    <col min="11510" max="11525" width="4.109375" style="1" customWidth="1"/>
    <col min="11526" max="11530" width="3.6640625" style="1" customWidth="1"/>
    <col min="11531" max="11532" width="4.6640625" style="1" customWidth="1"/>
    <col min="11533" max="11540" width="3.6640625" style="1" customWidth="1"/>
    <col min="11541" max="11762" width="8.88671875" style="1"/>
    <col min="11763" max="11763" width="16.6640625" style="1" bestFit="1" customWidth="1"/>
    <col min="11764" max="11765" width="3.6640625" style="1" customWidth="1"/>
    <col min="11766" max="11781" width="4.109375" style="1" customWidth="1"/>
    <col min="11782" max="11786" width="3.6640625" style="1" customWidth="1"/>
    <col min="11787" max="11788" width="4.6640625" style="1" customWidth="1"/>
    <col min="11789" max="11796" width="3.6640625" style="1" customWidth="1"/>
    <col min="11797" max="12018" width="8.88671875" style="1"/>
    <col min="12019" max="12019" width="16.6640625" style="1" bestFit="1" customWidth="1"/>
    <col min="12020" max="12021" width="3.6640625" style="1" customWidth="1"/>
    <col min="12022" max="12037" width="4.109375" style="1" customWidth="1"/>
    <col min="12038" max="12042" width="3.6640625" style="1" customWidth="1"/>
    <col min="12043" max="12044" width="4.6640625" style="1" customWidth="1"/>
    <col min="12045" max="12052" width="3.6640625" style="1" customWidth="1"/>
    <col min="12053" max="12274" width="8.88671875" style="1"/>
    <col min="12275" max="12275" width="16.6640625" style="1" bestFit="1" customWidth="1"/>
    <col min="12276" max="12277" width="3.6640625" style="1" customWidth="1"/>
    <col min="12278" max="12293" width="4.109375" style="1" customWidth="1"/>
    <col min="12294" max="12298" width="3.6640625" style="1" customWidth="1"/>
    <col min="12299" max="12300" width="4.6640625" style="1" customWidth="1"/>
    <col min="12301" max="12308" width="3.6640625" style="1" customWidth="1"/>
    <col min="12309" max="12530" width="8.88671875" style="1"/>
    <col min="12531" max="12531" width="16.6640625" style="1" bestFit="1" customWidth="1"/>
    <col min="12532" max="12533" width="3.6640625" style="1" customWidth="1"/>
    <col min="12534" max="12549" width="4.109375" style="1" customWidth="1"/>
    <col min="12550" max="12554" width="3.6640625" style="1" customWidth="1"/>
    <col min="12555" max="12556" width="4.6640625" style="1" customWidth="1"/>
    <col min="12557" max="12564" width="3.6640625" style="1" customWidth="1"/>
    <col min="12565" max="12786" width="8.88671875" style="1"/>
    <col min="12787" max="12787" width="16.6640625" style="1" bestFit="1" customWidth="1"/>
    <col min="12788" max="12789" width="3.6640625" style="1" customWidth="1"/>
    <col min="12790" max="12805" width="4.109375" style="1" customWidth="1"/>
    <col min="12806" max="12810" width="3.6640625" style="1" customWidth="1"/>
    <col min="12811" max="12812" width="4.6640625" style="1" customWidth="1"/>
    <col min="12813" max="12820" width="3.6640625" style="1" customWidth="1"/>
    <col min="12821" max="13042" width="8.88671875" style="1"/>
    <col min="13043" max="13043" width="16.6640625" style="1" bestFit="1" customWidth="1"/>
    <col min="13044" max="13045" width="3.6640625" style="1" customWidth="1"/>
    <col min="13046" max="13061" width="4.109375" style="1" customWidth="1"/>
    <col min="13062" max="13066" width="3.6640625" style="1" customWidth="1"/>
    <col min="13067" max="13068" width="4.6640625" style="1" customWidth="1"/>
    <col min="13069" max="13076" width="3.6640625" style="1" customWidth="1"/>
    <col min="13077" max="13298" width="8.88671875" style="1"/>
    <col min="13299" max="13299" width="16.6640625" style="1" bestFit="1" customWidth="1"/>
    <col min="13300" max="13301" width="3.6640625" style="1" customWidth="1"/>
    <col min="13302" max="13317" width="4.109375" style="1" customWidth="1"/>
    <col min="13318" max="13322" width="3.6640625" style="1" customWidth="1"/>
    <col min="13323" max="13324" width="4.6640625" style="1" customWidth="1"/>
    <col min="13325" max="13332" width="3.6640625" style="1" customWidth="1"/>
    <col min="13333" max="13554" width="8.88671875" style="1"/>
    <col min="13555" max="13555" width="16.6640625" style="1" bestFit="1" customWidth="1"/>
    <col min="13556" max="13557" width="3.6640625" style="1" customWidth="1"/>
    <col min="13558" max="13573" width="4.109375" style="1" customWidth="1"/>
    <col min="13574" max="13578" width="3.6640625" style="1" customWidth="1"/>
    <col min="13579" max="13580" width="4.6640625" style="1" customWidth="1"/>
    <col min="13581" max="13588" width="3.6640625" style="1" customWidth="1"/>
    <col min="13589" max="13810" width="8.88671875" style="1"/>
    <col min="13811" max="13811" width="16.6640625" style="1" bestFit="1" customWidth="1"/>
    <col min="13812" max="13813" width="3.6640625" style="1" customWidth="1"/>
    <col min="13814" max="13829" width="4.109375" style="1" customWidth="1"/>
    <col min="13830" max="13834" width="3.6640625" style="1" customWidth="1"/>
    <col min="13835" max="13836" width="4.6640625" style="1" customWidth="1"/>
    <col min="13837" max="13844" width="3.6640625" style="1" customWidth="1"/>
    <col min="13845" max="14066" width="8.88671875" style="1"/>
    <col min="14067" max="14067" width="16.6640625" style="1" bestFit="1" customWidth="1"/>
    <col min="14068" max="14069" width="3.6640625" style="1" customWidth="1"/>
    <col min="14070" max="14085" width="4.109375" style="1" customWidth="1"/>
    <col min="14086" max="14090" width="3.6640625" style="1" customWidth="1"/>
    <col min="14091" max="14092" width="4.6640625" style="1" customWidth="1"/>
    <col min="14093" max="14100" width="3.6640625" style="1" customWidth="1"/>
    <col min="14101" max="14322" width="8.88671875" style="1"/>
    <col min="14323" max="14323" width="16.6640625" style="1" bestFit="1" customWidth="1"/>
    <col min="14324" max="14325" width="3.6640625" style="1" customWidth="1"/>
    <col min="14326" max="14341" width="4.109375" style="1" customWidth="1"/>
    <col min="14342" max="14346" width="3.6640625" style="1" customWidth="1"/>
    <col min="14347" max="14348" width="4.6640625" style="1" customWidth="1"/>
    <col min="14349" max="14356" width="3.6640625" style="1" customWidth="1"/>
    <col min="14357" max="14578" width="8.88671875" style="1"/>
    <col min="14579" max="14579" width="16.6640625" style="1" bestFit="1" customWidth="1"/>
    <col min="14580" max="14581" width="3.6640625" style="1" customWidth="1"/>
    <col min="14582" max="14597" width="4.109375" style="1" customWidth="1"/>
    <col min="14598" max="14602" width="3.6640625" style="1" customWidth="1"/>
    <col min="14603" max="14604" width="4.6640625" style="1" customWidth="1"/>
    <col min="14605" max="14612" width="3.6640625" style="1" customWidth="1"/>
    <col min="14613" max="14834" width="8.88671875" style="1"/>
    <col min="14835" max="14835" width="16.6640625" style="1" bestFit="1" customWidth="1"/>
    <col min="14836" max="14837" width="3.6640625" style="1" customWidth="1"/>
    <col min="14838" max="14853" width="4.109375" style="1" customWidth="1"/>
    <col min="14854" max="14858" width="3.6640625" style="1" customWidth="1"/>
    <col min="14859" max="14860" width="4.6640625" style="1" customWidth="1"/>
    <col min="14861" max="14868" width="3.6640625" style="1" customWidth="1"/>
    <col min="14869" max="15090" width="8.88671875" style="1"/>
    <col min="15091" max="15091" width="16.6640625" style="1" bestFit="1" customWidth="1"/>
    <col min="15092" max="15093" width="3.6640625" style="1" customWidth="1"/>
    <col min="15094" max="15109" width="4.109375" style="1" customWidth="1"/>
    <col min="15110" max="15114" width="3.6640625" style="1" customWidth="1"/>
    <col min="15115" max="15116" width="4.6640625" style="1" customWidth="1"/>
    <col min="15117" max="15124" width="3.6640625" style="1" customWidth="1"/>
    <col min="15125" max="15346" width="8.88671875" style="1"/>
    <col min="15347" max="15347" width="16.6640625" style="1" bestFit="1" customWidth="1"/>
    <col min="15348" max="15349" width="3.6640625" style="1" customWidth="1"/>
    <col min="15350" max="15365" width="4.109375" style="1" customWidth="1"/>
    <col min="15366" max="15370" width="3.6640625" style="1" customWidth="1"/>
    <col min="15371" max="15372" width="4.6640625" style="1" customWidth="1"/>
    <col min="15373" max="15380" width="3.6640625" style="1" customWidth="1"/>
    <col min="15381" max="15602" width="8.88671875" style="1"/>
    <col min="15603" max="15603" width="16.6640625" style="1" bestFit="1" customWidth="1"/>
    <col min="15604" max="15605" width="3.6640625" style="1" customWidth="1"/>
    <col min="15606" max="15621" width="4.109375" style="1" customWidth="1"/>
    <col min="15622" max="15626" width="3.6640625" style="1" customWidth="1"/>
    <col min="15627" max="15628" width="4.6640625" style="1" customWidth="1"/>
    <col min="15629" max="15636" width="3.6640625" style="1" customWidth="1"/>
    <col min="15637" max="15858" width="8.88671875" style="1"/>
    <col min="15859" max="15859" width="16.6640625" style="1" bestFit="1" customWidth="1"/>
    <col min="15860" max="15861" width="3.6640625" style="1" customWidth="1"/>
    <col min="15862" max="15877" width="4.109375" style="1" customWidth="1"/>
    <col min="15878" max="15882" width="3.6640625" style="1" customWidth="1"/>
    <col min="15883" max="15884" width="4.6640625" style="1" customWidth="1"/>
    <col min="15885" max="15892" width="3.6640625" style="1" customWidth="1"/>
    <col min="15893" max="16114" width="8.88671875" style="1"/>
    <col min="16115" max="16115" width="16.6640625" style="1" bestFit="1" customWidth="1"/>
    <col min="16116" max="16117" width="3.6640625" style="1" customWidth="1"/>
    <col min="16118" max="16133" width="4.109375" style="1" customWidth="1"/>
    <col min="16134" max="16138" width="3.6640625" style="1" customWidth="1"/>
    <col min="16139" max="16140" width="4.6640625" style="1" customWidth="1"/>
    <col min="16141" max="16148" width="3.6640625" style="1" customWidth="1"/>
    <col min="16149" max="16384" width="8.88671875" style="1"/>
  </cols>
  <sheetData>
    <row r="1" spans="1:22" ht="15" customHeight="1" thickBot="1">
      <c r="A1" s="276" t="s">
        <v>0</v>
      </c>
      <c r="B1" s="277"/>
      <c r="C1" s="277"/>
      <c r="D1" s="277"/>
      <c r="E1" s="277"/>
      <c r="F1" s="277"/>
      <c r="G1" s="277"/>
      <c r="H1" s="277"/>
      <c r="I1" s="277"/>
      <c r="J1" s="277"/>
      <c r="K1" s="277"/>
      <c r="L1" s="277"/>
      <c r="M1" s="277"/>
      <c r="N1" s="277"/>
      <c r="O1" s="277"/>
      <c r="P1" s="277"/>
      <c r="Q1" s="277"/>
      <c r="R1" s="277"/>
      <c r="S1" s="277"/>
      <c r="T1" s="277"/>
      <c r="U1" s="277"/>
      <c r="V1" s="278"/>
    </row>
    <row r="2" spans="1:22" ht="24" customHeight="1" thickBot="1">
      <c r="A2" s="265" t="s">
        <v>60</v>
      </c>
      <c r="B2" s="268" t="s">
        <v>1</v>
      </c>
      <c r="C2" s="270" t="s">
        <v>2</v>
      </c>
      <c r="D2" s="271"/>
      <c r="E2" s="271"/>
      <c r="F2" s="271"/>
      <c r="G2" s="271"/>
      <c r="H2" s="271"/>
      <c r="I2" s="271"/>
      <c r="J2" s="272"/>
      <c r="K2" s="273" t="s">
        <v>3</v>
      </c>
      <c r="L2" s="273"/>
      <c r="M2" s="273"/>
      <c r="N2" s="273"/>
      <c r="O2" s="273"/>
      <c r="P2" s="273"/>
      <c r="Q2" s="273"/>
      <c r="R2" s="273"/>
      <c r="S2" s="303" t="s">
        <v>43</v>
      </c>
      <c r="T2" s="279" t="s">
        <v>6</v>
      </c>
      <c r="U2" s="280"/>
      <c r="V2" s="281"/>
    </row>
    <row r="3" spans="1:22" ht="79.95" customHeight="1">
      <c r="A3" s="266"/>
      <c r="B3" s="269"/>
      <c r="C3" s="262" t="s">
        <v>7</v>
      </c>
      <c r="D3" s="264" t="s">
        <v>8</v>
      </c>
      <c r="E3" s="264"/>
      <c r="F3" s="264"/>
      <c r="G3" s="295" t="s">
        <v>9</v>
      </c>
      <c r="H3" s="295"/>
      <c r="I3" s="295"/>
      <c r="J3" s="296"/>
      <c r="K3" s="297" t="s">
        <v>10</v>
      </c>
      <c r="L3" s="292"/>
      <c r="M3" s="292"/>
      <c r="N3" s="298" t="s">
        <v>11</v>
      </c>
      <c r="O3" s="298" t="s">
        <v>12</v>
      </c>
      <c r="P3" s="300" t="s">
        <v>8</v>
      </c>
      <c r="Q3" s="300"/>
      <c r="R3" s="293"/>
      <c r="S3" s="304"/>
      <c r="T3" s="286" t="s">
        <v>40</v>
      </c>
      <c r="U3" s="284" t="s">
        <v>41</v>
      </c>
      <c r="V3" s="306" t="s">
        <v>6</v>
      </c>
    </row>
    <row r="4" spans="1:22" ht="100.2" customHeight="1" thickBot="1">
      <c r="A4" s="267"/>
      <c r="B4" s="269"/>
      <c r="C4" s="263"/>
      <c r="D4" s="25" t="s">
        <v>14</v>
      </c>
      <c r="E4" s="25" t="s">
        <v>15</v>
      </c>
      <c r="F4" s="25" t="s">
        <v>16</v>
      </c>
      <c r="G4" s="26" t="s">
        <v>17</v>
      </c>
      <c r="H4" s="26" t="s">
        <v>18</v>
      </c>
      <c r="I4" s="26" t="s">
        <v>19</v>
      </c>
      <c r="J4" s="27" t="s">
        <v>20</v>
      </c>
      <c r="K4" s="42" t="s">
        <v>21</v>
      </c>
      <c r="L4" s="108" t="s">
        <v>22</v>
      </c>
      <c r="M4" s="108" t="s">
        <v>23</v>
      </c>
      <c r="N4" s="299"/>
      <c r="O4" s="299"/>
      <c r="P4" s="3" t="s">
        <v>14</v>
      </c>
      <c r="Q4" s="3" t="s">
        <v>15</v>
      </c>
      <c r="R4" s="4" t="s">
        <v>16</v>
      </c>
      <c r="S4" s="305"/>
      <c r="T4" s="287"/>
      <c r="U4" s="285"/>
      <c r="V4" s="307"/>
    </row>
    <row r="5" spans="1:22" ht="12" customHeight="1">
      <c r="A5" s="37" t="s">
        <v>25</v>
      </c>
      <c r="B5" s="248">
        <v>8</v>
      </c>
      <c r="C5" s="40">
        <f>D5+E5+F5</f>
        <v>10</v>
      </c>
      <c r="D5" s="22">
        <v>1</v>
      </c>
      <c r="E5" s="22">
        <v>4</v>
      </c>
      <c r="F5" s="22">
        <v>5</v>
      </c>
      <c r="G5" s="23">
        <v>5</v>
      </c>
      <c r="H5" s="23">
        <v>0</v>
      </c>
      <c r="I5" s="23">
        <v>2</v>
      </c>
      <c r="J5" s="24">
        <v>3</v>
      </c>
      <c r="K5" s="94">
        <v>2</v>
      </c>
      <c r="L5" s="6">
        <v>0</v>
      </c>
      <c r="M5" s="6">
        <v>0</v>
      </c>
      <c r="N5" s="6">
        <v>0</v>
      </c>
      <c r="O5" s="6">
        <v>0</v>
      </c>
      <c r="P5" s="7">
        <v>1</v>
      </c>
      <c r="Q5" s="7">
        <v>1</v>
      </c>
      <c r="R5" s="8">
        <v>0</v>
      </c>
      <c r="S5" s="43">
        <v>1</v>
      </c>
      <c r="T5" s="69">
        <v>2</v>
      </c>
      <c r="U5" s="74">
        <v>0</v>
      </c>
      <c r="V5" s="113">
        <f>T5+U5</f>
        <v>2</v>
      </c>
    </row>
    <row r="6" spans="1:22" ht="12" customHeight="1">
      <c r="A6" s="128" t="s">
        <v>26</v>
      </c>
      <c r="B6" s="249">
        <v>0</v>
      </c>
      <c r="C6" s="132">
        <f t="shared" ref="C6:C18" si="0">D6+E6+F6</f>
        <v>0</v>
      </c>
      <c r="D6" s="133">
        <v>0</v>
      </c>
      <c r="E6" s="133">
        <v>0</v>
      </c>
      <c r="F6" s="133">
        <v>0</v>
      </c>
      <c r="G6" s="134">
        <v>0</v>
      </c>
      <c r="H6" s="134">
        <v>0</v>
      </c>
      <c r="I6" s="134">
        <v>0</v>
      </c>
      <c r="J6" s="135">
        <v>0</v>
      </c>
      <c r="K6" s="131">
        <v>0</v>
      </c>
      <c r="L6" s="130">
        <v>0</v>
      </c>
      <c r="M6" s="130">
        <v>0</v>
      </c>
      <c r="N6" s="130">
        <v>0</v>
      </c>
      <c r="O6" s="130">
        <v>0</v>
      </c>
      <c r="P6" s="136">
        <v>0</v>
      </c>
      <c r="Q6" s="136">
        <v>0</v>
      </c>
      <c r="R6" s="137">
        <v>0</v>
      </c>
      <c r="S6" s="138">
        <v>0</v>
      </c>
      <c r="T6" s="139">
        <v>0</v>
      </c>
      <c r="U6" s="140">
        <v>0</v>
      </c>
      <c r="V6" s="141">
        <f t="shared" ref="V6:V18" si="1">T6+U6</f>
        <v>0</v>
      </c>
    </row>
    <row r="7" spans="1:22" ht="12" customHeight="1">
      <c r="A7" s="38" t="s">
        <v>27</v>
      </c>
      <c r="B7" s="250">
        <v>7</v>
      </c>
      <c r="C7" s="41">
        <f t="shared" si="0"/>
        <v>8</v>
      </c>
      <c r="D7" s="10">
        <v>0</v>
      </c>
      <c r="E7" s="10">
        <v>5</v>
      </c>
      <c r="F7" s="10">
        <v>3</v>
      </c>
      <c r="G7" s="11">
        <v>4</v>
      </c>
      <c r="H7" s="11">
        <v>1</v>
      </c>
      <c r="I7" s="11">
        <v>3</v>
      </c>
      <c r="J7" s="12">
        <v>0</v>
      </c>
      <c r="K7" s="95">
        <v>1</v>
      </c>
      <c r="L7" s="14">
        <v>1</v>
      </c>
      <c r="M7" s="14">
        <v>0</v>
      </c>
      <c r="N7" s="14">
        <v>0</v>
      </c>
      <c r="O7" s="14">
        <v>0</v>
      </c>
      <c r="P7" s="15">
        <v>0</v>
      </c>
      <c r="Q7" s="15">
        <v>1</v>
      </c>
      <c r="R7" s="16">
        <v>1</v>
      </c>
      <c r="S7" s="45">
        <v>0</v>
      </c>
      <c r="T7" s="70">
        <v>2</v>
      </c>
      <c r="U7" s="76">
        <v>0</v>
      </c>
      <c r="V7" s="113">
        <f t="shared" si="1"/>
        <v>2</v>
      </c>
    </row>
    <row r="8" spans="1:22" ht="12" customHeight="1">
      <c r="A8" s="38" t="s">
        <v>28</v>
      </c>
      <c r="B8" s="250">
        <v>10</v>
      </c>
      <c r="C8" s="41">
        <f t="shared" si="0"/>
        <v>11</v>
      </c>
      <c r="D8" s="10">
        <v>2</v>
      </c>
      <c r="E8" s="10">
        <v>4</v>
      </c>
      <c r="F8" s="10">
        <v>5</v>
      </c>
      <c r="G8" s="11">
        <v>3</v>
      </c>
      <c r="H8" s="11">
        <v>0</v>
      </c>
      <c r="I8" s="11">
        <v>6</v>
      </c>
      <c r="J8" s="12">
        <v>2</v>
      </c>
      <c r="K8" s="95">
        <v>1</v>
      </c>
      <c r="L8" s="14">
        <v>1</v>
      </c>
      <c r="M8" s="14">
        <v>0</v>
      </c>
      <c r="N8" s="14">
        <v>0</v>
      </c>
      <c r="O8" s="14">
        <v>0</v>
      </c>
      <c r="P8" s="15">
        <v>1</v>
      </c>
      <c r="Q8" s="15">
        <v>0</v>
      </c>
      <c r="R8" s="16">
        <v>1</v>
      </c>
      <c r="S8" s="45">
        <v>3</v>
      </c>
      <c r="T8" s="70">
        <v>2</v>
      </c>
      <c r="U8" s="76">
        <v>0</v>
      </c>
      <c r="V8" s="113">
        <f t="shared" si="1"/>
        <v>2</v>
      </c>
    </row>
    <row r="9" spans="1:22" ht="12" customHeight="1">
      <c r="A9" s="38" t="s">
        <v>29</v>
      </c>
      <c r="B9" s="250">
        <v>7</v>
      </c>
      <c r="C9" s="41">
        <f t="shared" si="0"/>
        <v>7</v>
      </c>
      <c r="D9" s="10">
        <v>1</v>
      </c>
      <c r="E9" s="10">
        <v>2</v>
      </c>
      <c r="F9" s="10">
        <v>4</v>
      </c>
      <c r="G9" s="11">
        <v>2</v>
      </c>
      <c r="H9" s="11">
        <v>0</v>
      </c>
      <c r="I9" s="11">
        <v>2</v>
      </c>
      <c r="J9" s="12">
        <v>3</v>
      </c>
      <c r="K9" s="95">
        <v>0</v>
      </c>
      <c r="L9" s="14">
        <v>0</v>
      </c>
      <c r="M9" s="14">
        <v>0</v>
      </c>
      <c r="N9" s="14">
        <v>0</v>
      </c>
      <c r="O9" s="14">
        <v>0</v>
      </c>
      <c r="P9" s="15">
        <v>0</v>
      </c>
      <c r="Q9" s="15">
        <v>0</v>
      </c>
      <c r="R9" s="16">
        <v>0</v>
      </c>
      <c r="S9" s="45">
        <v>1</v>
      </c>
      <c r="T9" s="70">
        <v>0</v>
      </c>
      <c r="U9" s="76">
        <v>-1</v>
      </c>
      <c r="V9" s="113">
        <f t="shared" si="1"/>
        <v>-1</v>
      </c>
    </row>
    <row r="10" spans="1:22" ht="12" customHeight="1">
      <c r="A10" s="38" t="s">
        <v>30</v>
      </c>
      <c r="B10" s="250">
        <v>9</v>
      </c>
      <c r="C10" s="41">
        <f t="shared" si="0"/>
        <v>11</v>
      </c>
      <c r="D10" s="10">
        <v>4</v>
      </c>
      <c r="E10" s="10">
        <v>6</v>
      </c>
      <c r="F10" s="10">
        <v>1</v>
      </c>
      <c r="G10" s="11">
        <v>5</v>
      </c>
      <c r="H10" s="11">
        <v>1</v>
      </c>
      <c r="I10" s="11">
        <v>4</v>
      </c>
      <c r="J10" s="12">
        <v>1</v>
      </c>
      <c r="K10" s="95">
        <v>2</v>
      </c>
      <c r="L10" s="14">
        <v>0</v>
      </c>
      <c r="M10" s="14">
        <v>0</v>
      </c>
      <c r="N10" s="14">
        <v>3</v>
      </c>
      <c r="O10" s="14">
        <v>0</v>
      </c>
      <c r="P10" s="15">
        <v>2</v>
      </c>
      <c r="Q10" s="15">
        <v>0</v>
      </c>
      <c r="R10" s="16">
        <v>0</v>
      </c>
      <c r="S10" s="45">
        <v>0</v>
      </c>
      <c r="T10" s="70">
        <v>5</v>
      </c>
      <c r="U10" s="76">
        <v>-1</v>
      </c>
      <c r="V10" s="113">
        <f t="shared" si="1"/>
        <v>4</v>
      </c>
    </row>
    <row r="11" spans="1:22" ht="12" customHeight="1">
      <c r="A11" s="38" t="s">
        <v>31</v>
      </c>
      <c r="B11" s="250">
        <v>7</v>
      </c>
      <c r="C11" s="41">
        <f t="shared" si="0"/>
        <v>8</v>
      </c>
      <c r="D11" s="10">
        <v>0</v>
      </c>
      <c r="E11" s="10">
        <v>5</v>
      </c>
      <c r="F11" s="10">
        <v>3</v>
      </c>
      <c r="G11" s="11">
        <v>2</v>
      </c>
      <c r="H11" s="11">
        <v>0</v>
      </c>
      <c r="I11" s="11">
        <v>3</v>
      </c>
      <c r="J11" s="12">
        <v>3</v>
      </c>
      <c r="K11" s="95">
        <v>0</v>
      </c>
      <c r="L11" s="14">
        <v>0</v>
      </c>
      <c r="M11" s="14">
        <v>0</v>
      </c>
      <c r="N11" s="14">
        <v>0</v>
      </c>
      <c r="O11" s="14">
        <v>0</v>
      </c>
      <c r="P11" s="15">
        <v>0</v>
      </c>
      <c r="Q11" s="15">
        <v>0</v>
      </c>
      <c r="R11" s="16">
        <v>0</v>
      </c>
      <c r="S11" s="45">
        <v>1</v>
      </c>
      <c r="T11" s="70">
        <v>1</v>
      </c>
      <c r="U11" s="76">
        <v>-1</v>
      </c>
      <c r="V11" s="113">
        <f t="shared" si="1"/>
        <v>0</v>
      </c>
    </row>
    <row r="12" spans="1:22" ht="12" customHeight="1">
      <c r="A12" s="38" t="s">
        <v>32</v>
      </c>
      <c r="B12" s="250">
        <v>8</v>
      </c>
      <c r="C12" s="41">
        <f t="shared" si="0"/>
        <v>8</v>
      </c>
      <c r="D12" s="10">
        <v>0</v>
      </c>
      <c r="E12" s="10">
        <v>3</v>
      </c>
      <c r="F12" s="10">
        <v>5</v>
      </c>
      <c r="G12" s="11">
        <v>2</v>
      </c>
      <c r="H12" s="11">
        <v>0</v>
      </c>
      <c r="I12" s="11">
        <v>4</v>
      </c>
      <c r="J12" s="12">
        <v>2</v>
      </c>
      <c r="K12" s="95">
        <v>0</v>
      </c>
      <c r="L12" s="14">
        <v>0</v>
      </c>
      <c r="M12" s="14">
        <v>0</v>
      </c>
      <c r="N12" s="14">
        <v>0</v>
      </c>
      <c r="O12" s="14">
        <v>0</v>
      </c>
      <c r="P12" s="15">
        <v>0</v>
      </c>
      <c r="Q12" s="15">
        <v>0</v>
      </c>
      <c r="R12" s="16">
        <v>0</v>
      </c>
      <c r="S12" s="45">
        <v>0</v>
      </c>
      <c r="T12" s="70">
        <v>3</v>
      </c>
      <c r="U12" s="76">
        <v>0</v>
      </c>
      <c r="V12" s="113">
        <f t="shared" si="1"/>
        <v>3</v>
      </c>
    </row>
    <row r="13" spans="1:22" ht="12" customHeight="1">
      <c r="A13" s="111" t="s">
        <v>33</v>
      </c>
      <c r="B13" s="250">
        <v>8</v>
      </c>
      <c r="C13" s="41">
        <f t="shared" si="0"/>
        <v>15</v>
      </c>
      <c r="D13" s="10">
        <v>5</v>
      </c>
      <c r="E13" s="10">
        <v>7</v>
      </c>
      <c r="F13" s="10">
        <v>3</v>
      </c>
      <c r="G13" s="11">
        <v>4</v>
      </c>
      <c r="H13" s="11">
        <v>2</v>
      </c>
      <c r="I13" s="11">
        <v>4</v>
      </c>
      <c r="J13" s="12">
        <v>5</v>
      </c>
      <c r="K13" s="95">
        <v>2</v>
      </c>
      <c r="L13" s="14">
        <v>0</v>
      </c>
      <c r="M13" s="14">
        <v>0</v>
      </c>
      <c r="N13" s="14">
        <v>2</v>
      </c>
      <c r="O13" s="14">
        <v>0</v>
      </c>
      <c r="P13" s="15">
        <v>1</v>
      </c>
      <c r="Q13" s="15">
        <v>1</v>
      </c>
      <c r="R13" s="16">
        <v>0</v>
      </c>
      <c r="S13" s="45">
        <v>3</v>
      </c>
      <c r="T13" s="70">
        <v>8</v>
      </c>
      <c r="U13" s="112">
        <v>-2</v>
      </c>
      <c r="V13" s="113">
        <f t="shared" si="1"/>
        <v>6</v>
      </c>
    </row>
    <row r="14" spans="1:22" ht="12" customHeight="1">
      <c r="A14" s="38" t="s">
        <v>34</v>
      </c>
      <c r="B14" s="250">
        <v>10</v>
      </c>
      <c r="C14" s="41">
        <f t="shared" si="0"/>
        <v>14</v>
      </c>
      <c r="D14" s="10">
        <v>3</v>
      </c>
      <c r="E14" s="10">
        <v>3</v>
      </c>
      <c r="F14" s="10">
        <v>8</v>
      </c>
      <c r="G14" s="11">
        <v>2</v>
      </c>
      <c r="H14" s="11">
        <v>1</v>
      </c>
      <c r="I14" s="11">
        <v>6</v>
      </c>
      <c r="J14" s="12">
        <v>5</v>
      </c>
      <c r="K14" s="95">
        <v>0</v>
      </c>
      <c r="L14" s="14">
        <v>0</v>
      </c>
      <c r="M14" s="14">
        <v>0</v>
      </c>
      <c r="N14" s="14">
        <v>1</v>
      </c>
      <c r="O14" s="14">
        <v>1</v>
      </c>
      <c r="P14" s="15">
        <v>0</v>
      </c>
      <c r="Q14" s="15">
        <v>0</v>
      </c>
      <c r="R14" s="16">
        <v>0</v>
      </c>
      <c r="S14" s="45">
        <v>0</v>
      </c>
      <c r="T14" s="70">
        <v>5</v>
      </c>
      <c r="U14" s="76">
        <v>-1</v>
      </c>
      <c r="V14" s="113">
        <f t="shared" si="1"/>
        <v>4</v>
      </c>
    </row>
    <row r="15" spans="1:22" ht="12" customHeight="1">
      <c r="A15" s="38" t="s">
        <v>35</v>
      </c>
      <c r="B15" s="250">
        <v>8</v>
      </c>
      <c r="C15" s="41">
        <f t="shared" si="0"/>
        <v>9</v>
      </c>
      <c r="D15" s="10">
        <v>2</v>
      </c>
      <c r="E15" s="10">
        <v>4</v>
      </c>
      <c r="F15" s="10">
        <v>3</v>
      </c>
      <c r="G15" s="11">
        <v>8</v>
      </c>
      <c r="H15" s="11">
        <v>0</v>
      </c>
      <c r="I15" s="11">
        <v>1</v>
      </c>
      <c r="J15" s="12">
        <v>0</v>
      </c>
      <c r="K15" s="95">
        <v>4</v>
      </c>
      <c r="L15" s="14">
        <v>1</v>
      </c>
      <c r="M15" s="14">
        <v>0</v>
      </c>
      <c r="N15" s="14">
        <v>0</v>
      </c>
      <c r="O15" s="14">
        <v>0</v>
      </c>
      <c r="P15" s="15">
        <v>2</v>
      </c>
      <c r="Q15" s="15">
        <v>3</v>
      </c>
      <c r="R15" s="16">
        <v>0</v>
      </c>
      <c r="S15" s="45">
        <v>1</v>
      </c>
      <c r="T15" s="70">
        <v>6</v>
      </c>
      <c r="U15" s="76">
        <v>0</v>
      </c>
      <c r="V15" s="113">
        <f t="shared" si="1"/>
        <v>6</v>
      </c>
    </row>
    <row r="16" spans="1:22" ht="12" customHeight="1">
      <c r="A16" s="38" t="s">
        <v>36</v>
      </c>
      <c r="B16" s="250">
        <v>9</v>
      </c>
      <c r="C16" s="41">
        <f t="shared" si="0"/>
        <v>9</v>
      </c>
      <c r="D16" s="10">
        <v>0</v>
      </c>
      <c r="E16" s="10">
        <v>2</v>
      </c>
      <c r="F16" s="10">
        <v>7</v>
      </c>
      <c r="G16" s="11">
        <v>2</v>
      </c>
      <c r="H16" s="11">
        <v>0</v>
      </c>
      <c r="I16" s="11">
        <v>6</v>
      </c>
      <c r="J16" s="12">
        <v>1</v>
      </c>
      <c r="K16" s="95">
        <v>0</v>
      </c>
      <c r="L16" s="14">
        <v>0</v>
      </c>
      <c r="M16" s="14">
        <v>0</v>
      </c>
      <c r="N16" s="14">
        <v>0</v>
      </c>
      <c r="O16" s="14">
        <v>0</v>
      </c>
      <c r="P16" s="15">
        <v>0</v>
      </c>
      <c r="Q16" s="15">
        <v>0</v>
      </c>
      <c r="R16" s="16">
        <v>0</v>
      </c>
      <c r="S16" s="45">
        <v>2</v>
      </c>
      <c r="T16" s="70">
        <v>0</v>
      </c>
      <c r="U16" s="76">
        <v>-3</v>
      </c>
      <c r="V16" s="113">
        <f t="shared" si="1"/>
        <v>-3</v>
      </c>
    </row>
    <row r="17" spans="1:22" ht="12" customHeight="1">
      <c r="A17" s="38" t="s">
        <v>37</v>
      </c>
      <c r="B17" s="250">
        <v>9</v>
      </c>
      <c r="C17" s="41">
        <f t="shared" si="0"/>
        <v>12</v>
      </c>
      <c r="D17" s="10">
        <v>2</v>
      </c>
      <c r="E17" s="10">
        <v>4</v>
      </c>
      <c r="F17" s="10">
        <v>6</v>
      </c>
      <c r="G17" s="11">
        <v>5</v>
      </c>
      <c r="H17" s="11">
        <v>0</v>
      </c>
      <c r="I17" s="11">
        <v>5</v>
      </c>
      <c r="J17" s="12">
        <v>2</v>
      </c>
      <c r="K17" s="95">
        <v>1</v>
      </c>
      <c r="L17" s="14">
        <v>0</v>
      </c>
      <c r="M17" s="14">
        <v>0</v>
      </c>
      <c r="N17" s="14">
        <v>0</v>
      </c>
      <c r="O17" s="14">
        <v>0</v>
      </c>
      <c r="P17" s="15">
        <v>1</v>
      </c>
      <c r="Q17" s="15">
        <v>0</v>
      </c>
      <c r="R17" s="16">
        <v>0</v>
      </c>
      <c r="S17" s="45">
        <v>1</v>
      </c>
      <c r="T17" s="70">
        <v>2</v>
      </c>
      <c r="U17" s="76">
        <v>-3</v>
      </c>
      <c r="V17" s="113">
        <f t="shared" si="1"/>
        <v>-1</v>
      </c>
    </row>
    <row r="18" spans="1:22" ht="12" customHeight="1" thickBot="1">
      <c r="A18" s="39" t="s">
        <v>38</v>
      </c>
      <c r="B18" s="251">
        <v>9</v>
      </c>
      <c r="C18" s="110">
        <f t="shared" si="0"/>
        <v>10</v>
      </c>
      <c r="D18" s="101">
        <v>0</v>
      </c>
      <c r="E18" s="101">
        <v>4</v>
      </c>
      <c r="F18" s="101">
        <v>6</v>
      </c>
      <c r="G18" s="102">
        <v>4</v>
      </c>
      <c r="H18" s="102">
        <v>1</v>
      </c>
      <c r="I18" s="102">
        <v>3</v>
      </c>
      <c r="J18" s="103">
        <v>2</v>
      </c>
      <c r="K18" s="96">
        <v>0</v>
      </c>
      <c r="L18" s="54">
        <v>0</v>
      </c>
      <c r="M18" s="54">
        <v>0</v>
      </c>
      <c r="N18" s="54">
        <v>1</v>
      </c>
      <c r="O18" s="54">
        <v>0</v>
      </c>
      <c r="P18" s="55">
        <v>0</v>
      </c>
      <c r="Q18" s="55">
        <v>0</v>
      </c>
      <c r="R18" s="56">
        <v>0</v>
      </c>
      <c r="S18" s="57">
        <v>3</v>
      </c>
      <c r="T18" s="71">
        <v>1</v>
      </c>
      <c r="U18" s="77">
        <v>-1</v>
      </c>
      <c r="V18" s="113">
        <f t="shared" si="1"/>
        <v>0</v>
      </c>
    </row>
    <row r="19" spans="1:22" s="213" customFormat="1" ht="12" customHeight="1" thickBot="1">
      <c r="A19" s="221" t="s">
        <v>24</v>
      </c>
      <c r="B19" s="195">
        <f>SUM(B5:B18)</f>
        <v>109</v>
      </c>
      <c r="C19" s="194">
        <f>SUM(C5:C18)</f>
        <v>132</v>
      </c>
      <c r="D19" s="207">
        <f t="shared" ref="D19:V19" si="2">SUM(D5:D18)</f>
        <v>20</v>
      </c>
      <c r="E19" s="207">
        <f t="shared" si="2"/>
        <v>53</v>
      </c>
      <c r="F19" s="207">
        <f t="shared" si="2"/>
        <v>59</v>
      </c>
      <c r="G19" s="207">
        <f t="shared" si="2"/>
        <v>48</v>
      </c>
      <c r="H19" s="207">
        <f t="shared" si="2"/>
        <v>6</v>
      </c>
      <c r="I19" s="207">
        <f t="shared" si="2"/>
        <v>49</v>
      </c>
      <c r="J19" s="209">
        <f>SUM(J5:J18)</f>
        <v>29</v>
      </c>
      <c r="K19" s="194">
        <f t="shared" si="2"/>
        <v>13</v>
      </c>
      <c r="L19" s="207">
        <f t="shared" si="2"/>
        <v>3</v>
      </c>
      <c r="M19" s="207">
        <f t="shared" si="2"/>
        <v>0</v>
      </c>
      <c r="N19" s="207">
        <f t="shared" si="2"/>
        <v>7</v>
      </c>
      <c r="O19" s="207">
        <f t="shared" si="2"/>
        <v>1</v>
      </c>
      <c r="P19" s="207">
        <f t="shared" si="2"/>
        <v>8</v>
      </c>
      <c r="Q19" s="207">
        <f t="shared" si="2"/>
        <v>6</v>
      </c>
      <c r="R19" s="209">
        <f t="shared" si="2"/>
        <v>2</v>
      </c>
      <c r="S19" s="195">
        <f t="shared" si="2"/>
        <v>16</v>
      </c>
      <c r="T19" s="210">
        <f t="shared" si="2"/>
        <v>37</v>
      </c>
      <c r="U19" s="211">
        <f t="shared" si="2"/>
        <v>-13</v>
      </c>
      <c r="V19" s="212">
        <f t="shared" si="2"/>
        <v>24</v>
      </c>
    </row>
    <row r="20" spans="1:22" s="213" customFormat="1" ht="12" customHeight="1" thickBot="1">
      <c r="A20" s="222" t="s">
        <v>39</v>
      </c>
      <c r="B20" s="215">
        <f>B19/13</f>
        <v>8.384615384615385</v>
      </c>
      <c r="C20" s="219">
        <f t="shared" ref="C20:V20" si="3">C19/13</f>
        <v>10.153846153846153</v>
      </c>
      <c r="D20" s="217">
        <f t="shared" si="3"/>
        <v>1.5384615384615385</v>
      </c>
      <c r="E20" s="217">
        <f t="shared" si="3"/>
        <v>4.0769230769230766</v>
      </c>
      <c r="F20" s="217">
        <f t="shared" si="3"/>
        <v>4.5384615384615383</v>
      </c>
      <c r="G20" s="217">
        <f t="shared" si="3"/>
        <v>3.6923076923076925</v>
      </c>
      <c r="H20" s="217">
        <f t="shared" si="3"/>
        <v>0.46153846153846156</v>
      </c>
      <c r="I20" s="217">
        <f t="shared" si="3"/>
        <v>3.7692307692307692</v>
      </c>
      <c r="J20" s="220">
        <f t="shared" si="3"/>
        <v>2.2307692307692308</v>
      </c>
      <c r="K20" s="219">
        <f t="shared" si="3"/>
        <v>1</v>
      </c>
      <c r="L20" s="217">
        <f t="shared" si="3"/>
        <v>0.23076923076923078</v>
      </c>
      <c r="M20" s="217">
        <f t="shared" si="3"/>
        <v>0</v>
      </c>
      <c r="N20" s="217">
        <f t="shared" si="3"/>
        <v>0.53846153846153844</v>
      </c>
      <c r="O20" s="217">
        <f t="shared" si="3"/>
        <v>7.6923076923076927E-2</v>
      </c>
      <c r="P20" s="217">
        <f t="shared" si="3"/>
        <v>0.61538461538461542</v>
      </c>
      <c r="Q20" s="217">
        <f t="shared" si="3"/>
        <v>0.46153846153846156</v>
      </c>
      <c r="R20" s="220">
        <f t="shared" si="3"/>
        <v>0.15384615384615385</v>
      </c>
      <c r="S20" s="215">
        <f t="shared" si="3"/>
        <v>1.2307692307692308</v>
      </c>
      <c r="T20" s="219">
        <f t="shared" si="3"/>
        <v>2.8461538461538463</v>
      </c>
      <c r="U20" s="217">
        <f t="shared" si="3"/>
        <v>-1</v>
      </c>
      <c r="V20" s="220">
        <f t="shared" si="3"/>
        <v>1.8461538461538463</v>
      </c>
    </row>
    <row r="22" spans="1:22" ht="24" customHeight="1"/>
    <row r="23" spans="1:22" ht="79.95" customHeight="1"/>
  </sheetData>
  <mergeCells count="17">
    <mergeCell ref="N3:N4"/>
    <mergeCell ref="O3:O4"/>
    <mergeCell ref="P3:R3"/>
    <mergeCell ref="T3:T4"/>
    <mergeCell ref="U3:U4"/>
    <mergeCell ref="A1:V1"/>
    <mergeCell ref="A2:A4"/>
    <mergeCell ref="B2:B4"/>
    <mergeCell ref="C2:J2"/>
    <mergeCell ref="K2:R2"/>
    <mergeCell ref="S2:S4"/>
    <mergeCell ref="T2:V2"/>
    <mergeCell ref="C3:C4"/>
    <mergeCell ref="D3:F3"/>
    <mergeCell ref="G3:J3"/>
    <mergeCell ref="V3:V4"/>
    <mergeCell ref="K3:M3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V23"/>
  <sheetViews>
    <sheetView workbookViewId="0">
      <selection sqref="A1:V20"/>
    </sheetView>
  </sheetViews>
  <sheetFormatPr defaultRowHeight="12" customHeight="1"/>
  <cols>
    <col min="1" max="1" width="10.6640625" style="1" bestFit="1" customWidth="1"/>
    <col min="2" max="2" width="4.5546875" style="1" bestFit="1" customWidth="1"/>
    <col min="3" max="3" width="3.6640625" style="1" customWidth="1"/>
    <col min="4" max="13" width="4.109375" style="1" customWidth="1"/>
    <col min="14" max="14" width="4.21875" style="1" customWidth="1"/>
    <col min="15" max="19" width="4.109375" style="1" customWidth="1"/>
    <col min="20" max="20" width="3.5546875" style="1" customWidth="1"/>
    <col min="21" max="22" width="4.33203125" style="1" bestFit="1" customWidth="1"/>
    <col min="23" max="242" width="8.88671875" style="1"/>
    <col min="243" max="243" width="16.6640625" style="1" bestFit="1" customWidth="1"/>
    <col min="244" max="245" width="3.6640625" style="1" customWidth="1"/>
    <col min="246" max="261" width="4.109375" style="1" customWidth="1"/>
    <col min="262" max="266" width="3.6640625" style="1" customWidth="1"/>
    <col min="267" max="268" width="4.6640625" style="1" customWidth="1"/>
    <col min="269" max="276" width="3.6640625" style="1" customWidth="1"/>
    <col min="277" max="498" width="8.88671875" style="1"/>
    <col min="499" max="499" width="16.6640625" style="1" bestFit="1" customWidth="1"/>
    <col min="500" max="501" width="3.6640625" style="1" customWidth="1"/>
    <col min="502" max="517" width="4.109375" style="1" customWidth="1"/>
    <col min="518" max="522" width="3.6640625" style="1" customWidth="1"/>
    <col min="523" max="524" width="4.6640625" style="1" customWidth="1"/>
    <col min="525" max="532" width="3.6640625" style="1" customWidth="1"/>
    <col min="533" max="754" width="8.88671875" style="1"/>
    <col min="755" max="755" width="16.6640625" style="1" bestFit="1" customWidth="1"/>
    <col min="756" max="757" width="3.6640625" style="1" customWidth="1"/>
    <col min="758" max="773" width="4.109375" style="1" customWidth="1"/>
    <col min="774" max="778" width="3.6640625" style="1" customWidth="1"/>
    <col min="779" max="780" width="4.6640625" style="1" customWidth="1"/>
    <col min="781" max="788" width="3.6640625" style="1" customWidth="1"/>
    <col min="789" max="1010" width="8.88671875" style="1"/>
    <col min="1011" max="1011" width="16.6640625" style="1" bestFit="1" customWidth="1"/>
    <col min="1012" max="1013" width="3.6640625" style="1" customWidth="1"/>
    <col min="1014" max="1029" width="4.109375" style="1" customWidth="1"/>
    <col min="1030" max="1034" width="3.6640625" style="1" customWidth="1"/>
    <col min="1035" max="1036" width="4.6640625" style="1" customWidth="1"/>
    <col min="1037" max="1044" width="3.6640625" style="1" customWidth="1"/>
    <col min="1045" max="1266" width="8.88671875" style="1"/>
    <col min="1267" max="1267" width="16.6640625" style="1" bestFit="1" customWidth="1"/>
    <col min="1268" max="1269" width="3.6640625" style="1" customWidth="1"/>
    <col min="1270" max="1285" width="4.109375" style="1" customWidth="1"/>
    <col min="1286" max="1290" width="3.6640625" style="1" customWidth="1"/>
    <col min="1291" max="1292" width="4.6640625" style="1" customWidth="1"/>
    <col min="1293" max="1300" width="3.6640625" style="1" customWidth="1"/>
    <col min="1301" max="1522" width="8.88671875" style="1"/>
    <col min="1523" max="1523" width="16.6640625" style="1" bestFit="1" customWidth="1"/>
    <col min="1524" max="1525" width="3.6640625" style="1" customWidth="1"/>
    <col min="1526" max="1541" width="4.109375" style="1" customWidth="1"/>
    <col min="1542" max="1546" width="3.6640625" style="1" customWidth="1"/>
    <col min="1547" max="1548" width="4.6640625" style="1" customWidth="1"/>
    <col min="1549" max="1556" width="3.6640625" style="1" customWidth="1"/>
    <col min="1557" max="1778" width="8.88671875" style="1"/>
    <col min="1779" max="1779" width="16.6640625" style="1" bestFit="1" customWidth="1"/>
    <col min="1780" max="1781" width="3.6640625" style="1" customWidth="1"/>
    <col min="1782" max="1797" width="4.109375" style="1" customWidth="1"/>
    <col min="1798" max="1802" width="3.6640625" style="1" customWidth="1"/>
    <col min="1803" max="1804" width="4.6640625" style="1" customWidth="1"/>
    <col min="1805" max="1812" width="3.6640625" style="1" customWidth="1"/>
    <col min="1813" max="2034" width="8.88671875" style="1"/>
    <col min="2035" max="2035" width="16.6640625" style="1" bestFit="1" customWidth="1"/>
    <col min="2036" max="2037" width="3.6640625" style="1" customWidth="1"/>
    <col min="2038" max="2053" width="4.109375" style="1" customWidth="1"/>
    <col min="2054" max="2058" width="3.6640625" style="1" customWidth="1"/>
    <col min="2059" max="2060" width="4.6640625" style="1" customWidth="1"/>
    <col min="2061" max="2068" width="3.6640625" style="1" customWidth="1"/>
    <col min="2069" max="2290" width="8.88671875" style="1"/>
    <col min="2291" max="2291" width="16.6640625" style="1" bestFit="1" customWidth="1"/>
    <col min="2292" max="2293" width="3.6640625" style="1" customWidth="1"/>
    <col min="2294" max="2309" width="4.109375" style="1" customWidth="1"/>
    <col min="2310" max="2314" width="3.6640625" style="1" customWidth="1"/>
    <col min="2315" max="2316" width="4.6640625" style="1" customWidth="1"/>
    <col min="2317" max="2324" width="3.6640625" style="1" customWidth="1"/>
    <col min="2325" max="2546" width="8.88671875" style="1"/>
    <col min="2547" max="2547" width="16.6640625" style="1" bestFit="1" customWidth="1"/>
    <col min="2548" max="2549" width="3.6640625" style="1" customWidth="1"/>
    <col min="2550" max="2565" width="4.109375" style="1" customWidth="1"/>
    <col min="2566" max="2570" width="3.6640625" style="1" customWidth="1"/>
    <col min="2571" max="2572" width="4.6640625" style="1" customWidth="1"/>
    <col min="2573" max="2580" width="3.6640625" style="1" customWidth="1"/>
    <col min="2581" max="2802" width="8.88671875" style="1"/>
    <col min="2803" max="2803" width="16.6640625" style="1" bestFit="1" customWidth="1"/>
    <col min="2804" max="2805" width="3.6640625" style="1" customWidth="1"/>
    <col min="2806" max="2821" width="4.109375" style="1" customWidth="1"/>
    <col min="2822" max="2826" width="3.6640625" style="1" customWidth="1"/>
    <col min="2827" max="2828" width="4.6640625" style="1" customWidth="1"/>
    <col min="2829" max="2836" width="3.6640625" style="1" customWidth="1"/>
    <col min="2837" max="3058" width="8.88671875" style="1"/>
    <col min="3059" max="3059" width="16.6640625" style="1" bestFit="1" customWidth="1"/>
    <col min="3060" max="3061" width="3.6640625" style="1" customWidth="1"/>
    <col min="3062" max="3077" width="4.109375" style="1" customWidth="1"/>
    <col min="3078" max="3082" width="3.6640625" style="1" customWidth="1"/>
    <col min="3083" max="3084" width="4.6640625" style="1" customWidth="1"/>
    <col min="3085" max="3092" width="3.6640625" style="1" customWidth="1"/>
    <col min="3093" max="3314" width="8.88671875" style="1"/>
    <col min="3315" max="3315" width="16.6640625" style="1" bestFit="1" customWidth="1"/>
    <col min="3316" max="3317" width="3.6640625" style="1" customWidth="1"/>
    <col min="3318" max="3333" width="4.109375" style="1" customWidth="1"/>
    <col min="3334" max="3338" width="3.6640625" style="1" customWidth="1"/>
    <col min="3339" max="3340" width="4.6640625" style="1" customWidth="1"/>
    <col min="3341" max="3348" width="3.6640625" style="1" customWidth="1"/>
    <col min="3349" max="3570" width="8.88671875" style="1"/>
    <col min="3571" max="3571" width="16.6640625" style="1" bestFit="1" customWidth="1"/>
    <col min="3572" max="3573" width="3.6640625" style="1" customWidth="1"/>
    <col min="3574" max="3589" width="4.109375" style="1" customWidth="1"/>
    <col min="3590" max="3594" width="3.6640625" style="1" customWidth="1"/>
    <col min="3595" max="3596" width="4.6640625" style="1" customWidth="1"/>
    <col min="3597" max="3604" width="3.6640625" style="1" customWidth="1"/>
    <col min="3605" max="3826" width="8.88671875" style="1"/>
    <col min="3827" max="3827" width="16.6640625" style="1" bestFit="1" customWidth="1"/>
    <col min="3828" max="3829" width="3.6640625" style="1" customWidth="1"/>
    <col min="3830" max="3845" width="4.109375" style="1" customWidth="1"/>
    <col min="3846" max="3850" width="3.6640625" style="1" customWidth="1"/>
    <col min="3851" max="3852" width="4.6640625" style="1" customWidth="1"/>
    <col min="3853" max="3860" width="3.6640625" style="1" customWidth="1"/>
    <col min="3861" max="4082" width="8.88671875" style="1"/>
    <col min="4083" max="4083" width="16.6640625" style="1" bestFit="1" customWidth="1"/>
    <col min="4084" max="4085" width="3.6640625" style="1" customWidth="1"/>
    <col min="4086" max="4101" width="4.109375" style="1" customWidth="1"/>
    <col min="4102" max="4106" width="3.6640625" style="1" customWidth="1"/>
    <col min="4107" max="4108" width="4.6640625" style="1" customWidth="1"/>
    <col min="4109" max="4116" width="3.6640625" style="1" customWidth="1"/>
    <col min="4117" max="4338" width="8.88671875" style="1"/>
    <col min="4339" max="4339" width="16.6640625" style="1" bestFit="1" customWidth="1"/>
    <col min="4340" max="4341" width="3.6640625" style="1" customWidth="1"/>
    <col min="4342" max="4357" width="4.109375" style="1" customWidth="1"/>
    <col min="4358" max="4362" width="3.6640625" style="1" customWidth="1"/>
    <col min="4363" max="4364" width="4.6640625" style="1" customWidth="1"/>
    <col min="4365" max="4372" width="3.6640625" style="1" customWidth="1"/>
    <col min="4373" max="4594" width="8.88671875" style="1"/>
    <col min="4595" max="4595" width="16.6640625" style="1" bestFit="1" customWidth="1"/>
    <col min="4596" max="4597" width="3.6640625" style="1" customWidth="1"/>
    <col min="4598" max="4613" width="4.109375" style="1" customWidth="1"/>
    <col min="4614" max="4618" width="3.6640625" style="1" customWidth="1"/>
    <col min="4619" max="4620" width="4.6640625" style="1" customWidth="1"/>
    <col min="4621" max="4628" width="3.6640625" style="1" customWidth="1"/>
    <col min="4629" max="4850" width="8.88671875" style="1"/>
    <col min="4851" max="4851" width="16.6640625" style="1" bestFit="1" customWidth="1"/>
    <col min="4852" max="4853" width="3.6640625" style="1" customWidth="1"/>
    <col min="4854" max="4869" width="4.109375" style="1" customWidth="1"/>
    <col min="4870" max="4874" width="3.6640625" style="1" customWidth="1"/>
    <col min="4875" max="4876" width="4.6640625" style="1" customWidth="1"/>
    <col min="4877" max="4884" width="3.6640625" style="1" customWidth="1"/>
    <col min="4885" max="5106" width="8.88671875" style="1"/>
    <col min="5107" max="5107" width="16.6640625" style="1" bestFit="1" customWidth="1"/>
    <col min="5108" max="5109" width="3.6640625" style="1" customWidth="1"/>
    <col min="5110" max="5125" width="4.109375" style="1" customWidth="1"/>
    <col min="5126" max="5130" width="3.6640625" style="1" customWidth="1"/>
    <col min="5131" max="5132" width="4.6640625" style="1" customWidth="1"/>
    <col min="5133" max="5140" width="3.6640625" style="1" customWidth="1"/>
    <col min="5141" max="5362" width="8.88671875" style="1"/>
    <col min="5363" max="5363" width="16.6640625" style="1" bestFit="1" customWidth="1"/>
    <col min="5364" max="5365" width="3.6640625" style="1" customWidth="1"/>
    <col min="5366" max="5381" width="4.109375" style="1" customWidth="1"/>
    <col min="5382" max="5386" width="3.6640625" style="1" customWidth="1"/>
    <col min="5387" max="5388" width="4.6640625" style="1" customWidth="1"/>
    <col min="5389" max="5396" width="3.6640625" style="1" customWidth="1"/>
    <col min="5397" max="5618" width="8.88671875" style="1"/>
    <col min="5619" max="5619" width="16.6640625" style="1" bestFit="1" customWidth="1"/>
    <col min="5620" max="5621" width="3.6640625" style="1" customWidth="1"/>
    <col min="5622" max="5637" width="4.109375" style="1" customWidth="1"/>
    <col min="5638" max="5642" width="3.6640625" style="1" customWidth="1"/>
    <col min="5643" max="5644" width="4.6640625" style="1" customWidth="1"/>
    <col min="5645" max="5652" width="3.6640625" style="1" customWidth="1"/>
    <col min="5653" max="5874" width="8.88671875" style="1"/>
    <col min="5875" max="5875" width="16.6640625" style="1" bestFit="1" customWidth="1"/>
    <col min="5876" max="5877" width="3.6640625" style="1" customWidth="1"/>
    <col min="5878" max="5893" width="4.109375" style="1" customWidth="1"/>
    <col min="5894" max="5898" width="3.6640625" style="1" customWidth="1"/>
    <col min="5899" max="5900" width="4.6640625" style="1" customWidth="1"/>
    <col min="5901" max="5908" width="3.6640625" style="1" customWidth="1"/>
    <col min="5909" max="6130" width="8.88671875" style="1"/>
    <col min="6131" max="6131" width="16.6640625" style="1" bestFit="1" customWidth="1"/>
    <col min="6132" max="6133" width="3.6640625" style="1" customWidth="1"/>
    <col min="6134" max="6149" width="4.109375" style="1" customWidth="1"/>
    <col min="6150" max="6154" width="3.6640625" style="1" customWidth="1"/>
    <col min="6155" max="6156" width="4.6640625" style="1" customWidth="1"/>
    <col min="6157" max="6164" width="3.6640625" style="1" customWidth="1"/>
    <col min="6165" max="6386" width="8.88671875" style="1"/>
    <col min="6387" max="6387" width="16.6640625" style="1" bestFit="1" customWidth="1"/>
    <col min="6388" max="6389" width="3.6640625" style="1" customWidth="1"/>
    <col min="6390" max="6405" width="4.109375" style="1" customWidth="1"/>
    <col min="6406" max="6410" width="3.6640625" style="1" customWidth="1"/>
    <col min="6411" max="6412" width="4.6640625" style="1" customWidth="1"/>
    <col min="6413" max="6420" width="3.6640625" style="1" customWidth="1"/>
    <col min="6421" max="6642" width="8.88671875" style="1"/>
    <col min="6643" max="6643" width="16.6640625" style="1" bestFit="1" customWidth="1"/>
    <col min="6644" max="6645" width="3.6640625" style="1" customWidth="1"/>
    <col min="6646" max="6661" width="4.109375" style="1" customWidth="1"/>
    <col min="6662" max="6666" width="3.6640625" style="1" customWidth="1"/>
    <col min="6667" max="6668" width="4.6640625" style="1" customWidth="1"/>
    <col min="6669" max="6676" width="3.6640625" style="1" customWidth="1"/>
    <col min="6677" max="6898" width="8.88671875" style="1"/>
    <col min="6899" max="6899" width="16.6640625" style="1" bestFit="1" customWidth="1"/>
    <col min="6900" max="6901" width="3.6640625" style="1" customWidth="1"/>
    <col min="6902" max="6917" width="4.109375" style="1" customWidth="1"/>
    <col min="6918" max="6922" width="3.6640625" style="1" customWidth="1"/>
    <col min="6923" max="6924" width="4.6640625" style="1" customWidth="1"/>
    <col min="6925" max="6932" width="3.6640625" style="1" customWidth="1"/>
    <col min="6933" max="7154" width="8.88671875" style="1"/>
    <col min="7155" max="7155" width="16.6640625" style="1" bestFit="1" customWidth="1"/>
    <col min="7156" max="7157" width="3.6640625" style="1" customWidth="1"/>
    <col min="7158" max="7173" width="4.109375" style="1" customWidth="1"/>
    <col min="7174" max="7178" width="3.6640625" style="1" customWidth="1"/>
    <col min="7179" max="7180" width="4.6640625" style="1" customWidth="1"/>
    <col min="7181" max="7188" width="3.6640625" style="1" customWidth="1"/>
    <col min="7189" max="7410" width="8.88671875" style="1"/>
    <col min="7411" max="7411" width="16.6640625" style="1" bestFit="1" customWidth="1"/>
    <col min="7412" max="7413" width="3.6640625" style="1" customWidth="1"/>
    <col min="7414" max="7429" width="4.109375" style="1" customWidth="1"/>
    <col min="7430" max="7434" width="3.6640625" style="1" customWidth="1"/>
    <col min="7435" max="7436" width="4.6640625" style="1" customWidth="1"/>
    <col min="7437" max="7444" width="3.6640625" style="1" customWidth="1"/>
    <col min="7445" max="7666" width="8.88671875" style="1"/>
    <col min="7667" max="7667" width="16.6640625" style="1" bestFit="1" customWidth="1"/>
    <col min="7668" max="7669" width="3.6640625" style="1" customWidth="1"/>
    <col min="7670" max="7685" width="4.109375" style="1" customWidth="1"/>
    <col min="7686" max="7690" width="3.6640625" style="1" customWidth="1"/>
    <col min="7691" max="7692" width="4.6640625" style="1" customWidth="1"/>
    <col min="7693" max="7700" width="3.6640625" style="1" customWidth="1"/>
    <col min="7701" max="7922" width="8.88671875" style="1"/>
    <col min="7923" max="7923" width="16.6640625" style="1" bestFit="1" customWidth="1"/>
    <col min="7924" max="7925" width="3.6640625" style="1" customWidth="1"/>
    <col min="7926" max="7941" width="4.109375" style="1" customWidth="1"/>
    <col min="7942" max="7946" width="3.6640625" style="1" customWidth="1"/>
    <col min="7947" max="7948" width="4.6640625" style="1" customWidth="1"/>
    <col min="7949" max="7956" width="3.6640625" style="1" customWidth="1"/>
    <col min="7957" max="8178" width="8.88671875" style="1"/>
    <col min="8179" max="8179" width="16.6640625" style="1" bestFit="1" customWidth="1"/>
    <col min="8180" max="8181" width="3.6640625" style="1" customWidth="1"/>
    <col min="8182" max="8197" width="4.109375" style="1" customWidth="1"/>
    <col min="8198" max="8202" width="3.6640625" style="1" customWidth="1"/>
    <col min="8203" max="8204" width="4.6640625" style="1" customWidth="1"/>
    <col min="8205" max="8212" width="3.6640625" style="1" customWidth="1"/>
    <col min="8213" max="8434" width="8.88671875" style="1"/>
    <col min="8435" max="8435" width="16.6640625" style="1" bestFit="1" customWidth="1"/>
    <col min="8436" max="8437" width="3.6640625" style="1" customWidth="1"/>
    <col min="8438" max="8453" width="4.109375" style="1" customWidth="1"/>
    <col min="8454" max="8458" width="3.6640625" style="1" customWidth="1"/>
    <col min="8459" max="8460" width="4.6640625" style="1" customWidth="1"/>
    <col min="8461" max="8468" width="3.6640625" style="1" customWidth="1"/>
    <col min="8469" max="8690" width="8.88671875" style="1"/>
    <col min="8691" max="8691" width="16.6640625" style="1" bestFit="1" customWidth="1"/>
    <col min="8692" max="8693" width="3.6640625" style="1" customWidth="1"/>
    <col min="8694" max="8709" width="4.109375" style="1" customWidth="1"/>
    <col min="8710" max="8714" width="3.6640625" style="1" customWidth="1"/>
    <col min="8715" max="8716" width="4.6640625" style="1" customWidth="1"/>
    <col min="8717" max="8724" width="3.6640625" style="1" customWidth="1"/>
    <col min="8725" max="8946" width="8.88671875" style="1"/>
    <col min="8947" max="8947" width="16.6640625" style="1" bestFit="1" customWidth="1"/>
    <col min="8948" max="8949" width="3.6640625" style="1" customWidth="1"/>
    <col min="8950" max="8965" width="4.109375" style="1" customWidth="1"/>
    <col min="8966" max="8970" width="3.6640625" style="1" customWidth="1"/>
    <col min="8971" max="8972" width="4.6640625" style="1" customWidth="1"/>
    <col min="8973" max="8980" width="3.6640625" style="1" customWidth="1"/>
    <col min="8981" max="9202" width="8.88671875" style="1"/>
    <col min="9203" max="9203" width="16.6640625" style="1" bestFit="1" customWidth="1"/>
    <col min="9204" max="9205" width="3.6640625" style="1" customWidth="1"/>
    <col min="9206" max="9221" width="4.109375" style="1" customWidth="1"/>
    <col min="9222" max="9226" width="3.6640625" style="1" customWidth="1"/>
    <col min="9227" max="9228" width="4.6640625" style="1" customWidth="1"/>
    <col min="9229" max="9236" width="3.6640625" style="1" customWidth="1"/>
    <col min="9237" max="9458" width="8.88671875" style="1"/>
    <col min="9459" max="9459" width="16.6640625" style="1" bestFit="1" customWidth="1"/>
    <col min="9460" max="9461" width="3.6640625" style="1" customWidth="1"/>
    <col min="9462" max="9477" width="4.109375" style="1" customWidth="1"/>
    <col min="9478" max="9482" width="3.6640625" style="1" customWidth="1"/>
    <col min="9483" max="9484" width="4.6640625" style="1" customWidth="1"/>
    <col min="9485" max="9492" width="3.6640625" style="1" customWidth="1"/>
    <col min="9493" max="9714" width="8.88671875" style="1"/>
    <col min="9715" max="9715" width="16.6640625" style="1" bestFit="1" customWidth="1"/>
    <col min="9716" max="9717" width="3.6640625" style="1" customWidth="1"/>
    <col min="9718" max="9733" width="4.109375" style="1" customWidth="1"/>
    <col min="9734" max="9738" width="3.6640625" style="1" customWidth="1"/>
    <col min="9739" max="9740" width="4.6640625" style="1" customWidth="1"/>
    <col min="9741" max="9748" width="3.6640625" style="1" customWidth="1"/>
    <col min="9749" max="9970" width="8.88671875" style="1"/>
    <col min="9971" max="9971" width="16.6640625" style="1" bestFit="1" customWidth="1"/>
    <col min="9972" max="9973" width="3.6640625" style="1" customWidth="1"/>
    <col min="9974" max="9989" width="4.109375" style="1" customWidth="1"/>
    <col min="9990" max="9994" width="3.6640625" style="1" customWidth="1"/>
    <col min="9995" max="9996" width="4.6640625" style="1" customWidth="1"/>
    <col min="9997" max="10004" width="3.6640625" style="1" customWidth="1"/>
    <col min="10005" max="10226" width="8.88671875" style="1"/>
    <col min="10227" max="10227" width="16.6640625" style="1" bestFit="1" customWidth="1"/>
    <col min="10228" max="10229" width="3.6640625" style="1" customWidth="1"/>
    <col min="10230" max="10245" width="4.109375" style="1" customWidth="1"/>
    <col min="10246" max="10250" width="3.6640625" style="1" customWidth="1"/>
    <col min="10251" max="10252" width="4.6640625" style="1" customWidth="1"/>
    <col min="10253" max="10260" width="3.6640625" style="1" customWidth="1"/>
    <col min="10261" max="10482" width="8.88671875" style="1"/>
    <col min="10483" max="10483" width="16.6640625" style="1" bestFit="1" customWidth="1"/>
    <col min="10484" max="10485" width="3.6640625" style="1" customWidth="1"/>
    <col min="10486" max="10501" width="4.109375" style="1" customWidth="1"/>
    <col min="10502" max="10506" width="3.6640625" style="1" customWidth="1"/>
    <col min="10507" max="10508" width="4.6640625" style="1" customWidth="1"/>
    <col min="10509" max="10516" width="3.6640625" style="1" customWidth="1"/>
    <col min="10517" max="10738" width="8.88671875" style="1"/>
    <col min="10739" max="10739" width="16.6640625" style="1" bestFit="1" customWidth="1"/>
    <col min="10740" max="10741" width="3.6640625" style="1" customWidth="1"/>
    <col min="10742" max="10757" width="4.109375" style="1" customWidth="1"/>
    <col min="10758" max="10762" width="3.6640625" style="1" customWidth="1"/>
    <col min="10763" max="10764" width="4.6640625" style="1" customWidth="1"/>
    <col min="10765" max="10772" width="3.6640625" style="1" customWidth="1"/>
    <col min="10773" max="10994" width="8.88671875" style="1"/>
    <col min="10995" max="10995" width="16.6640625" style="1" bestFit="1" customWidth="1"/>
    <col min="10996" max="10997" width="3.6640625" style="1" customWidth="1"/>
    <col min="10998" max="11013" width="4.109375" style="1" customWidth="1"/>
    <col min="11014" max="11018" width="3.6640625" style="1" customWidth="1"/>
    <col min="11019" max="11020" width="4.6640625" style="1" customWidth="1"/>
    <col min="11021" max="11028" width="3.6640625" style="1" customWidth="1"/>
    <col min="11029" max="11250" width="8.88671875" style="1"/>
    <col min="11251" max="11251" width="16.6640625" style="1" bestFit="1" customWidth="1"/>
    <col min="11252" max="11253" width="3.6640625" style="1" customWidth="1"/>
    <col min="11254" max="11269" width="4.109375" style="1" customWidth="1"/>
    <col min="11270" max="11274" width="3.6640625" style="1" customWidth="1"/>
    <col min="11275" max="11276" width="4.6640625" style="1" customWidth="1"/>
    <col min="11277" max="11284" width="3.6640625" style="1" customWidth="1"/>
    <col min="11285" max="11506" width="8.88671875" style="1"/>
    <col min="11507" max="11507" width="16.6640625" style="1" bestFit="1" customWidth="1"/>
    <col min="11508" max="11509" width="3.6640625" style="1" customWidth="1"/>
    <col min="11510" max="11525" width="4.109375" style="1" customWidth="1"/>
    <col min="11526" max="11530" width="3.6640625" style="1" customWidth="1"/>
    <col min="11531" max="11532" width="4.6640625" style="1" customWidth="1"/>
    <col min="11533" max="11540" width="3.6640625" style="1" customWidth="1"/>
    <col min="11541" max="11762" width="8.88671875" style="1"/>
    <col min="11763" max="11763" width="16.6640625" style="1" bestFit="1" customWidth="1"/>
    <col min="11764" max="11765" width="3.6640625" style="1" customWidth="1"/>
    <col min="11766" max="11781" width="4.109375" style="1" customWidth="1"/>
    <col min="11782" max="11786" width="3.6640625" style="1" customWidth="1"/>
    <col min="11787" max="11788" width="4.6640625" style="1" customWidth="1"/>
    <col min="11789" max="11796" width="3.6640625" style="1" customWidth="1"/>
    <col min="11797" max="12018" width="8.88671875" style="1"/>
    <col min="12019" max="12019" width="16.6640625" style="1" bestFit="1" customWidth="1"/>
    <col min="12020" max="12021" width="3.6640625" style="1" customWidth="1"/>
    <col min="12022" max="12037" width="4.109375" style="1" customWidth="1"/>
    <col min="12038" max="12042" width="3.6640625" style="1" customWidth="1"/>
    <col min="12043" max="12044" width="4.6640625" style="1" customWidth="1"/>
    <col min="12045" max="12052" width="3.6640625" style="1" customWidth="1"/>
    <col min="12053" max="12274" width="8.88671875" style="1"/>
    <col min="12275" max="12275" width="16.6640625" style="1" bestFit="1" customWidth="1"/>
    <col min="12276" max="12277" width="3.6640625" style="1" customWidth="1"/>
    <col min="12278" max="12293" width="4.109375" style="1" customWidth="1"/>
    <col min="12294" max="12298" width="3.6640625" style="1" customWidth="1"/>
    <col min="12299" max="12300" width="4.6640625" style="1" customWidth="1"/>
    <col min="12301" max="12308" width="3.6640625" style="1" customWidth="1"/>
    <col min="12309" max="12530" width="8.88671875" style="1"/>
    <col min="12531" max="12531" width="16.6640625" style="1" bestFit="1" customWidth="1"/>
    <col min="12532" max="12533" width="3.6640625" style="1" customWidth="1"/>
    <col min="12534" max="12549" width="4.109375" style="1" customWidth="1"/>
    <col min="12550" max="12554" width="3.6640625" style="1" customWidth="1"/>
    <col min="12555" max="12556" width="4.6640625" style="1" customWidth="1"/>
    <col min="12557" max="12564" width="3.6640625" style="1" customWidth="1"/>
    <col min="12565" max="12786" width="8.88671875" style="1"/>
    <col min="12787" max="12787" width="16.6640625" style="1" bestFit="1" customWidth="1"/>
    <col min="12788" max="12789" width="3.6640625" style="1" customWidth="1"/>
    <col min="12790" max="12805" width="4.109375" style="1" customWidth="1"/>
    <col min="12806" max="12810" width="3.6640625" style="1" customWidth="1"/>
    <col min="12811" max="12812" width="4.6640625" style="1" customWidth="1"/>
    <col min="12813" max="12820" width="3.6640625" style="1" customWidth="1"/>
    <col min="12821" max="13042" width="8.88671875" style="1"/>
    <col min="13043" max="13043" width="16.6640625" style="1" bestFit="1" customWidth="1"/>
    <col min="13044" max="13045" width="3.6640625" style="1" customWidth="1"/>
    <col min="13046" max="13061" width="4.109375" style="1" customWidth="1"/>
    <col min="13062" max="13066" width="3.6640625" style="1" customWidth="1"/>
    <col min="13067" max="13068" width="4.6640625" style="1" customWidth="1"/>
    <col min="13069" max="13076" width="3.6640625" style="1" customWidth="1"/>
    <col min="13077" max="13298" width="8.88671875" style="1"/>
    <col min="13299" max="13299" width="16.6640625" style="1" bestFit="1" customWidth="1"/>
    <col min="13300" max="13301" width="3.6640625" style="1" customWidth="1"/>
    <col min="13302" max="13317" width="4.109375" style="1" customWidth="1"/>
    <col min="13318" max="13322" width="3.6640625" style="1" customWidth="1"/>
    <col min="13323" max="13324" width="4.6640625" style="1" customWidth="1"/>
    <col min="13325" max="13332" width="3.6640625" style="1" customWidth="1"/>
    <col min="13333" max="13554" width="8.88671875" style="1"/>
    <col min="13555" max="13555" width="16.6640625" style="1" bestFit="1" customWidth="1"/>
    <col min="13556" max="13557" width="3.6640625" style="1" customWidth="1"/>
    <col min="13558" max="13573" width="4.109375" style="1" customWidth="1"/>
    <col min="13574" max="13578" width="3.6640625" style="1" customWidth="1"/>
    <col min="13579" max="13580" width="4.6640625" style="1" customWidth="1"/>
    <col min="13581" max="13588" width="3.6640625" style="1" customWidth="1"/>
    <col min="13589" max="13810" width="8.88671875" style="1"/>
    <col min="13811" max="13811" width="16.6640625" style="1" bestFit="1" customWidth="1"/>
    <col min="13812" max="13813" width="3.6640625" style="1" customWidth="1"/>
    <col min="13814" max="13829" width="4.109375" style="1" customWidth="1"/>
    <col min="13830" max="13834" width="3.6640625" style="1" customWidth="1"/>
    <col min="13835" max="13836" width="4.6640625" style="1" customWidth="1"/>
    <col min="13837" max="13844" width="3.6640625" style="1" customWidth="1"/>
    <col min="13845" max="14066" width="8.88671875" style="1"/>
    <col min="14067" max="14067" width="16.6640625" style="1" bestFit="1" customWidth="1"/>
    <col min="14068" max="14069" width="3.6640625" style="1" customWidth="1"/>
    <col min="14070" max="14085" width="4.109375" style="1" customWidth="1"/>
    <col min="14086" max="14090" width="3.6640625" style="1" customWidth="1"/>
    <col min="14091" max="14092" width="4.6640625" style="1" customWidth="1"/>
    <col min="14093" max="14100" width="3.6640625" style="1" customWidth="1"/>
    <col min="14101" max="14322" width="8.88671875" style="1"/>
    <col min="14323" max="14323" width="16.6640625" style="1" bestFit="1" customWidth="1"/>
    <col min="14324" max="14325" width="3.6640625" style="1" customWidth="1"/>
    <col min="14326" max="14341" width="4.109375" style="1" customWidth="1"/>
    <col min="14342" max="14346" width="3.6640625" style="1" customWidth="1"/>
    <col min="14347" max="14348" width="4.6640625" style="1" customWidth="1"/>
    <col min="14349" max="14356" width="3.6640625" style="1" customWidth="1"/>
    <col min="14357" max="14578" width="8.88671875" style="1"/>
    <col min="14579" max="14579" width="16.6640625" style="1" bestFit="1" customWidth="1"/>
    <col min="14580" max="14581" width="3.6640625" style="1" customWidth="1"/>
    <col min="14582" max="14597" width="4.109375" style="1" customWidth="1"/>
    <col min="14598" max="14602" width="3.6640625" style="1" customWidth="1"/>
    <col min="14603" max="14604" width="4.6640625" style="1" customWidth="1"/>
    <col min="14605" max="14612" width="3.6640625" style="1" customWidth="1"/>
    <col min="14613" max="14834" width="8.88671875" style="1"/>
    <col min="14835" max="14835" width="16.6640625" style="1" bestFit="1" customWidth="1"/>
    <col min="14836" max="14837" width="3.6640625" style="1" customWidth="1"/>
    <col min="14838" max="14853" width="4.109375" style="1" customWidth="1"/>
    <col min="14854" max="14858" width="3.6640625" style="1" customWidth="1"/>
    <col min="14859" max="14860" width="4.6640625" style="1" customWidth="1"/>
    <col min="14861" max="14868" width="3.6640625" style="1" customWidth="1"/>
    <col min="14869" max="15090" width="8.88671875" style="1"/>
    <col min="15091" max="15091" width="16.6640625" style="1" bestFit="1" customWidth="1"/>
    <col min="15092" max="15093" width="3.6640625" style="1" customWidth="1"/>
    <col min="15094" max="15109" width="4.109375" style="1" customWidth="1"/>
    <col min="15110" max="15114" width="3.6640625" style="1" customWidth="1"/>
    <col min="15115" max="15116" width="4.6640625" style="1" customWidth="1"/>
    <col min="15117" max="15124" width="3.6640625" style="1" customWidth="1"/>
    <col min="15125" max="15346" width="8.88671875" style="1"/>
    <col min="15347" max="15347" width="16.6640625" style="1" bestFit="1" customWidth="1"/>
    <col min="15348" max="15349" width="3.6640625" style="1" customWidth="1"/>
    <col min="15350" max="15365" width="4.109375" style="1" customWidth="1"/>
    <col min="15366" max="15370" width="3.6640625" style="1" customWidth="1"/>
    <col min="15371" max="15372" width="4.6640625" style="1" customWidth="1"/>
    <col min="15373" max="15380" width="3.6640625" style="1" customWidth="1"/>
    <col min="15381" max="15602" width="8.88671875" style="1"/>
    <col min="15603" max="15603" width="16.6640625" style="1" bestFit="1" customWidth="1"/>
    <col min="15604" max="15605" width="3.6640625" style="1" customWidth="1"/>
    <col min="15606" max="15621" width="4.109375" style="1" customWidth="1"/>
    <col min="15622" max="15626" width="3.6640625" style="1" customWidth="1"/>
    <col min="15627" max="15628" width="4.6640625" style="1" customWidth="1"/>
    <col min="15629" max="15636" width="3.6640625" style="1" customWidth="1"/>
    <col min="15637" max="15858" width="8.88671875" style="1"/>
    <col min="15859" max="15859" width="16.6640625" style="1" bestFit="1" customWidth="1"/>
    <col min="15860" max="15861" width="3.6640625" style="1" customWidth="1"/>
    <col min="15862" max="15877" width="4.109375" style="1" customWidth="1"/>
    <col min="15878" max="15882" width="3.6640625" style="1" customWidth="1"/>
    <col min="15883" max="15884" width="4.6640625" style="1" customWidth="1"/>
    <col min="15885" max="15892" width="3.6640625" style="1" customWidth="1"/>
    <col min="15893" max="16114" width="8.88671875" style="1"/>
    <col min="16115" max="16115" width="16.6640625" style="1" bestFit="1" customWidth="1"/>
    <col min="16116" max="16117" width="3.6640625" style="1" customWidth="1"/>
    <col min="16118" max="16133" width="4.109375" style="1" customWidth="1"/>
    <col min="16134" max="16138" width="3.6640625" style="1" customWidth="1"/>
    <col min="16139" max="16140" width="4.6640625" style="1" customWidth="1"/>
    <col min="16141" max="16148" width="3.6640625" style="1" customWidth="1"/>
    <col min="16149" max="16384" width="8.88671875" style="1"/>
  </cols>
  <sheetData>
    <row r="1" spans="1:22" ht="15" customHeight="1" thickBot="1">
      <c r="A1" s="276" t="s">
        <v>0</v>
      </c>
      <c r="B1" s="277"/>
      <c r="C1" s="277"/>
      <c r="D1" s="277"/>
      <c r="E1" s="277"/>
      <c r="F1" s="277"/>
      <c r="G1" s="277"/>
      <c r="H1" s="277"/>
      <c r="I1" s="277"/>
      <c r="J1" s="277"/>
      <c r="K1" s="277"/>
      <c r="L1" s="277"/>
      <c r="M1" s="277"/>
      <c r="N1" s="277"/>
      <c r="O1" s="277"/>
      <c r="P1" s="277"/>
      <c r="Q1" s="277"/>
      <c r="R1" s="277"/>
      <c r="S1" s="277"/>
      <c r="T1" s="277"/>
      <c r="U1" s="277"/>
      <c r="V1" s="278"/>
    </row>
    <row r="2" spans="1:22" ht="24" customHeight="1" thickBot="1">
      <c r="A2" s="265" t="s">
        <v>61</v>
      </c>
      <c r="B2" s="268" t="s">
        <v>1</v>
      </c>
      <c r="C2" s="270" t="s">
        <v>2</v>
      </c>
      <c r="D2" s="271"/>
      <c r="E2" s="271"/>
      <c r="F2" s="271"/>
      <c r="G2" s="271"/>
      <c r="H2" s="271"/>
      <c r="I2" s="271"/>
      <c r="J2" s="272"/>
      <c r="K2" s="273" t="s">
        <v>3</v>
      </c>
      <c r="L2" s="273"/>
      <c r="M2" s="273"/>
      <c r="N2" s="273"/>
      <c r="O2" s="273"/>
      <c r="P2" s="273"/>
      <c r="Q2" s="273"/>
      <c r="R2" s="273"/>
      <c r="S2" s="303" t="s">
        <v>43</v>
      </c>
      <c r="T2" s="279" t="s">
        <v>6</v>
      </c>
      <c r="U2" s="280"/>
      <c r="V2" s="281"/>
    </row>
    <row r="3" spans="1:22" ht="79.95" customHeight="1">
      <c r="A3" s="266"/>
      <c r="B3" s="269"/>
      <c r="C3" s="262" t="s">
        <v>7</v>
      </c>
      <c r="D3" s="264" t="s">
        <v>8</v>
      </c>
      <c r="E3" s="264"/>
      <c r="F3" s="264"/>
      <c r="G3" s="295" t="s">
        <v>9</v>
      </c>
      <c r="H3" s="295"/>
      <c r="I3" s="295"/>
      <c r="J3" s="296"/>
      <c r="K3" s="297" t="s">
        <v>10</v>
      </c>
      <c r="L3" s="292"/>
      <c r="M3" s="292"/>
      <c r="N3" s="298" t="s">
        <v>11</v>
      </c>
      <c r="O3" s="298" t="s">
        <v>12</v>
      </c>
      <c r="P3" s="300" t="s">
        <v>8</v>
      </c>
      <c r="Q3" s="300"/>
      <c r="R3" s="293"/>
      <c r="S3" s="304"/>
      <c r="T3" s="286" t="s">
        <v>40</v>
      </c>
      <c r="U3" s="284" t="s">
        <v>41</v>
      </c>
      <c r="V3" s="306" t="s">
        <v>6</v>
      </c>
    </row>
    <row r="4" spans="1:22" ht="100.2" customHeight="1" thickBot="1">
      <c r="A4" s="267"/>
      <c r="B4" s="269"/>
      <c r="C4" s="263"/>
      <c r="D4" s="25" t="s">
        <v>14</v>
      </c>
      <c r="E4" s="25" t="s">
        <v>15</v>
      </c>
      <c r="F4" s="25" t="s">
        <v>16</v>
      </c>
      <c r="G4" s="26" t="s">
        <v>17</v>
      </c>
      <c r="H4" s="26" t="s">
        <v>18</v>
      </c>
      <c r="I4" s="26" t="s">
        <v>19</v>
      </c>
      <c r="J4" s="27" t="s">
        <v>20</v>
      </c>
      <c r="K4" s="42" t="s">
        <v>21</v>
      </c>
      <c r="L4" s="108" t="s">
        <v>22</v>
      </c>
      <c r="M4" s="108" t="s">
        <v>23</v>
      </c>
      <c r="N4" s="299"/>
      <c r="O4" s="299"/>
      <c r="P4" s="3" t="s">
        <v>14</v>
      </c>
      <c r="Q4" s="3" t="s">
        <v>15</v>
      </c>
      <c r="R4" s="4" t="s">
        <v>16</v>
      </c>
      <c r="S4" s="305"/>
      <c r="T4" s="287"/>
      <c r="U4" s="285"/>
      <c r="V4" s="307"/>
    </row>
    <row r="5" spans="1:22" ht="12" customHeight="1">
      <c r="A5" s="37" t="s">
        <v>25</v>
      </c>
      <c r="B5" s="248">
        <v>10</v>
      </c>
      <c r="C5" s="40">
        <f>D5+E5+F5</f>
        <v>3</v>
      </c>
      <c r="D5" s="22">
        <v>1</v>
      </c>
      <c r="E5" s="22">
        <v>2</v>
      </c>
      <c r="F5" s="22">
        <v>0</v>
      </c>
      <c r="G5" s="23">
        <v>2</v>
      </c>
      <c r="H5" s="23">
        <v>0</v>
      </c>
      <c r="I5" s="23">
        <v>0</v>
      </c>
      <c r="J5" s="24">
        <v>1</v>
      </c>
      <c r="K5" s="94">
        <v>0</v>
      </c>
      <c r="L5" s="6">
        <v>0</v>
      </c>
      <c r="M5" s="6">
        <v>0</v>
      </c>
      <c r="N5" s="6">
        <v>0</v>
      </c>
      <c r="O5" s="6">
        <v>0</v>
      </c>
      <c r="P5" s="7">
        <v>0</v>
      </c>
      <c r="Q5" s="7">
        <v>0</v>
      </c>
      <c r="R5" s="8">
        <v>0</v>
      </c>
      <c r="S5" s="43">
        <v>0</v>
      </c>
      <c r="T5" s="69">
        <v>1</v>
      </c>
      <c r="U5" s="74">
        <v>-2</v>
      </c>
      <c r="V5" s="113">
        <f>T5+U5</f>
        <v>-1</v>
      </c>
    </row>
    <row r="6" spans="1:22" ht="12" customHeight="1">
      <c r="A6" s="38" t="s">
        <v>26</v>
      </c>
      <c r="B6" s="250">
        <v>9</v>
      </c>
      <c r="C6" s="41">
        <f t="shared" ref="C6:C18" si="0">D6+E6+F6</f>
        <v>7</v>
      </c>
      <c r="D6" s="10">
        <v>4</v>
      </c>
      <c r="E6" s="10">
        <v>3</v>
      </c>
      <c r="F6" s="10">
        <v>0</v>
      </c>
      <c r="G6" s="11">
        <v>4</v>
      </c>
      <c r="H6" s="11">
        <v>0</v>
      </c>
      <c r="I6" s="11">
        <v>2</v>
      </c>
      <c r="J6" s="12">
        <v>1</v>
      </c>
      <c r="K6" s="95">
        <v>1</v>
      </c>
      <c r="L6" s="14">
        <v>0</v>
      </c>
      <c r="M6" s="14">
        <v>0</v>
      </c>
      <c r="N6" s="14">
        <v>0</v>
      </c>
      <c r="O6" s="14">
        <v>0</v>
      </c>
      <c r="P6" s="15">
        <v>1</v>
      </c>
      <c r="Q6" s="15">
        <v>0</v>
      </c>
      <c r="R6" s="16">
        <v>0</v>
      </c>
      <c r="S6" s="45">
        <v>0</v>
      </c>
      <c r="T6" s="70">
        <v>3</v>
      </c>
      <c r="U6" s="76">
        <v>-3</v>
      </c>
      <c r="V6" s="113">
        <f t="shared" ref="V6:V18" si="1">T6+U6</f>
        <v>0</v>
      </c>
    </row>
    <row r="7" spans="1:22" ht="12" customHeight="1">
      <c r="A7" s="38" t="s">
        <v>27</v>
      </c>
      <c r="B7" s="250">
        <v>9</v>
      </c>
      <c r="C7" s="41">
        <f t="shared" si="0"/>
        <v>8</v>
      </c>
      <c r="D7" s="10">
        <v>1</v>
      </c>
      <c r="E7" s="10">
        <v>7</v>
      </c>
      <c r="F7" s="10">
        <v>0</v>
      </c>
      <c r="G7" s="11">
        <v>5</v>
      </c>
      <c r="H7" s="11">
        <v>0</v>
      </c>
      <c r="I7" s="11">
        <v>0</v>
      </c>
      <c r="J7" s="12">
        <v>3</v>
      </c>
      <c r="K7" s="95">
        <v>3</v>
      </c>
      <c r="L7" s="14">
        <v>0</v>
      </c>
      <c r="M7" s="14">
        <v>0</v>
      </c>
      <c r="N7" s="14">
        <v>0</v>
      </c>
      <c r="O7" s="14">
        <v>0</v>
      </c>
      <c r="P7" s="15">
        <v>0</v>
      </c>
      <c r="Q7" s="15">
        <v>3</v>
      </c>
      <c r="R7" s="16">
        <v>0</v>
      </c>
      <c r="S7" s="45">
        <v>2</v>
      </c>
      <c r="T7" s="70">
        <v>4</v>
      </c>
      <c r="U7" s="76">
        <v>-2</v>
      </c>
      <c r="V7" s="113">
        <f t="shared" si="1"/>
        <v>2</v>
      </c>
    </row>
    <row r="8" spans="1:22" ht="12" customHeight="1">
      <c r="A8" s="38" t="s">
        <v>28</v>
      </c>
      <c r="B8" s="250">
        <v>10</v>
      </c>
      <c r="C8" s="41">
        <f t="shared" si="0"/>
        <v>6</v>
      </c>
      <c r="D8" s="10">
        <v>0</v>
      </c>
      <c r="E8" s="10">
        <v>4</v>
      </c>
      <c r="F8" s="10">
        <v>2</v>
      </c>
      <c r="G8" s="11">
        <v>1</v>
      </c>
      <c r="H8" s="11">
        <v>0</v>
      </c>
      <c r="I8" s="11">
        <v>1</v>
      </c>
      <c r="J8" s="12">
        <v>4</v>
      </c>
      <c r="K8" s="95">
        <v>0</v>
      </c>
      <c r="L8" s="14">
        <v>0</v>
      </c>
      <c r="M8" s="14">
        <v>0</v>
      </c>
      <c r="N8" s="14">
        <v>1</v>
      </c>
      <c r="O8" s="14">
        <v>0</v>
      </c>
      <c r="P8" s="15">
        <v>0</v>
      </c>
      <c r="Q8" s="15">
        <v>0</v>
      </c>
      <c r="R8" s="16">
        <v>0</v>
      </c>
      <c r="S8" s="45">
        <v>2</v>
      </c>
      <c r="T8" s="70">
        <v>2</v>
      </c>
      <c r="U8" s="76">
        <v>-4</v>
      </c>
      <c r="V8" s="113">
        <f t="shared" si="1"/>
        <v>-2</v>
      </c>
    </row>
    <row r="9" spans="1:22" ht="12" customHeight="1">
      <c r="A9" s="38" t="s">
        <v>29</v>
      </c>
      <c r="B9" s="250">
        <v>7</v>
      </c>
      <c r="C9" s="41">
        <f t="shared" si="0"/>
        <v>5</v>
      </c>
      <c r="D9" s="10">
        <v>2</v>
      </c>
      <c r="E9" s="10">
        <v>2</v>
      </c>
      <c r="F9" s="10">
        <v>1</v>
      </c>
      <c r="G9" s="11">
        <v>3</v>
      </c>
      <c r="H9" s="11">
        <v>0</v>
      </c>
      <c r="I9" s="11">
        <v>0</v>
      </c>
      <c r="J9" s="12">
        <v>2</v>
      </c>
      <c r="K9" s="95">
        <v>0</v>
      </c>
      <c r="L9" s="14">
        <v>0</v>
      </c>
      <c r="M9" s="14">
        <v>0</v>
      </c>
      <c r="N9" s="14">
        <v>0</v>
      </c>
      <c r="O9" s="14">
        <v>0</v>
      </c>
      <c r="P9" s="15">
        <v>0</v>
      </c>
      <c r="Q9" s="15">
        <v>0</v>
      </c>
      <c r="R9" s="16">
        <v>0</v>
      </c>
      <c r="S9" s="45">
        <v>0</v>
      </c>
      <c r="T9" s="70">
        <v>0</v>
      </c>
      <c r="U9" s="76">
        <v>-1</v>
      </c>
      <c r="V9" s="113">
        <f t="shared" si="1"/>
        <v>-1</v>
      </c>
    </row>
    <row r="10" spans="1:22" ht="12" customHeight="1">
      <c r="A10" s="38" t="s">
        <v>30</v>
      </c>
      <c r="B10" s="250">
        <v>9</v>
      </c>
      <c r="C10" s="41">
        <f t="shared" si="0"/>
        <v>1</v>
      </c>
      <c r="D10" s="10">
        <v>0</v>
      </c>
      <c r="E10" s="10">
        <v>1</v>
      </c>
      <c r="F10" s="10">
        <v>0</v>
      </c>
      <c r="G10" s="11">
        <v>0</v>
      </c>
      <c r="H10" s="11">
        <v>0</v>
      </c>
      <c r="I10" s="11">
        <v>0</v>
      </c>
      <c r="J10" s="12">
        <v>1</v>
      </c>
      <c r="K10" s="95">
        <v>0</v>
      </c>
      <c r="L10" s="14">
        <v>0</v>
      </c>
      <c r="M10" s="14">
        <v>0</v>
      </c>
      <c r="N10" s="14">
        <v>0</v>
      </c>
      <c r="O10" s="14">
        <v>0</v>
      </c>
      <c r="P10" s="15">
        <v>0</v>
      </c>
      <c r="Q10" s="15">
        <v>0</v>
      </c>
      <c r="R10" s="16">
        <v>0</v>
      </c>
      <c r="S10" s="45">
        <v>0</v>
      </c>
      <c r="T10" s="70">
        <v>0</v>
      </c>
      <c r="U10" s="76">
        <v>-1</v>
      </c>
      <c r="V10" s="113">
        <f t="shared" si="1"/>
        <v>-1</v>
      </c>
    </row>
    <row r="11" spans="1:22" ht="12" customHeight="1">
      <c r="A11" s="38" t="s">
        <v>31</v>
      </c>
      <c r="B11" s="250">
        <v>8</v>
      </c>
      <c r="C11" s="41">
        <f t="shared" si="0"/>
        <v>3</v>
      </c>
      <c r="D11" s="10">
        <v>1</v>
      </c>
      <c r="E11" s="10">
        <v>1</v>
      </c>
      <c r="F11" s="10">
        <v>1</v>
      </c>
      <c r="G11" s="11">
        <v>0</v>
      </c>
      <c r="H11" s="11">
        <v>1</v>
      </c>
      <c r="I11" s="11">
        <v>2</v>
      </c>
      <c r="J11" s="12">
        <v>0</v>
      </c>
      <c r="K11" s="95">
        <v>0</v>
      </c>
      <c r="L11" s="14">
        <v>0</v>
      </c>
      <c r="M11" s="14">
        <v>0</v>
      </c>
      <c r="N11" s="14">
        <v>0</v>
      </c>
      <c r="O11" s="14">
        <v>0</v>
      </c>
      <c r="P11" s="15">
        <v>0</v>
      </c>
      <c r="Q11" s="15">
        <v>0</v>
      </c>
      <c r="R11" s="16">
        <v>0</v>
      </c>
      <c r="S11" s="45">
        <v>0</v>
      </c>
      <c r="T11" s="70">
        <v>0</v>
      </c>
      <c r="U11" s="76">
        <v>0</v>
      </c>
      <c r="V11" s="113">
        <f t="shared" si="1"/>
        <v>0</v>
      </c>
    </row>
    <row r="12" spans="1:22" ht="12" customHeight="1">
      <c r="A12" s="38" t="s">
        <v>32</v>
      </c>
      <c r="B12" s="250">
        <v>9</v>
      </c>
      <c r="C12" s="41">
        <f t="shared" si="0"/>
        <v>4</v>
      </c>
      <c r="D12" s="10">
        <v>2</v>
      </c>
      <c r="E12" s="10">
        <v>2</v>
      </c>
      <c r="F12" s="10">
        <v>0</v>
      </c>
      <c r="G12" s="11">
        <v>1</v>
      </c>
      <c r="H12" s="11">
        <v>0</v>
      </c>
      <c r="I12" s="11">
        <v>3</v>
      </c>
      <c r="J12" s="12">
        <v>0</v>
      </c>
      <c r="K12" s="95">
        <v>1</v>
      </c>
      <c r="L12" s="14">
        <v>0</v>
      </c>
      <c r="M12" s="14">
        <v>0</v>
      </c>
      <c r="N12" s="14">
        <v>0</v>
      </c>
      <c r="O12" s="14">
        <v>0</v>
      </c>
      <c r="P12" s="15">
        <v>1</v>
      </c>
      <c r="Q12" s="15">
        <v>0</v>
      </c>
      <c r="R12" s="16">
        <v>0</v>
      </c>
      <c r="S12" s="45">
        <v>1</v>
      </c>
      <c r="T12" s="70">
        <v>1</v>
      </c>
      <c r="U12" s="76">
        <v>-1</v>
      </c>
      <c r="V12" s="113">
        <f t="shared" si="1"/>
        <v>0</v>
      </c>
    </row>
    <row r="13" spans="1:22" ht="12" customHeight="1">
      <c r="A13" s="111" t="s">
        <v>33</v>
      </c>
      <c r="B13" s="250">
        <v>10</v>
      </c>
      <c r="C13" s="41">
        <f t="shared" si="0"/>
        <v>3</v>
      </c>
      <c r="D13" s="10">
        <v>1</v>
      </c>
      <c r="E13" s="10">
        <v>2</v>
      </c>
      <c r="F13" s="10">
        <v>0</v>
      </c>
      <c r="G13" s="11">
        <v>2</v>
      </c>
      <c r="H13" s="11">
        <v>0</v>
      </c>
      <c r="I13" s="11">
        <v>0</v>
      </c>
      <c r="J13" s="12">
        <v>1</v>
      </c>
      <c r="K13" s="95">
        <v>0</v>
      </c>
      <c r="L13" s="14">
        <v>0</v>
      </c>
      <c r="M13" s="14">
        <v>0</v>
      </c>
      <c r="N13" s="14">
        <v>0</v>
      </c>
      <c r="O13" s="14">
        <v>0</v>
      </c>
      <c r="P13" s="15">
        <v>0</v>
      </c>
      <c r="Q13" s="15">
        <v>0</v>
      </c>
      <c r="R13" s="16">
        <v>0</v>
      </c>
      <c r="S13" s="45">
        <v>3</v>
      </c>
      <c r="T13" s="70">
        <v>1</v>
      </c>
      <c r="U13" s="112">
        <v>-1</v>
      </c>
      <c r="V13" s="113">
        <f t="shared" si="1"/>
        <v>0</v>
      </c>
    </row>
    <row r="14" spans="1:22" ht="12" customHeight="1">
      <c r="A14" s="38" t="s">
        <v>34</v>
      </c>
      <c r="B14" s="250">
        <v>11</v>
      </c>
      <c r="C14" s="41">
        <f t="shared" si="0"/>
        <v>4</v>
      </c>
      <c r="D14" s="10">
        <v>1</v>
      </c>
      <c r="E14" s="10">
        <v>1</v>
      </c>
      <c r="F14" s="10">
        <v>2</v>
      </c>
      <c r="G14" s="11">
        <v>4</v>
      </c>
      <c r="H14" s="11">
        <v>0</v>
      </c>
      <c r="I14" s="11">
        <v>0</v>
      </c>
      <c r="J14" s="12">
        <v>0</v>
      </c>
      <c r="K14" s="95">
        <v>1</v>
      </c>
      <c r="L14" s="14">
        <v>0</v>
      </c>
      <c r="M14" s="14">
        <v>0</v>
      </c>
      <c r="N14" s="14">
        <v>0</v>
      </c>
      <c r="O14" s="14">
        <v>0</v>
      </c>
      <c r="P14" s="15">
        <v>0</v>
      </c>
      <c r="Q14" s="15">
        <v>0</v>
      </c>
      <c r="R14" s="16">
        <v>1</v>
      </c>
      <c r="S14" s="45">
        <v>4</v>
      </c>
      <c r="T14" s="70">
        <v>1</v>
      </c>
      <c r="U14" s="76">
        <v>-2</v>
      </c>
      <c r="V14" s="113">
        <f t="shared" si="1"/>
        <v>-1</v>
      </c>
    </row>
    <row r="15" spans="1:22" ht="12" customHeight="1">
      <c r="A15" s="38" t="s">
        <v>35</v>
      </c>
      <c r="B15" s="250">
        <v>7</v>
      </c>
      <c r="C15" s="41">
        <f t="shared" si="0"/>
        <v>2</v>
      </c>
      <c r="D15" s="10">
        <v>0</v>
      </c>
      <c r="E15" s="10">
        <v>1</v>
      </c>
      <c r="F15" s="10">
        <v>1</v>
      </c>
      <c r="G15" s="11">
        <v>1</v>
      </c>
      <c r="H15" s="11">
        <v>0</v>
      </c>
      <c r="I15" s="11">
        <v>1</v>
      </c>
      <c r="J15" s="12">
        <v>0</v>
      </c>
      <c r="K15" s="95">
        <v>0</v>
      </c>
      <c r="L15" s="14">
        <v>0</v>
      </c>
      <c r="M15" s="14">
        <v>0</v>
      </c>
      <c r="N15" s="14">
        <v>0</v>
      </c>
      <c r="O15" s="14">
        <v>0</v>
      </c>
      <c r="P15" s="15">
        <v>0</v>
      </c>
      <c r="Q15" s="15">
        <v>0</v>
      </c>
      <c r="R15" s="16">
        <v>0</v>
      </c>
      <c r="S15" s="45">
        <v>1</v>
      </c>
      <c r="T15" s="70">
        <v>0</v>
      </c>
      <c r="U15" s="76">
        <v>-1</v>
      </c>
      <c r="V15" s="113">
        <f t="shared" si="1"/>
        <v>-1</v>
      </c>
    </row>
    <row r="16" spans="1:22" ht="12" customHeight="1">
      <c r="A16" s="38" t="s">
        <v>36</v>
      </c>
      <c r="B16" s="250">
        <v>9</v>
      </c>
      <c r="C16" s="41">
        <f t="shared" si="0"/>
        <v>2</v>
      </c>
      <c r="D16" s="10">
        <v>2</v>
      </c>
      <c r="E16" s="10">
        <v>0</v>
      </c>
      <c r="F16" s="10">
        <v>0</v>
      </c>
      <c r="G16" s="11">
        <v>2</v>
      </c>
      <c r="H16" s="11">
        <v>0</v>
      </c>
      <c r="I16" s="11">
        <v>0</v>
      </c>
      <c r="J16" s="12">
        <v>0</v>
      </c>
      <c r="K16" s="95">
        <v>1</v>
      </c>
      <c r="L16" s="14">
        <v>0</v>
      </c>
      <c r="M16" s="14">
        <v>0</v>
      </c>
      <c r="N16" s="14">
        <v>0</v>
      </c>
      <c r="O16" s="14">
        <v>0</v>
      </c>
      <c r="P16" s="15">
        <v>1</v>
      </c>
      <c r="Q16" s="15">
        <v>0</v>
      </c>
      <c r="R16" s="16">
        <v>0</v>
      </c>
      <c r="S16" s="45">
        <v>4</v>
      </c>
      <c r="T16" s="70">
        <v>1</v>
      </c>
      <c r="U16" s="76">
        <v>-3</v>
      </c>
      <c r="V16" s="113">
        <f t="shared" si="1"/>
        <v>-2</v>
      </c>
    </row>
    <row r="17" spans="1:22" ht="12" customHeight="1">
      <c r="A17" s="38" t="s">
        <v>37</v>
      </c>
      <c r="B17" s="250">
        <v>8</v>
      </c>
      <c r="C17" s="41">
        <f t="shared" si="0"/>
        <v>1</v>
      </c>
      <c r="D17" s="10">
        <v>1</v>
      </c>
      <c r="E17" s="10">
        <v>0</v>
      </c>
      <c r="F17" s="10">
        <v>0</v>
      </c>
      <c r="G17" s="11">
        <v>1</v>
      </c>
      <c r="H17" s="11">
        <v>0</v>
      </c>
      <c r="I17" s="11">
        <v>0</v>
      </c>
      <c r="J17" s="12">
        <v>0</v>
      </c>
      <c r="K17" s="95">
        <v>1</v>
      </c>
      <c r="L17" s="14">
        <v>0</v>
      </c>
      <c r="M17" s="14">
        <v>0</v>
      </c>
      <c r="N17" s="14">
        <v>0</v>
      </c>
      <c r="O17" s="14">
        <v>0</v>
      </c>
      <c r="P17" s="15">
        <v>1</v>
      </c>
      <c r="Q17" s="15">
        <v>0</v>
      </c>
      <c r="R17" s="16">
        <v>0</v>
      </c>
      <c r="S17" s="45">
        <v>1</v>
      </c>
      <c r="T17" s="70">
        <v>1</v>
      </c>
      <c r="U17" s="76">
        <v>-3</v>
      </c>
      <c r="V17" s="113">
        <f t="shared" si="1"/>
        <v>-2</v>
      </c>
    </row>
    <row r="18" spans="1:22" ht="12" customHeight="1" thickBot="1">
      <c r="A18" s="39" t="s">
        <v>38</v>
      </c>
      <c r="B18" s="251">
        <v>11</v>
      </c>
      <c r="C18" s="110">
        <f t="shared" si="0"/>
        <v>4</v>
      </c>
      <c r="D18" s="101">
        <v>1</v>
      </c>
      <c r="E18" s="101">
        <v>3</v>
      </c>
      <c r="F18" s="101">
        <v>0</v>
      </c>
      <c r="G18" s="102">
        <v>2</v>
      </c>
      <c r="H18" s="102">
        <v>0</v>
      </c>
      <c r="I18" s="102">
        <v>2</v>
      </c>
      <c r="J18" s="103">
        <v>0</v>
      </c>
      <c r="K18" s="96">
        <v>0</v>
      </c>
      <c r="L18" s="54">
        <v>0</v>
      </c>
      <c r="M18" s="54">
        <v>0</v>
      </c>
      <c r="N18" s="54">
        <v>0</v>
      </c>
      <c r="O18" s="54">
        <v>0</v>
      </c>
      <c r="P18" s="55">
        <v>0</v>
      </c>
      <c r="Q18" s="55">
        <v>0</v>
      </c>
      <c r="R18" s="56">
        <v>0</v>
      </c>
      <c r="S18" s="57">
        <v>1</v>
      </c>
      <c r="T18" s="71">
        <v>2</v>
      </c>
      <c r="U18" s="77">
        <v>0</v>
      </c>
      <c r="V18" s="113">
        <f t="shared" si="1"/>
        <v>2</v>
      </c>
    </row>
    <row r="19" spans="1:22" s="213" customFormat="1" ht="12" customHeight="1" thickBot="1">
      <c r="A19" s="221" t="s">
        <v>24</v>
      </c>
      <c r="B19" s="195">
        <f>SUM(B5:B18)</f>
        <v>127</v>
      </c>
      <c r="C19" s="194">
        <f>SUM(C5:C18)</f>
        <v>53</v>
      </c>
      <c r="D19" s="207">
        <f t="shared" ref="D19:V19" si="2">SUM(D5:D18)</f>
        <v>17</v>
      </c>
      <c r="E19" s="207">
        <f t="shared" si="2"/>
        <v>29</v>
      </c>
      <c r="F19" s="207">
        <f t="shared" si="2"/>
        <v>7</v>
      </c>
      <c r="G19" s="207">
        <f t="shared" si="2"/>
        <v>28</v>
      </c>
      <c r="H19" s="207">
        <f t="shared" si="2"/>
        <v>1</v>
      </c>
      <c r="I19" s="207">
        <f t="shared" si="2"/>
        <v>11</v>
      </c>
      <c r="J19" s="209">
        <f>SUM(J5:J18)</f>
        <v>13</v>
      </c>
      <c r="K19" s="194">
        <f t="shared" si="2"/>
        <v>8</v>
      </c>
      <c r="L19" s="207">
        <f t="shared" si="2"/>
        <v>0</v>
      </c>
      <c r="M19" s="207">
        <f t="shared" si="2"/>
        <v>0</v>
      </c>
      <c r="N19" s="207">
        <f t="shared" si="2"/>
        <v>1</v>
      </c>
      <c r="O19" s="207">
        <f t="shared" si="2"/>
        <v>0</v>
      </c>
      <c r="P19" s="207">
        <f t="shared" si="2"/>
        <v>4</v>
      </c>
      <c r="Q19" s="207">
        <f t="shared" si="2"/>
        <v>3</v>
      </c>
      <c r="R19" s="209">
        <f t="shared" si="2"/>
        <v>1</v>
      </c>
      <c r="S19" s="195">
        <f t="shared" si="2"/>
        <v>19</v>
      </c>
      <c r="T19" s="210">
        <f t="shared" si="2"/>
        <v>17</v>
      </c>
      <c r="U19" s="211">
        <f t="shared" si="2"/>
        <v>-24</v>
      </c>
      <c r="V19" s="212">
        <f t="shared" si="2"/>
        <v>-7</v>
      </c>
    </row>
    <row r="20" spans="1:22" s="213" customFormat="1" ht="12" customHeight="1" thickBot="1">
      <c r="A20" s="222" t="s">
        <v>39</v>
      </c>
      <c r="B20" s="215">
        <f>B19/14</f>
        <v>9.0714285714285712</v>
      </c>
      <c r="C20" s="219">
        <f>C19/14</f>
        <v>3.7857142857142856</v>
      </c>
      <c r="D20" s="217">
        <f>D19/14</f>
        <v>1.2142857142857142</v>
      </c>
      <c r="E20" s="217">
        <f t="shared" ref="E20:J20" si="3">E19/14</f>
        <v>2.0714285714285716</v>
      </c>
      <c r="F20" s="217">
        <f t="shared" si="3"/>
        <v>0.5</v>
      </c>
      <c r="G20" s="217">
        <f t="shared" si="3"/>
        <v>2</v>
      </c>
      <c r="H20" s="217">
        <f t="shared" si="3"/>
        <v>7.1428571428571425E-2</v>
      </c>
      <c r="I20" s="217">
        <f t="shared" si="3"/>
        <v>0.7857142857142857</v>
      </c>
      <c r="J20" s="217">
        <f t="shared" si="3"/>
        <v>0.9285714285714286</v>
      </c>
      <c r="K20" s="219">
        <f>K19/14</f>
        <v>0.5714285714285714</v>
      </c>
      <c r="L20" s="217">
        <f>L19/14</f>
        <v>0</v>
      </c>
      <c r="M20" s="217">
        <f t="shared" ref="M20:R20" si="4">M19/14</f>
        <v>0</v>
      </c>
      <c r="N20" s="217">
        <f t="shared" si="4"/>
        <v>7.1428571428571425E-2</v>
      </c>
      <c r="O20" s="217">
        <f t="shared" si="4"/>
        <v>0</v>
      </c>
      <c r="P20" s="217">
        <f t="shared" si="4"/>
        <v>0.2857142857142857</v>
      </c>
      <c r="Q20" s="217">
        <f t="shared" si="4"/>
        <v>0.21428571428571427</v>
      </c>
      <c r="R20" s="217">
        <f t="shared" si="4"/>
        <v>7.1428571428571425E-2</v>
      </c>
      <c r="S20" s="215">
        <f>S19/14</f>
        <v>1.3571428571428572</v>
      </c>
      <c r="T20" s="219">
        <f>T19/14</f>
        <v>1.2142857142857142</v>
      </c>
      <c r="U20" s="217">
        <f>U19/14</f>
        <v>-1.7142857142857142</v>
      </c>
      <c r="V20" s="220">
        <f>V19/14</f>
        <v>-0.5</v>
      </c>
    </row>
    <row r="22" spans="1:22" ht="24" customHeight="1"/>
    <row r="23" spans="1:22" ht="79.95" customHeight="1"/>
  </sheetData>
  <mergeCells count="17">
    <mergeCell ref="N3:N4"/>
    <mergeCell ref="O3:O4"/>
    <mergeCell ref="P3:R3"/>
    <mergeCell ref="T3:T4"/>
    <mergeCell ref="U3:U4"/>
    <mergeCell ref="A1:V1"/>
    <mergeCell ref="A2:A4"/>
    <mergeCell ref="B2:B4"/>
    <mergeCell ref="C2:J2"/>
    <mergeCell ref="K2:R2"/>
    <mergeCell ref="S2:S4"/>
    <mergeCell ref="T2:V2"/>
    <mergeCell ref="C3:C4"/>
    <mergeCell ref="D3:F3"/>
    <mergeCell ref="G3:J3"/>
    <mergeCell ref="V3:V4"/>
    <mergeCell ref="K3:M3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AH23"/>
  <sheetViews>
    <sheetView tabSelected="1" workbookViewId="0">
      <selection sqref="A1:AH20"/>
    </sheetView>
  </sheetViews>
  <sheetFormatPr defaultRowHeight="12" customHeight="1"/>
  <cols>
    <col min="1" max="1" width="10.6640625" style="1" bestFit="1" customWidth="1"/>
    <col min="2" max="2" width="4" style="1" bestFit="1" customWidth="1"/>
    <col min="3" max="12" width="4.109375" style="1" customWidth="1"/>
    <col min="13" max="13" width="4.21875" style="1" customWidth="1"/>
    <col min="14" max="18" width="4.109375" style="1" customWidth="1"/>
    <col min="19" max="19" width="3.6640625" style="1" customWidth="1"/>
    <col min="20" max="22" width="4" style="1" bestFit="1" customWidth="1"/>
    <col min="23" max="23" width="3.6640625" style="1" customWidth="1"/>
    <col min="24" max="25" width="4.6640625" style="1" customWidth="1"/>
    <col min="26" max="31" width="3.6640625" style="1" customWidth="1"/>
    <col min="32" max="34" width="3.5546875" style="1" customWidth="1"/>
    <col min="35" max="254" width="8.88671875" style="1"/>
    <col min="255" max="255" width="16.6640625" style="1" bestFit="1" customWidth="1"/>
    <col min="256" max="257" width="3.6640625" style="1" customWidth="1"/>
    <col min="258" max="273" width="4.109375" style="1" customWidth="1"/>
    <col min="274" max="278" width="3.6640625" style="1" customWidth="1"/>
    <col min="279" max="280" width="4.6640625" style="1" customWidth="1"/>
    <col min="281" max="288" width="3.6640625" style="1" customWidth="1"/>
    <col min="289" max="510" width="8.88671875" style="1"/>
    <col min="511" max="511" width="16.6640625" style="1" bestFit="1" customWidth="1"/>
    <col min="512" max="513" width="3.6640625" style="1" customWidth="1"/>
    <col min="514" max="529" width="4.109375" style="1" customWidth="1"/>
    <col min="530" max="534" width="3.6640625" style="1" customWidth="1"/>
    <col min="535" max="536" width="4.6640625" style="1" customWidth="1"/>
    <col min="537" max="544" width="3.6640625" style="1" customWidth="1"/>
    <col min="545" max="766" width="8.88671875" style="1"/>
    <col min="767" max="767" width="16.6640625" style="1" bestFit="1" customWidth="1"/>
    <col min="768" max="769" width="3.6640625" style="1" customWidth="1"/>
    <col min="770" max="785" width="4.109375" style="1" customWidth="1"/>
    <col min="786" max="790" width="3.6640625" style="1" customWidth="1"/>
    <col min="791" max="792" width="4.6640625" style="1" customWidth="1"/>
    <col min="793" max="800" width="3.6640625" style="1" customWidth="1"/>
    <col min="801" max="1022" width="8.88671875" style="1"/>
    <col min="1023" max="1023" width="16.6640625" style="1" bestFit="1" customWidth="1"/>
    <col min="1024" max="1025" width="3.6640625" style="1" customWidth="1"/>
    <col min="1026" max="1041" width="4.109375" style="1" customWidth="1"/>
    <col min="1042" max="1046" width="3.6640625" style="1" customWidth="1"/>
    <col min="1047" max="1048" width="4.6640625" style="1" customWidth="1"/>
    <col min="1049" max="1056" width="3.6640625" style="1" customWidth="1"/>
    <col min="1057" max="1278" width="8.88671875" style="1"/>
    <col min="1279" max="1279" width="16.6640625" style="1" bestFit="1" customWidth="1"/>
    <col min="1280" max="1281" width="3.6640625" style="1" customWidth="1"/>
    <col min="1282" max="1297" width="4.109375" style="1" customWidth="1"/>
    <col min="1298" max="1302" width="3.6640625" style="1" customWidth="1"/>
    <col min="1303" max="1304" width="4.6640625" style="1" customWidth="1"/>
    <col min="1305" max="1312" width="3.6640625" style="1" customWidth="1"/>
    <col min="1313" max="1534" width="8.88671875" style="1"/>
    <col min="1535" max="1535" width="16.6640625" style="1" bestFit="1" customWidth="1"/>
    <col min="1536" max="1537" width="3.6640625" style="1" customWidth="1"/>
    <col min="1538" max="1553" width="4.109375" style="1" customWidth="1"/>
    <col min="1554" max="1558" width="3.6640625" style="1" customWidth="1"/>
    <col min="1559" max="1560" width="4.6640625" style="1" customWidth="1"/>
    <col min="1561" max="1568" width="3.6640625" style="1" customWidth="1"/>
    <col min="1569" max="1790" width="8.88671875" style="1"/>
    <col min="1791" max="1791" width="16.6640625" style="1" bestFit="1" customWidth="1"/>
    <col min="1792" max="1793" width="3.6640625" style="1" customWidth="1"/>
    <col min="1794" max="1809" width="4.109375" style="1" customWidth="1"/>
    <col min="1810" max="1814" width="3.6640625" style="1" customWidth="1"/>
    <col min="1815" max="1816" width="4.6640625" style="1" customWidth="1"/>
    <col min="1817" max="1824" width="3.6640625" style="1" customWidth="1"/>
    <col min="1825" max="2046" width="8.88671875" style="1"/>
    <col min="2047" max="2047" width="16.6640625" style="1" bestFit="1" customWidth="1"/>
    <col min="2048" max="2049" width="3.6640625" style="1" customWidth="1"/>
    <col min="2050" max="2065" width="4.109375" style="1" customWidth="1"/>
    <col min="2066" max="2070" width="3.6640625" style="1" customWidth="1"/>
    <col min="2071" max="2072" width="4.6640625" style="1" customWidth="1"/>
    <col min="2073" max="2080" width="3.6640625" style="1" customWidth="1"/>
    <col min="2081" max="2302" width="8.88671875" style="1"/>
    <col min="2303" max="2303" width="16.6640625" style="1" bestFit="1" customWidth="1"/>
    <col min="2304" max="2305" width="3.6640625" style="1" customWidth="1"/>
    <col min="2306" max="2321" width="4.109375" style="1" customWidth="1"/>
    <col min="2322" max="2326" width="3.6640625" style="1" customWidth="1"/>
    <col min="2327" max="2328" width="4.6640625" style="1" customWidth="1"/>
    <col min="2329" max="2336" width="3.6640625" style="1" customWidth="1"/>
    <col min="2337" max="2558" width="8.88671875" style="1"/>
    <col min="2559" max="2559" width="16.6640625" style="1" bestFit="1" customWidth="1"/>
    <col min="2560" max="2561" width="3.6640625" style="1" customWidth="1"/>
    <col min="2562" max="2577" width="4.109375" style="1" customWidth="1"/>
    <col min="2578" max="2582" width="3.6640625" style="1" customWidth="1"/>
    <col min="2583" max="2584" width="4.6640625" style="1" customWidth="1"/>
    <col min="2585" max="2592" width="3.6640625" style="1" customWidth="1"/>
    <col min="2593" max="2814" width="8.88671875" style="1"/>
    <col min="2815" max="2815" width="16.6640625" style="1" bestFit="1" customWidth="1"/>
    <col min="2816" max="2817" width="3.6640625" style="1" customWidth="1"/>
    <col min="2818" max="2833" width="4.109375" style="1" customWidth="1"/>
    <col min="2834" max="2838" width="3.6640625" style="1" customWidth="1"/>
    <col min="2839" max="2840" width="4.6640625" style="1" customWidth="1"/>
    <col min="2841" max="2848" width="3.6640625" style="1" customWidth="1"/>
    <col min="2849" max="3070" width="8.88671875" style="1"/>
    <col min="3071" max="3071" width="16.6640625" style="1" bestFit="1" customWidth="1"/>
    <col min="3072" max="3073" width="3.6640625" style="1" customWidth="1"/>
    <col min="3074" max="3089" width="4.109375" style="1" customWidth="1"/>
    <col min="3090" max="3094" width="3.6640625" style="1" customWidth="1"/>
    <col min="3095" max="3096" width="4.6640625" style="1" customWidth="1"/>
    <col min="3097" max="3104" width="3.6640625" style="1" customWidth="1"/>
    <col min="3105" max="3326" width="8.88671875" style="1"/>
    <col min="3327" max="3327" width="16.6640625" style="1" bestFit="1" customWidth="1"/>
    <col min="3328" max="3329" width="3.6640625" style="1" customWidth="1"/>
    <col min="3330" max="3345" width="4.109375" style="1" customWidth="1"/>
    <col min="3346" max="3350" width="3.6640625" style="1" customWidth="1"/>
    <col min="3351" max="3352" width="4.6640625" style="1" customWidth="1"/>
    <col min="3353" max="3360" width="3.6640625" style="1" customWidth="1"/>
    <col min="3361" max="3582" width="8.88671875" style="1"/>
    <col min="3583" max="3583" width="16.6640625" style="1" bestFit="1" customWidth="1"/>
    <col min="3584" max="3585" width="3.6640625" style="1" customWidth="1"/>
    <col min="3586" max="3601" width="4.109375" style="1" customWidth="1"/>
    <col min="3602" max="3606" width="3.6640625" style="1" customWidth="1"/>
    <col min="3607" max="3608" width="4.6640625" style="1" customWidth="1"/>
    <col min="3609" max="3616" width="3.6640625" style="1" customWidth="1"/>
    <col min="3617" max="3838" width="8.88671875" style="1"/>
    <col min="3839" max="3839" width="16.6640625" style="1" bestFit="1" customWidth="1"/>
    <col min="3840" max="3841" width="3.6640625" style="1" customWidth="1"/>
    <col min="3842" max="3857" width="4.109375" style="1" customWidth="1"/>
    <col min="3858" max="3862" width="3.6640625" style="1" customWidth="1"/>
    <col min="3863" max="3864" width="4.6640625" style="1" customWidth="1"/>
    <col min="3865" max="3872" width="3.6640625" style="1" customWidth="1"/>
    <col min="3873" max="4094" width="8.88671875" style="1"/>
    <col min="4095" max="4095" width="16.6640625" style="1" bestFit="1" customWidth="1"/>
    <col min="4096" max="4097" width="3.6640625" style="1" customWidth="1"/>
    <col min="4098" max="4113" width="4.109375" style="1" customWidth="1"/>
    <col min="4114" max="4118" width="3.6640625" style="1" customWidth="1"/>
    <col min="4119" max="4120" width="4.6640625" style="1" customWidth="1"/>
    <col min="4121" max="4128" width="3.6640625" style="1" customWidth="1"/>
    <col min="4129" max="4350" width="8.88671875" style="1"/>
    <col min="4351" max="4351" width="16.6640625" style="1" bestFit="1" customWidth="1"/>
    <col min="4352" max="4353" width="3.6640625" style="1" customWidth="1"/>
    <col min="4354" max="4369" width="4.109375" style="1" customWidth="1"/>
    <col min="4370" max="4374" width="3.6640625" style="1" customWidth="1"/>
    <col min="4375" max="4376" width="4.6640625" style="1" customWidth="1"/>
    <col min="4377" max="4384" width="3.6640625" style="1" customWidth="1"/>
    <col min="4385" max="4606" width="8.88671875" style="1"/>
    <col min="4607" max="4607" width="16.6640625" style="1" bestFit="1" customWidth="1"/>
    <col min="4608" max="4609" width="3.6640625" style="1" customWidth="1"/>
    <col min="4610" max="4625" width="4.109375" style="1" customWidth="1"/>
    <col min="4626" max="4630" width="3.6640625" style="1" customWidth="1"/>
    <col min="4631" max="4632" width="4.6640625" style="1" customWidth="1"/>
    <col min="4633" max="4640" width="3.6640625" style="1" customWidth="1"/>
    <col min="4641" max="4862" width="8.88671875" style="1"/>
    <col min="4863" max="4863" width="16.6640625" style="1" bestFit="1" customWidth="1"/>
    <col min="4864" max="4865" width="3.6640625" style="1" customWidth="1"/>
    <col min="4866" max="4881" width="4.109375" style="1" customWidth="1"/>
    <col min="4882" max="4886" width="3.6640625" style="1" customWidth="1"/>
    <col min="4887" max="4888" width="4.6640625" style="1" customWidth="1"/>
    <col min="4889" max="4896" width="3.6640625" style="1" customWidth="1"/>
    <col min="4897" max="5118" width="8.88671875" style="1"/>
    <col min="5119" max="5119" width="16.6640625" style="1" bestFit="1" customWidth="1"/>
    <col min="5120" max="5121" width="3.6640625" style="1" customWidth="1"/>
    <col min="5122" max="5137" width="4.109375" style="1" customWidth="1"/>
    <col min="5138" max="5142" width="3.6640625" style="1" customWidth="1"/>
    <col min="5143" max="5144" width="4.6640625" style="1" customWidth="1"/>
    <col min="5145" max="5152" width="3.6640625" style="1" customWidth="1"/>
    <col min="5153" max="5374" width="8.88671875" style="1"/>
    <col min="5375" max="5375" width="16.6640625" style="1" bestFit="1" customWidth="1"/>
    <col min="5376" max="5377" width="3.6640625" style="1" customWidth="1"/>
    <col min="5378" max="5393" width="4.109375" style="1" customWidth="1"/>
    <col min="5394" max="5398" width="3.6640625" style="1" customWidth="1"/>
    <col min="5399" max="5400" width="4.6640625" style="1" customWidth="1"/>
    <col min="5401" max="5408" width="3.6640625" style="1" customWidth="1"/>
    <col min="5409" max="5630" width="8.88671875" style="1"/>
    <col min="5631" max="5631" width="16.6640625" style="1" bestFit="1" customWidth="1"/>
    <col min="5632" max="5633" width="3.6640625" style="1" customWidth="1"/>
    <col min="5634" max="5649" width="4.109375" style="1" customWidth="1"/>
    <col min="5650" max="5654" width="3.6640625" style="1" customWidth="1"/>
    <col min="5655" max="5656" width="4.6640625" style="1" customWidth="1"/>
    <col min="5657" max="5664" width="3.6640625" style="1" customWidth="1"/>
    <col min="5665" max="5886" width="8.88671875" style="1"/>
    <col min="5887" max="5887" width="16.6640625" style="1" bestFit="1" customWidth="1"/>
    <col min="5888" max="5889" width="3.6640625" style="1" customWidth="1"/>
    <col min="5890" max="5905" width="4.109375" style="1" customWidth="1"/>
    <col min="5906" max="5910" width="3.6640625" style="1" customWidth="1"/>
    <col min="5911" max="5912" width="4.6640625" style="1" customWidth="1"/>
    <col min="5913" max="5920" width="3.6640625" style="1" customWidth="1"/>
    <col min="5921" max="6142" width="8.88671875" style="1"/>
    <col min="6143" max="6143" width="16.6640625" style="1" bestFit="1" customWidth="1"/>
    <col min="6144" max="6145" width="3.6640625" style="1" customWidth="1"/>
    <col min="6146" max="6161" width="4.109375" style="1" customWidth="1"/>
    <col min="6162" max="6166" width="3.6640625" style="1" customWidth="1"/>
    <col min="6167" max="6168" width="4.6640625" style="1" customWidth="1"/>
    <col min="6169" max="6176" width="3.6640625" style="1" customWidth="1"/>
    <col min="6177" max="6398" width="8.88671875" style="1"/>
    <col min="6399" max="6399" width="16.6640625" style="1" bestFit="1" customWidth="1"/>
    <col min="6400" max="6401" width="3.6640625" style="1" customWidth="1"/>
    <col min="6402" max="6417" width="4.109375" style="1" customWidth="1"/>
    <col min="6418" max="6422" width="3.6640625" style="1" customWidth="1"/>
    <col min="6423" max="6424" width="4.6640625" style="1" customWidth="1"/>
    <col min="6425" max="6432" width="3.6640625" style="1" customWidth="1"/>
    <col min="6433" max="6654" width="8.88671875" style="1"/>
    <col min="6655" max="6655" width="16.6640625" style="1" bestFit="1" customWidth="1"/>
    <col min="6656" max="6657" width="3.6640625" style="1" customWidth="1"/>
    <col min="6658" max="6673" width="4.109375" style="1" customWidth="1"/>
    <col min="6674" max="6678" width="3.6640625" style="1" customWidth="1"/>
    <col min="6679" max="6680" width="4.6640625" style="1" customWidth="1"/>
    <col min="6681" max="6688" width="3.6640625" style="1" customWidth="1"/>
    <col min="6689" max="6910" width="8.88671875" style="1"/>
    <col min="6911" max="6911" width="16.6640625" style="1" bestFit="1" customWidth="1"/>
    <col min="6912" max="6913" width="3.6640625" style="1" customWidth="1"/>
    <col min="6914" max="6929" width="4.109375" style="1" customWidth="1"/>
    <col min="6930" max="6934" width="3.6640625" style="1" customWidth="1"/>
    <col min="6935" max="6936" width="4.6640625" style="1" customWidth="1"/>
    <col min="6937" max="6944" width="3.6640625" style="1" customWidth="1"/>
    <col min="6945" max="7166" width="8.88671875" style="1"/>
    <col min="7167" max="7167" width="16.6640625" style="1" bestFit="1" customWidth="1"/>
    <col min="7168" max="7169" width="3.6640625" style="1" customWidth="1"/>
    <col min="7170" max="7185" width="4.109375" style="1" customWidth="1"/>
    <col min="7186" max="7190" width="3.6640625" style="1" customWidth="1"/>
    <col min="7191" max="7192" width="4.6640625" style="1" customWidth="1"/>
    <col min="7193" max="7200" width="3.6640625" style="1" customWidth="1"/>
    <col min="7201" max="7422" width="8.88671875" style="1"/>
    <col min="7423" max="7423" width="16.6640625" style="1" bestFit="1" customWidth="1"/>
    <col min="7424" max="7425" width="3.6640625" style="1" customWidth="1"/>
    <col min="7426" max="7441" width="4.109375" style="1" customWidth="1"/>
    <col min="7442" max="7446" width="3.6640625" style="1" customWidth="1"/>
    <col min="7447" max="7448" width="4.6640625" style="1" customWidth="1"/>
    <col min="7449" max="7456" width="3.6640625" style="1" customWidth="1"/>
    <col min="7457" max="7678" width="8.88671875" style="1"/>
    <col min="7679" max="7679" width="16.6640625" style="1" bestFit="1" customWidth="1"/>
    <col min="7680" max="7681" width="3.6640625" style="1" customWidth="1"/>
    <col min="7682" max="7697" width="4.109375" style="1" customWidth="1"/>
    <col min="7698" max="7702" width="3.6640625" style="1" customWidth="1"/>
    <col min="7703" max="7704" width="4.6640625" style="1" customWidth="1"/>
    <col min="7705" max="7712" width="3.6640625" style="1" customWidth="1"/>
    <col min="7713" max="7934" width="8.88671875" style="1"/>
    <col min="7935" max="7935" width="16.6640625" style="1" bestFit="1" customWidth="1"/>
    <col min="7936" max="7937" width="3.6640625" style="1" customWidth="1"/>
    <col min="7938" max="7953" width="4.109375" style="1" customWidth="1"/>
    <col min="7954" max="7958" width="3.6640625" style="1" customWidth="1"/>
    <col min="7959" max="7960" width="4.6640625" style="1" customWidth="1"/>
    <col min="7961" max="7968" width="3.6640625" style="1" customWidth="1"/>
    <col min="7969" max="8190" width="8.88671875" style="1"/>
    <col min="8191" max="8191" width="16.6640625" style="1" bestFit="1" customWidth="1"/>
    <col min="8192" max="8193" width="3.6640625" style="1" customWidth="1"/>
    <col min="8194" max="8209" width="4.109375" style="1" customWidth="1"/>
    <col min="8210" max="8214" width="3.6640625" style="1" customWidth="1"/>
    <col min="8215" max="8216" width="4.6640625" style="1" customWidth="1"/>
    <col min="8217" max="8224" width="3.6640625" style="1" customWidth="1"/>
    <col min="8225" max="8446" width="8.88671875" style="1"/>
    <col min="8447" max="8447" width="16.6640625" style="1" bestFit="1" customWidth="1"/>
    <col min="8448" max="8449" width="3.6640625" style="1" customWidth="1"/>
    <col min="8450" max="8465" width="4.109375" style="1" customWidth="1"/>
    <col min="8466" max="8470" width="3.6640625" style="1" customWidth="1"/>
    <col min="8471" max="8472" width="4.6640625" style="1" customWidth="1"/>
    <col min="8473" max="8480" width="3.6640625" style="1" customWidth="1"/>
    <col min="8481" max="8702" width="8.88671875" style="1"/>
    <col min="8703" max="8703" width="16.6640625" style="1" bestFit="1" customWidth="1"/>
    <col min="8704" max="8705" width="3.6640625" style="1" customWidth="1"/>
    <col min="8706" max="8721" width="4.109375" style="1" customWidth="1"/>
    <col min="8722" max="8726" width="3.6640625" style="1" customWidth="1"/>
    <col min="8727" max="8728" width="4.6640625" style="1" customWidth="1"/>
    <col min="8729" max="8736" width="3.6640625" style="1" customWidth="1"/>
    <col min="8737" max="8958" width="8.88671875" style="1"/>
    <col min="8959" max="8959" width="16.6640625" style="1" bestFit="1" customWidth="1"/>
    <col min="8960" max="8961" width="3.6640625" style="1" customWidth="1"/>
    <col min="8962" max="8977" width="4.109375" style="1" customWidth="1"/>
    <col min="8978" max="8982" width="3.6640625" style="1" customWidth="1"/>
    <col min="8983" max="8984" width="4.6640625" style="1" customWidth="1"/>
    <col min="8985" max="8992" width="3.6640625" style="1" customWidth="1"/>
    <col min="8993" max="9214" width="8.88671875" style="1"/>
    <col min="9215" max="9215" width="16.6640625" style="1" bestFit="1" customWidth="1"/>
    <col min="9216" max="9217" width="3.6640625" style="1" customWidth="1"/>
    <col min="9218" max="9233" width="4.109375" style="1" customWidth="1"/>
    <col min="9234" max="9238" width="3.6640625" style="1" customWidth="1"/>
    <col min="9239" max="9240" width="4.6640625" style="1" customWidth="1"/>
    <col min="9241" max="9248" width="3.6640625" style="1" customWidth="1"/>
    <col min="9249" max="9470" width="8.88671875" style="1"/>
    <col min="9471" max="9471" width="16.6640625" style="1" bestFit="1" customWidth="1"/>
    <col min="9472" max="9473" width="3.6640625" style="1" customWidth="1"/>
    <col min="9474" max="9489" width="4.109375" style="1" customWidth="1"/>
    <col min="9490" max="9494" width="3.6640625" style="1" customWidth="1"/>
    <col min="9495" max="9496" width="4.6640625" style="1" customWidth="1"/>
    <col min="9497" max="9504" width="3.6640625" style="1" customWidth="1"/>
    <col min="9505" max="9726" width="8.88671875" style="1"/>
    <col min="9727" max="9727" width="16.6640625" style="1" bestFit="1" customWidth="1"/>
    <col min="9728" max="9729" width="3.6640625" style="1" customWidth="1"/>
    <col min="9730" max="9745" width="4.109375" style="1" customWidth="1"/>
    <col min="9746" max="9750" width="3.6640625" style="1" customWidth="1"/>
    <col min="9751" max="9752" width="4.6640625" style="1" customWidth="1"/>
    <col min="9753" max="9760" width="3.6640625" style="1" customWidth="1"/>
    <col min="9761" max="9982" width="8.88671875" style="1"/>
    <col min="9983" max="9983" width="16.6640625" style="1" bestFit="1" customWidth="1"/>
    <col min="9984" max="9985" width="3.6640625" style="1" customWidth="1"/>
    <col min="9986" max="10001" width="4.109375" style="1" customWidth="1"/>
    <col min="10002" max="10006" width="3.6640625" style="1" customWidth="1"/>
    <col min="10007" max="10008" width="4.6640625" style="1" customWidth="1"/>
    <col min="10009" max="10016" width="3.6640625" style="1" customWidth="1"/>
    <col min="10017" max="10238" width="8.88671875" style="1"/>
    <col min="10239" max="10239" width="16.6640625" style="1" bestFit="1" customWidth="1"/>
    <col min="10240" max="10241" width="3.6640625" style="1" customWidth="1"/>
    <col min="10242" max="10257" width="4.109375" style="1" customWidth="1"/>
    <col min="10258" max="10262" width="3.6640625" style="1" customWidth="1"/>
    <col min="10263" max="10264" width="4.6640625" style="1" customWidth="1"/>
    <col min="10265" max="10272" width="3.6640625" style="1" customWidth="1"/>
    <col min="10273" max="10494" width="8.88671875" style="1"/>
    <col min="10495" max="10495" width="16.6640625" style="1" bestFit="1" customWidth="1"/>
    <col min="10496" max="10497" width="3.6640625" style="1" customWidth="1"/>
    <col min="10498" max="10513" width="4.109375" style="1" customWidth="1"/>
    <col min="10514" max="10518" width="3.6640625" style="1" customWidth="1"/>
    <col min="10519" max="10520" width="4.6640625" style="1" customWidth="1"/>
    <col min="10521" max="10528" width="3.6640625" style="1" customWidth="1"/>
    <col min="10529" max="10750" width="8.88671875" style="1"/>
    <col min="10751" max="10751" width="16.6640625" style="1" bestFit="1" customWidth="1"/>
    <col min="10752" max="10753" width="3.6640625" style="1" customWidth="1"/>
    <col min="10754" max="10769" width="4.109375" style="1" customWidth="1"/>
    <col min="10770" max="10774" width="3.6640625" style="1" customWidth="1"/>
    <col min="10775" max="10776" width="4.6640625" style="1" customWidth="1"/>
    <col min="10777" max="10784" width="3.6640625" style="1" customWidth="1"/>
    <col min="10785" max="11006" width="8.88671875" style="1"/>
    <col min="11007" max="11007" width="16.6640625" style="1" bestFit="1" customWidth="1"/>
    <col min="11008" max="11009" width="3.6640625" style="1" customWidth="1"/>
    <col min="11010" max="11025" width="4.109375" style="1" customWidth="1"/>
    <col min="11026" max="11030" width="3.6640625" style="1" customWidth="1"/>
    <col min="11031" max="11032" width="4.6640625" style="1" customWidth="1"/>
    <col min="11033" max="11040" width="3.6640625" style="1" customWidth="1"/>
    <col min="11041" max="11262" width="8.88671875" style="1"/>
    <col min="11263" max="11263" width="16.6640625" style="1" bestFit="1" customWidth="1"/>
    <col min="11264" max="11265" width="3.6640625" style="1" customWidth="1"/>
    <col min="11266" max="11281" width="4.109375" style="1" customWidth="1"/>
    <col min="11282" max="11286" width="3.6640625" style="1" customWidth="1"/>
    <col min="11287" max="11288" width="4.6640625" style="1" customWidth="1"/>
    <col min="11289" max="11296" width="3.6640625" style="1" customWidth="1"/>
    <col min="11297" max="11518" width="8.88671875" style="1"/>
    <col min="11519" max="11519" width="16.6640625" style="1" bestFit="1" customWidth="1"/>
    <col min="11520" max="11521" width="3.6640625" style="1" customWidth="1"/>
    <col min="11522" max="11537" width="4.109375" style="1" customWidth="1"/>
    <col min="11538" max="11542" width="3.6640625" style="1" customWidth="1"/>
    <col min="11543" max="11544" width="4.6640625" style="1" customWidth="1"/>
    <col min="11545" max="11552" width="3.6640625" style="1" customWidth="1"/>
    <col min="11553" max="11774" width="8.88671875" style="1"/>
    <col min="11775" max="11775" width="16.6640625" style="1" bestFit="1" customWidth="1"/>
    <col min="11776" max="11777" width="3.6640625" style="1" customWidth="1"/>
    <col min="11778" max="11793" width="4.109375" style="1" customWidth="1"/>
    <col min="11794" max="11798" width="3.6640625" style="1" customWidth="1"/>
    <col min="11799" max="11800" width="4.6640625" style="1" customWidth="1"/>
    <col min="11801" max="11808" width="3.6640625" style="1" customWidth="1"/>
    <col min="11809" max="12030" width="8.88671875" style="1"/>
    <col min="12031" max="12031" width="16.6640625" style="1" bestFit="1" customWidth="1"/>
    <col min="12032" max="12033" width="3.6640625" style="1" customWidth="1"/>
    <col min="12034" max="12049" width="4.109375" style="1" customWidth="1"/>
    <col min="12050" max="12054" width="3.6640625" style="1" customWidth="1"/>
    <col min="12055" max="12056" width="4.6640625" style="1" customWidth="1"/>
    <col min="12057" max="12064" width="3.6640625" style="1" customWidth="1"/>
    <col min="12065" max="12286" width="8.88671875" style="1"/>
    <col min="12287" max="12287" width="16.6640625" style="1" bestFit="1" customWidth="1"/>
    <col min="12288" max="12289" width="3.6640625" style="1" customWidth="1"/>
    <col min="12290" max="12305" width="4.109375" style="1" customWidth="1"/>
    <col min="12306" max="12310" width="3.6640625" style="1" customWidth="1"/>
    <col min="12311" max="12312" width="4.6640625" style="1" customWidth="1"/>
    <col min="12313" max="12320" width="3.6640625" style="1" customWidth="1"/>
    <col min="12321" max="12542" width="8.88671875" style="1"/>
    <col min="12543" max="12543" width="16.6640625" style="1" bestFit="1" customWidth="1"/>
    <col min="12544" max="12545" width="3.6640625" style="1" customWidth="1"/>
    <col min="12546" max="12561" width="4.109375" style="1" customWidth="1"/>
    <col min="12562" max="12566" width="3.6640625" style="1" customWidth="1"/>
    <col min="12567" max="12568" width="4.6640625" style="1" customWidth="1"/>
    <col min="12569" max="12576" width="3.6640625" style="1" customWidth="1"/>
    <col min="12577" max="12798" width="8.88671875" style="1"/>
    <col min="12799" max="12799" width="16.6640625" style="1" bestFit="1" customWidth="1"/>
    <col min="12800" max="12801" width="3.6640625" style="1" customWidth="1"/>
    <col min="12802" max="12817" width="4.109375" style="1" customWidth="1"/>
    <col min="12818" max="12822" width="3.6640625" style="1" customWidth="1"/>
    <col min="12823" max="12824" width="4.6640625" style="1" customWidth="1"/>
    <col min="12825" max="12832" width="3.6640625" style="1" customWidth="1"/>
    <col min="12833" max="13054" width="8.88671875" style="1"/>
    <col min="13055" max="13055" width="16.6640625" style="1" bestFit="1" customWidth="1"/>
    <col min="13056" max="13057" width="3.6640625" style="1" customWidth="1"/>
    <col min="13058" max="13073" width="4.109375" style="1" customWidth="1"/>
    <col min="13074" max="13078" width="3.6640625" style="1" customWidth="1"/>
    <col min="13079" max="13080" width="4.6640625" style="1" customWidth="1"/>
    <col min="13081" max="13088" width="3.6640625" style="1" customWidth="1"/>
    <col min="13089" max="13310" width="8.88671875" style="1"/>
    <col min="13311" max="13311" width="16.6640625" style="1" bestFit="1" customWidth="1"/>
    <col min="13312" max="13313" width="3.6640625" style="1" customWidth="1"/>
    <col min="13314" max="13329" width="4.109375" style="1" customWidth="1"/>
    <col min="13330" max="13334" width="3.6640625" style="1" customWidth="1"/>
    <col min="13335" max="13336" width="4.6640625" style="1" customWidth="1"/>
    <col min="13337" max="13344" width="3.6640625" style="1" customWidth="1"/>
    <col min="13345" max="13566" width="8.88671875" style="1"/>
    <col min="13567" max="13567" width="16.6640625" style="1" bestFit="1" customWidth="1"/>
    <col min="13568" max="13569" width="3.6640625" style="1" customWidth="1"/>
    <col min="13570" max="13585" width="4.109375" style="1" customWidth="1"/>
    <col min="13586" max="13590" width="3.6640625" style="1" customWidth="1"/>
    <col min="13591" max="13592" width="4.6640625" style="1" customWidth="1"/>
    <col min="13593" max="13600" width="3.6640625" style="1" customWidth="1"/>
    <col min="13601" max="13822" width="8.88671875" style="1"/>
    <col min="13823" max="13823" width="16.6640625" style="1" bestFit="1" customWidth="1"/>
    <col min="13824" max="13825" width="3.6640625" style="1" customWidth="1"/>
    <col min="13826" max="13841" width="4.109375" style="1" customWidth="1"/>
    <col min="13842" max="13846" width="3.6640625" style="1" customWidth="1"/>
    <col min="13847" max="13848" width="4.6640625" style="1" customWidth="1"/>
    <col min="13849" max="13856" width="3.6640625" style="1" customWidth="1"/>
    <col min="13857" max="14078" width="8.88671875" style="1"/>
    <col min="14079" max="14079" width="16.6640625" style="1" bestFit="1" customWidth="1"/>
    <col min="14080" max="14081" width="3.6640625" style="1" customWidth="1"/>
    <col min="14082" max="14097" width="4.109375" style="1" customWidth="1"/>
    <col min="14098" max="14102" width="3.6640625" style="1" customWidth="1"/>
    <col min="14103" max="14104" width="4.6640625" style="1" customWidth="1"/>
    <col min="14105" max="14112" width="3.6640625" style="1" customWidth="1"/>
    <col min="14113" max="14334" width="8.88671875" style="1"/>
    <col min="14335" max="14335" width="16.6640625" style="1" bestFit="1" customWidth="1"/>
    <col min="14336" max="14337" width="3.6640625" style="1" customWidth="1"/>
    <col min="14338" max="14353" width="4.109375" style="1" customWidth="1"/>
    <col min="14354" max="14358" width="3.6640625" style="1" customWidth="1"/>
    <col min="14359" max="14360" width="4.6640625" style="1" customWidth="1"/>
    <col min="14361" max="14368" width="3.6640625" style="1" customWidth="1"/>
    <col min="14369" max="14590" width="8.88671875" style="1"/>
    <col min="14591" max="14591" width="16.6640625" style="1" bestFit="1" customWidth="1"/>
    <col min="14592" max="14593" width="3.6640625" style="1" customWidth="1"/>
    <col min="14594" max="14609" width="4.109375" style="1" customWidth="1"/>
    <col min="14610" max="14614" width="3.6640625" style="1" customWidth="1"/>
    <col min="14615" max="14616" width="4.6640625" style="1" customWidth="1"/>
    <col min="14617" max="14624" width="3.6640625" style="1" customWidth="1"/>
    <col min="14625" max="14846" width="8.88671875" style="1"/>
    <col min="14847" max="14847" width="16.6640625" style="1" bestFit="1" customWidth="1"/>
    <col min="14848" max="14849" width="3.6640625" style="1" customWidth="1"/>
    <col min="14850" max="14865" width="4.109375" style="1" customWidth="1"/>
    <col min="14866" max="14870" width="3.6640625" style="1" customWidth="1"/>
    <col min="14871" max="14872" width="4.6640625" style="1" customWidth="1"/>
    <col min="14873" max="14880" width="3.6640625" style="1" customWidth="1"/>
    <col min="14881" max="15102" width="8.88671875" style="1"/>
    <col min="15103" max="15103" width="16.6640625" style="1" bestFit="1" customWidth="1"/>
    <col min="15104" max="15105" width="3.6640625" style="1" customWidth="1"/>
    <col min="15106" max="15121" width="4.109375" style="1" customWidth="1"/>
    <col min="15122" max="15126" width="3.6640625" style="1" customWidth="1"/>
    <col min="15127" max="15128" width="4.6640625" style="1" customWidth="1"/>
    <col min="15129" max="15136" width="3.6640625" style="1" customWidth="1"/>
    <col min="15137" max="15358" width="8.88671875" style="1"/>
    <col min="15359" max="15359" width="16.6640625" style="1" bestFit="1" customWidth="1"/>
    <col min="15360" max="15361" width="3.6640625" style="1" customWidth="1"/>
    <col min="15362" max="15377" width="4.109375" style="1" customWidth="1"/>
    <col min="15378" max="15382" width="3.6640625" style="1" customWidth="1"/>
    <col min="15383" max="15384" width="4.6640625" style="1" customWidth="1"/>
    <col min="15385" max="15392" width="3.6640625" style="1" customWidth="1"/>
    <col min="15393" max="15614" width="8.88671875" style="1"/>
    <col min="15615" max="15615" width="16.6640625" style="1" bestFit="1" customWidth="1"/>
    <col min="15616" max="15617" width="3.6640625" style="1" customWidth="1"/>
    <col min="15618" max="15633" width="4.109375" style="1" customWidth="1"/>
    <col min="15634" max="15638" width="3.6640625" style="1" customWidth="1"/>
    <col min="15639" max="15640" width="4.6640625" style="1" customWidth="1"/>
    <col min="15641" max="15648" width="3.6640625" style="1" customWidth="1"/>
    <col min="15649" max="15870" width="8.88671875" style="1"/>
    <col min="15871" max="15871" width="16.6640625" style="1" bestFit="1" customWidth="1"/>
    <col min="15872" max="15873" width="3.6640625" style="1" customWidth="1"/>
    <col min="15874" max="15889" width="4.109375" style="1" customWidth="1"/>
    <col min="15890" max="15894" width="3.6640625" style="1" customWidth="1"/>
    <col min="15895" max="15896" width="4.6640625" style="1" customWidth="1"/>
    <col min="15897" max="15904" width="3.6640625" style="1" customWidth="1"/>
    <col min="15905" max="16126" width="8.88671875" style="1"/>
    <col min="16127" max="16127" width="16.6640625" style="1" bestFit="1" customWidth="1"/>
    <col min="16128" max="16129" width="3.6640625" style="1" customWidth="1"/>
    <col min="16130" max="16145" width="4.109375" style="1" customWidth="1"/>
    <col min="16146" max="16150" width="3.6640625" style="1" customWidth="1"/>
    <col min="16151" max="16152" width="4.6640625" style="1" customWidth="1"/>
    <col min="16153" max="16160" width="3.6640625" style="1" customWidth="1"/>
    <col min="16161" max="16384" width="8.88671875" style="1"/>
  </cols>
  <sheetData>
    <row r="1" spans="1:34" ht="15" customHeight="1" thickBot="1">
      <c r="A1" s="276" t="s">
        <v>0</v>
      </c>
      <c r="B1" s="277"/>
      <c r="C1" s="277"/>
      <c r="D1" s="277"/>
      <c r="E1" s="277"/>
      <c r="F1" s="277"/>
      <c r="G1" s="277"/>
      <c r="H1" s="277"/>
      <c r="I1" s="277"/>
      <c r="J1" s="277"/>
      <c r="K1" s="277"/>
      <c r="L1" s="277"/>
      <c r="M1" s="277"/>
      <c r="N1" s="277"/>
      <c r="O1" s="277"/>
      <c r="P1" s="277"/>
      <c r="Q1" s="277"/>
      <c r="R1" s="277"/>
      <c r="S1" s="277"/>
      <c r="T1" s="277"/>
      <c r="U1" s="277"/>
      <c r="V1" s="277"/>
      <c r="W1" s="277"/>
      <c r="X1" s="277"/>
      <c r="Y1" s="277"/>
      <c r="Z1" s="277"/>
      <c r="AA1" s="277"/>
      <c r="AB1" s="277"/>
      <c r="AC1" s="277"/>
      <c r="AD1" s="277"/>
      <c r="AE1" s="277"/>
      <c r="AF1" s="277"/>
      <c r="AG1" s="277"/>
      <c r="AH1" s="278"/>
    </row>
    <row r="2" spans="1:34" ht="24" customHeight="1" thickBot="1">
      <c r="A2" s="265" t="s">
        <v>45</v>
      </c>
      <c r="B2" s="270" t="s">
        <v>2</v>
      </c>
      <c r="C2" s="271"/>
      <c r="D2" s="271"/>
      <c r="E2" s="271"/>
      <c r="F2" s="271"/>
      <c r="G2" s="271"/>
      <c r="H2" s="271"/>
      <c r="I2" s="272"/>
      <c r="J2" s="273" t="s">
        <v>3</v>
      </c>
      <c r="K2" s="273"/>
      <c r="L2" s="273"/>
      <c r="M2" s="273"/>
      <c r="N2" s="273"/>
      <c r="O2" s="273"/>
      <c r="P2" s="273"/>
      <c r="Q2" s="273"/>
      <c r="R2" s="321" t="s">
        <v>4</v>
      </c>
      <c r="S2" s="322"/>
      <c r="T2" s="322"/>
      <c r="U2" s="322"/>
      <c r="V2" s="322"/>
      <c r="W2" s="322"/>
      <c r="X2" s="322"/>
      <c r="Y2" s="323"/>
      <c r="Z2" s="259" t="s">
        <v>5</v>
      </c>
      <c r="AA2" s="260"/>
      <c r="AB2" s="260"/>
      <c r="AC2" s="260"/>
      <c r="AD2" s="260"/>
      <c r="AE2" s="260"/>
      <c r="AF2" s="279" t="s">
        <v>6</v>
      </c>
      <c r="AG2" s="280"/>
      <c r="AH2" s="281"/>
    </row>
    <row r="3" spans="1:34" ht="79.95" customHeight="1">
      <c r="A3" s="266"/>
      <c r="B3" s="262" t="s">
        <v>7</v>
      </c>
      <c r="C3" s="264" t="s">
        <v>8</v>
      </c>
      <c r="D3" s="264"/>
      <c r="E3" s="264"/>
      <c r="F3" s="295" t="s">
        <v>9</v>
      </c>
      <c r="G3" s="295"/>
      <c r="H3" s="295"/>
      <c r="I3" s="296"/>
      <c r="J3" s="297" t="s">
        <v>10</v>
      </c>
      <c r="K3" s="292"/>
      <c r="L3" s="292"/>
      <c r="M3" s="298" t="s">
        <v>11</v>
      </c>
      <c r="N3" s="298" t="s">
        <v>12</v>
      </c>
      <c r="O3" s="300" t="s">
        <v>8</v>
      </c>
      <c r="P3" s="300"/>
      <c r="Q3" s="293"/>
      <c r="R3" s="301" t="s">
        <v>7</v>
      </c>
      <c r="S3" s="288" t="s">
        <v>8</v>
      </c>
      <c r="T3" s="288"/>
      <c r="U3" s="288"/>
      <c r="V3" s="324" t="s">
        <v>9</v>
      </c>
      <c r="W3" s="325"/>
      <c r="X3" s="325"/>
      <c r="Y3" s="326"/>
      <c r="Z3" s="290" t="s">
        <v>10</v>
      </c>
      <c r="AA3" s="291"/>
      <c r="AB3" s="291"/>
      <c r="AC3" s="292" t="s">
        <v>8</v>
      </c>
      <c r="AD3" s="292"/>
      <c r="AE3" s="292"/>
      <c r="AF3" s="286" t="s">
        <v>40</v>
      </c>
      <c r="AG3" s="284" t="s">
        <v>41</v>
      </c>
      <c r="AH3" s="282" t="s">
        <v>6</v>
      </c>
    </row>
    <row r="4" spans="1:34" ht="100.2" customHeight="1" thickBot="1">
      <c r="A4" s="267"/>
      <c r="B4" s="263"/>
      <c r="C4" s="25" t="s">
        <v>14</v>
      </c>
      <c r="D4" s="25" t="s">
        <v>15</v>
      </c>
      <c r="E4" s="25" t="s">
        <v>16</v>
      </c>
      <c r="F4" s="26" t="s">
        <v>17</v>
      </c>
      <c r="G4" s="26" t="s">
        <v>18</v>
      </c>
      <c r="H4" s="26" t="s">
        <v>19</v>
      </c>
      <c r="I4" s="27" t="s">
        <v>20</v>
      </c>
      <c r="J4" s="42" t="s">
        <v>21</v>
      </c>
      <c r="K4" s="79" t="s">
        <v>22</v>
      </c>
      <c r="L4" s="79" t="s">
        <v>23</v>
      </c>
      <c r="M4" s="299"/>
      <c r="N4" s="299"/>
      <c r="O4" s="3" t="s">
        <v>14</v>
      </c>
      <c r="P4" s="3" t="s">
        <v>15</v>
      </c>
      <c r="Q4" s="4" t="s">
        <v>16</v>
      </c>
      <c r="R4" s="302"/>
      <c r="S4" s="28" t="s">
        <v>14</v>
      </c>
      <c r="T4" s="28" t="s">
        <v>15</v>
      </c>
      <c r="U4" s="28" t="s">
        <v>16</v>
      </c>
      <c r="V4" s="29" t="s">
        <v>17</v>
      </c>
      <c r="W4" s="29" t="s">
        <v>18</v>
      </c>
      <c r="X4" s="29" t="s">
        <v>19</v>
      </c>
      <c r="Y4" s="80" t="s">
        <v>42</v>
      </c>
      <c r="Z4" s="47" t="s">
        <v>21</v>
      </c>
      <c r="AA4" s="30" t="s">
        <v>22</v>
      </c>
      <c r="AB4" s="30" t="s">
        <v>23</v>
      </c>
      <c r="AC4" s="79" t="s">
        <v>14</v>
      </c>
      <c r="AD4" s="79" t="s">
        <v>15</v>
      </c>
      <c r="AE4" s="79" t="s">
        <v>16</v>
      </c>
      <c r="AF4" s="287"/>
      <c r="AG4" s="285"/>
      <c r="AH4" s="283"/>
    </row>
    <row r="5" spans="1:34" ht="12" customHeight="1">
      <c r="A5" s="37" t="s">
        <v>25</v>
      </c>
      <c r="B5" s="40">
        <f>C5+D5+E5</f>
        <v>39</v>
      </c>
      <c r="C5" s="22">
        <v>5</v>
      </c>
      <c r="D5" s="22">
        <v>15</v>
      </c>
      <c r="E5" s="22">
        <v>19</v>
      </c>
      <c r="F5" s="23">
        <v>15</v>
      </c>
      <c r="G5" s="23">
        <v>1</v>
      </c>
      <c r="H5" s="23">
        <v>12</v>
      </c>
      <c r="I5" s="24">
        <v>11</v>
      </c>
      <c r="J5" s="94">
        <v>4</v>
      </c>
      <c r="K5" s="6">
        <v>0</v>
      </c>
      <c r="L5" s="6">
        <v>0</v>
      </c>
      <c r="M5" s="6">
        <v>3</v>
      </c>
      <c r="N5" s="6">
        <v>1</v>
      </c>
      <c r="O5" s="7">
        <v>2</v>
      </c>
      <c r="P5" s="7">
        <v>2</v>
      </c>
      <c r="Q5" s="8">
        <v>0</v>
      </c>
      <c r="R5" s="107">
        <f>S5+T5+U5</f>
        <v>48</v>
      </c>
      <c r="S5" s="34">
        <v>4</v>
      </c>
      <c r="T5" s="34">
        <v>20</v>
      </c>
      <c r="U5" s="34">
        <v>24</v>
      </c>
      <c r="V5" s="35">
        <v>18</v>
      </c>
      <c r="W5" s="35">
        <v>0</v>
      </c>
      <c r="X5" s="35">
        <v>18</v>
      </c>
      <c r="Y5" s="44">
        <v>12</v>
      </c>
      <c r="Z5" s="82">
        <v>2</v>
      </c>
      <c r="AA5" s="36">
        <v>0</v>
      </c>
      <c r="AB5" s="36">
        <v>0</v>
      </c>
      <c r="AC5" s="6">
        <v>1</v>
      </c>
      <c r="AD5" s="6">
        <v>1</v>
      </c>
      <c r="AE5" s="6">
        <v>0</v>
      </c>
      <c r="AF5" s="69">
        <v>4</v>
      </c>
      <c r="AG5" s="74">
        <v>-2</v>
      </c>
      <c r="AH5" s="75">
        <f>AF5+AG5</f>
        <v>2</v>
      </c>
    </row>
    <row r="6" spans="1:34" ht="12" customHeight="1">
      <c r="A6" s="38" t="s">
        <v>26</v>
      </c>
      <c r="B6" s="41">
        <f t="shared" ref="B6:B18" si="0">C6+D6+E6</f>
        <v>37</v>
      </c>
      <c r="C6" s="10">
        <v>10</v>
      </c>
      <c r="D6" s="10">
        <v>14</v>
      </c>
      <c r="E6" s="10">
        <v>13</v>
      </c>
      <c r="F6" s="11">
        <v>15</v>
      </c>
      <c r="G6" s="11">
        <v>1</v>
      </c>
      <c r="H6" s="11">
        <v>10</v>
      </c>
      <c r="I6" s="12">
        <v>11</v>
      </c>
      <c r="J6" s="95">
        <v>3</v>
      </c>
      <c r="K6" s="14">
        <v>0</v>
      </c>
      <c r="L6" s="14">
        <v>0</v>
      </c>
      <c r="M6" s="14">
        <v>1</v>
      </c>
      <c r="N6" s="14">
        <v>1</v>
      </c>
      <c r="O6" s="15">
        <v>3</v>
      </c>
      <c r="P6" s="15">
        <v>0</v>
      </c>
      <c r="Q6" s="16">
        <v>0</v>
      </c>
      <c r="R6" s="105">
        <f t="shared" ref="R6:R18" si="1">S6+T6+U6</f>
        <v>57</v>
      </c>
      <c r="S6" s="31">
        <v>12</v>
      </c>
      <c r="T6" s="31">
        <v>22</v>
      </c>
      <c r="U6" s="31">
        <v>23</v>
      </c>
      <c r="V6" s="32">
        <v>26</v>
      </c>
      <c r="W6" s="32">
        <v>0</v>
      </c>
      <c r="X6" s="32">
        <v>17</v>
      </c>
      <c r="Y6" s="46">
        <v>14</v>
      </c>
      <c r="Z6" s="83">
        <v>4</v>
      </c>
      <c r="AA6" s="33">
        <v>0</v>
      </c>
      <c r="AB6" s="33">
        <v>0</v>
      </c>
      <c r="AC6" s="14">
        <v>1</v>
      </c>
      <c r="AD6" s="14">
        <v>2</v>
      </c>
      <c r="AE6" s="14">
        <v>1</v>
      </c>
      <c r="AF6" s="70">
        <v>3</v>
      </c>
      <c r="AG6" s="76">
        <v>-4</v>
      </c>
      <c r="AH6" s="75">
        <f t="shared" ref="AH6:AH18" si="2">AF6+AG6</f>
        <v>-1</v>
      </c>
    </row>
    <row r="7" spans="1:34" ht="12" customHeight="1">
      <c r="A7" s="38" t="s">
        <v>27</v>
      </c>
      <c r="B7" s="41">
        <f t="shared" si="0"/>
        <v>28</v>
      </c>
      <c r="C7" s="10">
        <v>3</v>
      </c>
      <c r="D7" s="10">
        <v>18</v>
      </c>
      <c r="E7" s="10">
        <v>7</v>
      </c>
      <c r="F7" s="11">
        <v>14</v>
      </c>
      <c r="G7" s="11">
        <v>2</v>
      </c>
      <c r="H7" s="11">
        <v>6</v>
      </c>
      <c r="I7" s="12">
        <v>6</v>
      </c>
      <c r="J7" s="95">
        <v>7</v>
      </c>
      <c r="K7" s="14">
        <v>1</v>
      </c>
      <c r="L7" s="14">
        <v>0</v>
      </c>
      <c r="M7" s="14">
        <v>6</v>
      </c>
      <c r="N7" s="14">
        <v>2</v>
      </c>
      <c r="O7" s="15">
        <v>1</v>
      </c>
      <c r="P7" s="15">
        <v>5</v>
      </c>
      <c r="Q7" s="16">
        <v>2</v>
      </c>
      <c r="R7" s="105">
        <f t="shared" si="1"/>
        <v>62</v>
      </c>
      <c r="S7" s="31">
        <v>7</v>
      </c>
      <c r="T7" s="31">
        <v>34</v>
      </c>
      <c r="U7" s="31">
        <v>21</v>
      </c>
      <c r="V7" s="32">
        <v>18</v>
      </c>
      <c r="W7" s="32">
        <v>5</v>
      </c>
      <c r="X7" s="32">
        <v>24</v>
      </c>
      <c r="Y7" s="46">
        <v>15</v>
      </c>
      <c r="Z7" s="83">
        <v>2</v>
      </c>
      <c r="AA7" s="33">
        <v>0</v>
      </c>
      <c r="AB7" s="33">
        <v>1</v>
      </c>
      <c r="AC7" s="14">
        <v>0</v>
      </c>
      <c r="AD7" s="14">
        <v>2</v>
      </c>
      <c r="AE7" s="14">
        <v>1</v>
      </c>
      <c r="AF7" s="70">
        <v>8</v>
      </c>
      <c r="AG7" s="76">
        <v>-3</v>
      </c>
      <c r="AH7" s="75">
        <f t="shared" si="2"/>
        <v>5</v>
      </c>
    </row>
    <row r="8" spans="1:34" ht="12" customHeight="1">
      <c r="A8" s="38" t="s">
        <v>28</v>
      </c>
      <c r="B8" s="41">
        <f t="shared" si="0"/>
        <v>43</v>
      </c>
      <c r="C8" s="10">
        <v>4</v>
      </c>
      <c r="D8" s="10">
        <v>22</v>
      </c>
      <c r="E8" s="10">
        <v>17</v>
      </c>
      <c r="F8" s="11">
        <v>9</v>
      </c>
      <c r="G8" s="11">
        <v>1</v>
      </c>
      <c r="H8" s="11">
        <v>15</v>
      </c>
      <c r="I8" s="12">
        <v>18</v>
      </c>
      <c r="J8" s="95">
        <v>1</v>
      </c>
      <c r="K8" s="14">
        <v>1</v>
      </c>
      <c r="L8" s="14">
        <v>1</v>
      </c>
      <c r="M8" s="14">
        <v>2</v>
      </c>
      <c r="N8" s="14">
        <v>1</v>
      </c>
      <c r="O8" s="15">
        <v>1</v>
      </c>
      <c r="P8" s="15">
        <v>1</v>
      </c>
      <c r="Q8" s="16">
        <v>1</v>
      </c>
      <c r="R8" s="105">
        <f t="shared" si="1"/>
        <v>51</v>
      </c>
      <c r="S8" s="31">
        <v>6</v>
      </c>
      <c r="T8" s="31">
        <v>27</v>
      </c>
      <c r="U8" s="31">
        <v>18</v>
      </c>
      <c r="V8" s="32">
        <v>23</v>
      </c>
      <c r="W8" s="32">
        <v>2</v>
      </c>
      <c r="X8" s="32">
        <v>10</v>
      </c>
      <c r="Y8" s="46">
        <v>16</v>
      </c>
      <c r="Z8" s="83">
        <v>3</v>
      </c>
      <c r="AA8" s="33">
        <v>0</v>
      </c>
      <c r="AB8" s="33">
        <v>1</v>
      </c>
      <c r="AC8" s="14">
        <v>0</v>
      </c>
      <c r="AD8" s="14">
        <v>2</v>
      </c>
      <c r="AE8" s="14">
        <v>2</v>
      </c>
      <c r="AF8" s="70">
        <v>3</v>
      </c>
      <c r="AG8" s="76">
        <v>-4</v>
      </c>
      <c r="AH8" s="75">
        <f t="shared" si="2"/>
        <v>-1</v>
      </c>
    </row>
    <row r="9" spans="1:34" ht="12" customHeight="1">
      <c r="A9" s="38" t="s">
        <v>29</v>
      </c>
      <c r="B9" s="106">
        <f t="shared" si="0"/>
        <v>37</v>
      </c>
      <c r="C9" s="10">
        <v>4</v>
      </c>
      <c r="D9" s="10">
        <v>16</v>
      </c>
      <c r="E9" s="10">
        <v>17</v>
      </c>
      <c r="F9" s="11">
        <v>11</v>
      </c>
      <c r="G9" s="11">
        <v>1</v>
      </c>
      <c r="H9" s="11">
        <v>11</v>
      </c>
      <c r="I9" s="12">
        <v>14</v>
      </c>
      <c r="J9" s="95">
        <v>0</v>
      </c>
      <c r="K9" s="14">
        <v>0</v>
      </c>
      <c r="L9" s="14">
        <v>0</v>
      </c>
      <c r="M9" s="14">
        <v>0</v>
      </c>
      <c r="N9" s="14">
        <v>0</v>
      </c>
      <c r="O9" s="15">
        <v>0</v>
      </c>
      <c r="P9" s="15">
        <v>0</v>
      </c>
      <c r="Q9" s="16">
        <v>0</v>
      </c>
      <c r="R9" s="45">
        <f t="shared" si="1"/>
        <v>29</v>
      </c>
      <c r="S9" s="31">
        <v>9</v>
      </c>
      <c r="T9" s="31">
        <v>14</v>
      </c>
      <c r="U9" s="31">
        <v>6</v>
      </c>
      <c r="V9" s="32">
        <v>17</v>
      </c>
      <c r="W9" s="32">
        <v>1</v>
      </c>
      <c r="X9" s="32">
        <v>6</v>
      </c>
      <c r="Y9" s="46">
        <v>5</v>
      </c>
      <c r="Z9" s="83">
        <v>4</v>
      </c>
      <c r="AA9" s="33">
        <v>0</v>
      </c>
      <c r="AB9" s="33">
        <v>0</v>
      </c>
      <c r="AC9" s="14">
        <v>3</v>
      </c>
      <c r="AD9" s="14">
        <v>1</v>
      </c>
      <c r="AE9" s="14">
        <v>0</v>
      </c>
      <c r="AF9" s="70">
        <v>0</v>
      </c>
      <c r="AG9" s="76">
        <v>-4</v>
      </c>
      <c r="AH9" s="75">
        <f t="shared" si="2"/>
        <v>-4</v>
      </c>
    </row>
    <row r="10" spans="1:34" ht="12" customHeight="1">
      <c r="A10" s="38" t="s">
        <v>30</v>
      </c>
      <c r="B10" s="106">
        <f t="shared" si="0"/>
        <v>50</v>
      </c>
      <c r="C10" s="10">
        <v>12</v>
      </c>
      <c r="D10" s="10">
        <v>22</v>
      </c>
      <c r="E10" s="10">
        <v>16</v>
      </c>
      <c r="F10" s="11">
        <v>17</v>
      </c>
      <c r="G10" s="11">
        <v>4</v>
      </c>
      <c r="H10" s="11">
        <v>15</v>
      </c>
      <c r="I10" s="12">
        <v>14</v>
      </c>
      <c r="J10" s="95">
        <v>5</v>
      </c>
      <c r="K10" s="14">
        <v>0</v>
      </c>
      <c r="L10" s="14">
        <v>0</v>
      </c>
      <c r="M10" s="14">
        <v>4</v>
      </c>
      <c r="N10" s="14">
        <v>1</v>
      </c>
      <c r="O10" s="15">
        <v>4</v>
      </c>
      <c r="P10" s="15">
        <v>1</v>
      </c>
      <c r="Q10" s="16">
        <v>0</v>
      </c>
      <c r="R10" s="45">
        <f t="shared" si="1"/>
        <v>37</v>
      </c>
      <c r="S10" s="31">
        <v>4</v>
      </c>
      <c r="T10" s="31">
        <v>17</v>
      </c>
      <c r="U10" s="31">
        <v>16</v>
      </c>
      <c r="V10" s="32">
        <v>13</v>
      </c>
      <c r="W10" s="32">
        <v>1</v>
      </c>
      <c r="X10" s="32">
        <v>13</v>
      </c>
      <c r="Y10" s="46">
        <v>10</v>
      </c>
      <c r="Z10" s="83">
        <v>1</v>
      </c>
      <c r="AA10" s="33">
        <v>1</v>
      </c>
      <c r="AB10" s="33">
        <v>0</v>
      </c>
      <c r="AC10" s="14">
        <v>1</v>
      </c>
      <c r="AD10" s="14">
        <v>0</v>
      </c>
      <c r="AE10" s="14">
        <v>1</v>
      </c>
      <c r="AF10" s="70">
        <v>5</v>
      </c>
      <c r="AG10" s="76">
        <v>-2</v>
      </c>
      <c r="AH10" s="75">
        <f t="shared" si="2"/>
        <v>3</v>
      </c>
    </row>
    <row r="11" spans="1:34" ht="12" customHeight="1">
      <c r="A11" s="38" t="s">
        <v>31</v>
      </c>
      <c r="B11" s="106">
        <f t="shared" si="0"/>
        <v>57</v>
      </c>
      <c r="C11" s="10">
        <v>7</v>
      </c>
      <c r="D11" s="10">
        <v>28</v>
      </c>
      <c r="E11" s="10">
        <v>22</v>
      </c>
      <c r="F11" s="11">
        <v>15</v>
      </c>
      <c r="G11" s="11">
        <v>2</v>
      </c>
      <c r="H11" s="11">
        <v>20</v>
      </c>
      <c r="I11" s="12">
        <v>20</v>
      </c>
      <c r="J11" s="95">
        <v>1</v>
      </c>
      <c r="K11" s="14">
        <v>0</v>
      </c>
      <c r="L11" s="14">
        <v>0</v>
      </c>
      <c r="M11" s="14">
        <v>0</v>
      </c>
      <c r="N11" s="14">
        <v>0</v>
      </c>
      <c r="O11" s="15">
        <v>1</v>
      </c>
      <c r="P11" s="15">
        <v>0</v>
      </c>
      <c r="Q11" s="16">
        <v>0</v>
      </c>
      <c r="R11" s="45">
        <f t="shared" si="1"/>
        <v>36</v>
      </c>
      <c r="S11" s="31">
        <v>5</v>
      </c>
      <c r="T11" s="31">
        <v>20</v>
      </c>
      <c r="U11" s="31">
        <v>11</v>
      </c>
      <c r="V11" s="32">
        <v>21</v>
      </c>
      <c r="W11" s="32">
        <v>1</v>
      </c>
      <c r="X11" s="32">
        <v>9</v>
      </c>
      <c r="Y11" s="46">
        <v>5</v>
      </c>
      <c r="Z11" s="83">
        <v>1</v>
      </c>
      <c r="AA11" s="33">
        <v>0</v>
      </c>
      <c r="AB11" s="33">
        <v>0</v>
      </c>
      <c r="AC11" s="14">
        <v>0</v>
      </c>
      <c r="AD11" s="14">
        <v>0</v>
      </c>
      <c r="AE11" s="14">
        <v>1</v>
      </c>
      <c r="AF11" s="70">
        <v>1</v>
      </c>
      <c r="AG11" s="76">
        <v>-1</v>
      </c>
      <c r="AH11" s="75">
        <f t="shared" si="2"/>
        <v>0</v>
      </c>
    </row>
    <row r="12" spans="1:34" ht="12" customHeight="1">
      <c r="A12" s="38" t="s">
        <v>32</v>
      </c>
      <c r="B12" s="106">
        <f t="shared" si="0"/>
        <v>48</v>
      </c>
      <c r="C12" s="10">
        <v>8</v>
      </c>
      <c r="D12" s="10">
        <v>18</v>
      </c>
      <c r="E12" s="10">
        <v>22</v>
      </c>
      <c r="F12" s="11">
        <v>23</v>
      </c>
      <c r="G12" s="11">
        <v>1</v>
      </c>
      <c r="H12" s="11">
        <v>14</v>
      </c>
      <c r="I12" s="12">
        <v>10</v>
      </c>
      <c r="J12" s="95">
        <v>3</v>
      </c>
      <c r="K12" s="14">
        <v>1</v>
      </c>
      <c r="L12" s="14">
        <v>1</v>
      </c>
      <c r="M12" s="14">
        <v>3</v>
      </c>
      <c r="N12" s="14">
        <v>1</v>
      </c>
      <c r="O12" s="15">
        <v>3</v>
      </c>
      <c r="P12" s="15">
        <v>1</v>
      </c>
      <c r="Q12" s="16">
        <v>1</v>
      </c>
      <c r="R12" s="45">
        <f t="shared" si="1"/>
        <v>33</v>
      </c>
      <c r="S12" s="31">
        <v>3</v>
      </c>
      <c r="T12" s="31">
        <v>15</v>
      </c>
      <c r="U12" s="31">
        <v>15</v>
      </c>
      <c r="V12" s="32">
        <v>8</v>
      </c>
      <c r="W12" s="32">
        <v>0</v>
      </c>
      <c r="X12" s="32">
        <v>13</v>
      </c>
      <c r="Y12" s="46">
        <v>12</v>
      </c>
      <c r="Z12" s="83">
        <v>1</v>
      </c>
      <c r="AA12" s="33">
        <v>0</v>
      </c>
      <c r="AB12" s="33">
        <v>0</v>
      </c>
      <c r="AC12" s="14">
        <v>1</v>
      </c>
      <c r="AD12" s="14">
        <v>0</v>
      </c>
      <c r="AE12" s="14">
        <v>0</v>
      </c>
      <c r="AF12" s="70">
        <v>5</v>
      </c>
      <c r="AG12" s="76">
        <v>-1</v>
      </c>
      <c r="AH12" s="75">
        <f t="shared" si="2"/>
        <v>4</v>
      </c>
    </row>
    <row r="13" spans="1:34" ht="12" customHeight="1">
      <c r="A13" s="38" t="s">
        <v>33</v>
      </c>
      <c r="B13" s="41">
        <f t="shared" si="0"/>
        <v>45</v>
      </c>
      <c r="C13" s="10">
        <v>14</v>
      </c>
      <c r="D13" s="10">
        <v>23</v>
      </c>
      <c r="E13" s="10">
        <v>8</v>
      </c>
      <c r="F13" s="11">
        <v>22</v>
      </c>
      <c r="G13" s="11">
        <v>3</v>
      </c>
      <c r="H13" s="11">
        <v>7</v>
      </c>
      <c r="I13" s="12">
        <v>13</v>
      </c>
      <c r="J13" s="95">
        <v>8</v>
      </c>
      <c r="K13" s="14">
        <v>0</v>
      </c>
      <c r="L13" s="14">
        <v>1</v>
      </c>
      <c r="M13" s="14">
        <v>6</v>
      </c>
      <c r="N13" s="14">
        <v>3</v>
      </c>
      <c r="O13" s="15">
        <v>3</v>
      </c>
      <c r="P13" s="15">
        <v>5</v>
      </c>
      <c r="Q13" s="16">
        <v>1</v>
      </c>
      <c r="R13" s="105">
        <f t="shared" si="1"/>
        <v>69</v>
      </c>
      <c r="S13" s="31">
        <v>16</v>
      </c>
      <c r="T13" s="31">
        <v>26</v>
      </c>
      <c r="U13" s="31">
        <v>27</v>
      </c>
      <c r="V13" s="32">
        <v>32</v>
      </c>
      <c r="W13" s="32">
        <v>2</v>
      </c>
      <c r="X13" s="32">
        <v>19</v>
      </c>
      <c r="Y13" s="46">
        <v>16</v>
      </c>
      <c r="Z13" s="83">
        <v>1</v>
      </c>
      <c r="AA13" s="33">
        <v>1</v>
      </c>
      <c r="AB13" s="33">
        <v>1</v>
      </c>
      <c r="AC13" s="14">
        <v>0</v>
      </c>
      <c r="AD13" s="14">
        <v>2</v>
      </c>
      <c r="AE13" s="14">
        <v>1</v>
      </c>
      <c r="AF13" s="70">
        <v>9</v>
      </c>
      <c r="AG13" s="76">
        <v>-3</v>
      </c>
      <c r="AH13" s="75">
        <f t="shared" si="2"/>
        <v>6</v>
      </c>
    </row>
    <row r="14" spans="1:34" ht="12" customHeight="1">
      <c r="A14" s="38" t="s">
        <v>34</v>
      </c>
      <c r="B14" s="106">
        <f t="shared" si="0"/>
        <v>45</v>
      </c>
      <c r="C14" s="10">
        <v>8</v>
      </c>
      <c r="D14" s="10">
        <v>21</v>
      </c>
      <c r="E14" s="10">
        <v>16</v>
      </c>
      <c r="F14" s="11">
        <v>19</v>
      </c>
      <c r="G14" s="11">
        <v>2</v>
      </c>
      <c r="H14" s="11">
        <v>12</v>
      </c>
      <c r="I14" s="12">
        <v>12</v>
      </c>
      <c r="J14" s="95">
        <v>5</v>
      </c>
      <c r="K14" s="14">
        <v>0</v>
      </c>
      <c r="L14" s="14">
        <v>0</v>
      </c>
      <c r="M14" s="14">
        <v>5</v>
      </c>
      <c r="N14" s="14">
        <v>3</v>
      </c>
      <c r="O14" s="15">
        <v>0</v>
      </c>
      <c r="P14" s="15">
        <v>2</v>
      </c>
      <c r="Q14" s="16">
        <v>3</v>
      </c>
      <c r="R14" s="45">
        <f t="shared" si="1"/>
        <v>39</v>
      </c>
      <c r="S14" s="31">
        <v>4</v>
      </c>
      <c r="T14" s="31">
        <v>13</v>
      </c>
      <c r="U14" s="31">
        <v>22</v>
      </c>
      <c r="V14" s="32">
        <v>14</v>
      </c>
      <c r="W14" s="32">
        <v>1</v>
      </c>
      <c r="X14" s="32">
        <v>14</v>
      </c>
      <c r="Y14" s="46">
        <v>10</v>
      </c>
      <c r="Z14" s="83">
        <v>3</v>
      </c>
      <c r="AA14" s="33">
        <v>0</v>
      </c>
      <c r="AB14" s="33">
        <v>0</v>
      </c>
      <c r="AC14" s="14">
        <v>2</v>
      </c>
      <c r="AD14" s="14">
        <v>1</v>
      </c>
      <c r="AE14" s="14">
        <v>0</v>
      </c>
      <c r="AF14" s="70">
        <v>5</v>
      </c>
      <c r="AG14" s="76">
        <v>-3</v>
      </c>
      <c r="AH14" s="75">
        <f t="shared" si="2"/>
        <v>2</v>
      </c>
    </row>
    <row r="15" spans="1:34" ht="12" customHeight="1">
      <c r="A15" s="38" t="s">
        <v>35</v>
      </c>
      <c r="B15" s="41">
        <f t="shared" si="0"/>
        <v>37</v>
      </c>
      <c r="C15" s="10">
        <v>5</v>
      </c>
      <c r="D15" s="10">
        <v>17</v>
      </c>
      <c r="E15" s="10">
        <v>15</v>
      </c>
      <c r="F15" s="11">
        <v>20</v>
      </c>
      <c r="G15" s="11">
        <v>1</v>
      </c>
      <c r="H15" s="11">
        <v>10</v>
      </c>
      <c r="I15" s="12">
        <v>6</v>
      </c>
      <c r="J15" s="95">
        <v>6</v>
      </c>
      <c r="K15" s="14">
        <v>1</v>
      </c>
      <c r="L15" s="14">
        <v>0</v>
      </c>
      <c r="M15" s="14">
        <v>5</v>
      </c>
      <c r="N15" s="14">
        <v>5</v>
      </c>
      <c r="O15" s="15">
        <v>2</v>
      </c>
      <c r="P15" s="15">
        <v>5</v>
      </c>
      <c r="Q15" s="16">
        <v>0</v>
      </c>
      <c r="R15" s="105">
        <f t="shared" si="1"/>
        <v>42</v>
      </c>
      <c r="S15" s="31">
        <v>5</v>
      </c>
      <c r="T15" s="31">
        <v>8</v>
      </c>
      <c r="U15" s="31">
        <v>29</v>
      </c>
      <c r="V15" s="32">
        <v>15</v>
      </c>
      <c r="W15" s="32">
        <v>1</v>
      </c>
      <c r="X15" s="32">
        <v>15</v>
      </c>
      <c r="Y15" s="46">
        <v>11</v>
      </c>
      <c r="Z15" s="83">
        <v>3</v>
      </c>
      <c r="AA15" s="33">
        <v>0</v>
      </c>
      <c r="AB15" s="33">
        <v>0</v>
      </c>
      <c r="AC15" s="14">
        <v>1</v>
      </c>
      <c r="AD15" s="14">
        <v>2</v>
      </c>
      <c r="AE15" s="14">
        <v>0</v>
      </c>
      <c r="AF15" s="70">
        <v>7</v>
      </c>
      <c r="AG15" s="76">
        <v>-3</v>
      </c>
      <c r="AH15" s="75">
        <f t="shared" si="2"/>
        <v>4</v>
      </c>
    </row>
    <row r="16" spans="1:34" ht="12" customHeight="1">
      <c r="A16" s="38" t="s">
        <v>36</v>
      </c>
      <c r="B16" s="41">
        <f t="shared" si="0"/>
        <v>24</v>
      </c>
      <c r="C16" s="10">
        <v>3</v>
      </c>
      <c r="D16" s="10">
        <v>10</v>
      </c>
      <c r="E16" s="10">
        <v>11</v>
      </c>
      <c r="F16" s="11">
        <v>10</v>
      </c>
      <c r="G16" s="11">
        <v>0</v>
      </c>
      <c r="H16" s="11">
        <v>10</v>
      </c>
      <c r="I16" s="12">
        <v>4</v>
      </c>
      <c r="J16" s="95">
        <v>1</v>
      </c>
      <c r="K16" s="14">
        <v>0</v>
      </c>
      <c r="L16" s="14">
        <v>0</v>
      </c>
      <c r="M16" s="14">
        <v>1</v>
      </c>
      <c r="N16" s="14">
        <v>1</v>
      </c>
      <c r="O16" s="15">
        <v>1</v>
      </c>
      <c r="P16" s="15">
        <v>0</v>
      </c>
      <c r="Q16" s="16">
        <v>0</v>
      </c>
      <c r="R16" s="105">
        <f t="shared" si="1"/>
        <v>58</v>
      </c>
      <c r="S16" s="31">
        <v>4</v>
      </c>
      <c r="T16" s="31">
        <v>32</v>
      </c>
      <c r="U16" s="31">
        <v>22</v>
      </c>
      <c r="V16" s="32">
        <v>23</v>
      </c>
      <c r="W16" s="32">
        <v>0</v>
      </c>
      <c r="X16" s="32">
        <v>19</v>
      </c>
      <c r="Y16" s="46">
        <v>16</v>
      </c>
      <c r="Z16" s="83">
        <v>4</v>
      </c>
      <c r="AA16" s="33">
        <v>1</v>
      </c>
      <c r="AB16" s="33">
        <v>2</v>
      </c>
      <c r="AC16" s="14">
        <v>1</v>
      </c>
      <c r="AD16" s="14">
        <v>6</v>
      </c>
      <c r="AE16" s="14">
        <v>0</v>
      </c>
      <c r="AF16" s="70">
        <v>1</v>
      </c>
      <c r="AG16" s="76">
        <v>-7</v>
      </c>
      <c r="AH16" s="75">
        <f t="shared" si="2"/>
        <v>-6</v>
      </c>
    </row>
    <row r="17" spans="1:34" ht="12" customHeight="1">
      <c r="A17" s="38" t="s">
        <v>37</v>
      </c>
      <c r="B17" s="41">
        <f t="shared" si="0"/>
        <v>42</v>
      </c>
      <c r="C17" s="10">
        <v>7</v>
      </c>
      <c r="D17" s="10">
        <v>20</v>
      </c>
      <c r="E17" s="10">
        <v>15</v>
      </c>
      <c r="F17" s="11">
        <v>16</v>
      </c>
      <c r="G17" s="11">
        <v>1</v>
      </c>
      <c r="H17" s="11">
        <v>12</v>
      </c>
      <c r="I17" s="12">
        <v>13</v>
      </c>
      <c r="J17" s="95">
        <v>3</v>
      </c>
      <c r="K17" s="14">
        <v>0</v>
      </c>
      <c r="L17" s="14">
        <v>1</v>
      </c>
      <c r="M17" s="14">
        <v>4</v>
      </c>
      <c r="N17" s="14">
        <v>3</v>
      </c>
      <c r="O17" s="15">
        <v>3</v>
      </c>
      <c r="P17" s="15">
        <v>1</v>
      </c>
      <c r="Q17" s="16">
        <v>0</v>
      </c>
      <c r="R17" s="105">
        <f t="shared" si="1"/>
        <v>45</v>
      </c>
      <c r="S17" s="31">
        <v>12</v>
      </c>
      <c r="T17" s="31">
        <v>22</v>
      </c>
      <c r="U17" s="31">
        <v>11</v>
      </c>
      <c r="V17" s="32">
        <v>20</v>
      </c>
      <c r="W17" s="32">
        <v>1</v>
      </c>
      <c r="X17" s="32">
        <v>15</v>
      </c>
      <c r="Y17" s="46">
        <v>9</v>
      </c>
      <c r="Z17" s="83">
        <v>5</v>
      </c>
      <c r="AA17" s="33">
        <v>0</v>
      </c>
      <c r="AB17" s="33">
        <v>1</v>
      </c>
      <c r="AC17" s="14">
        <v>2</v>
      </c>
      <c r="AD17" s="14">
        <v>4</v>
      </c>
      <c r="AE17" s="14">
        <v>0</v>
      </c>
      <c r="AF17" s="70">
        <v>4</v>
      </c>
      <c r="AG17" s="76">
        <v>-6</v>
      </c>
      <c r="AH17" s="75">
        <f t="shared" si="2"/>
        <v>-2</v>
      </c>
    </row>
    <row r="18" spans="1:34" ht="12" customHeight="1" thickBot="1">
      <c r="A18" s="39" t="s">
        <v>38</v>
      </c>
      <c r="B18" s="104">
        <f t="shared" si="0"/>
        <v>43</v>
      </c>
      <c r="C18" s="101">
        <v>11</v>
      </c>
      <c r="D18" s="101">
        <v>18</v>
      </c>
      <c r="E18" s="101">
        <v>14</v>
      </c>
      <c r="F18" s="102">
        <v>19</v>
      </c>
      <c r="G18" s="102">
        <v>3</v>
      </c>
      <c r="H18" s="102">
        <v>15</v>
      </c>
      <c r="I18" s="103">
        <v>6</v>
      </c>
      <c r="J18" s="96">
        <v>2</v>
      </c>
      <c r="K18" s="54">
        <v>0</v>
      </c>
      <c r="L18" s="54">
        <v>0</v>
      </c>
      <c r="M18" s="54">
        <v>2</v>
      </c>
      <c r="N18" s="54">
        <v>1</v>
      </c>
      <c r="O18" s="55">
        <v>1</v>
      </c>
      <c r="P18" s="55">
        <v>0</v>
      </c>
      <c r="Q18" s="56">
        <v>1</v>
      </c>
      <c r="R18" s="90">
        <f t="shared" si="1"/>
        <v>38</v>
      </c>
      <c r="S18" s="91">
        <v>2</v>
      </c>
      <c r="T18" s="91">
        <v>25</v>
      </c>
      <c r="U18" s="91">
        <v>11</v>
      </c>
      <c r="V18" s="92">
        <v>15</v>
      </c>
      <c r="W18" s="92">
        <v>1</v>
      </c>
      <c r="X18" s="92">
        <v>15</v>
      </c>
      <c r="Y18" s="93">
        <v>7</v>
      </c>
      <c r="Z18" s="84">
        <v>1</v>
      </c>
      <c r="AA18" s="61">
        <v>0</v>
      </c>
      <c r="AB18" s="61">
        <v>0</v>
      </c>
      <c r="AC18" s="54">
        <v>0</v>
      </c>
      <c r="AD18" s="54">
        <v>1</v>
      </c>
      <c r="AE18" s="54">
        <v>0</v>
      </c>
      <c r="AF18" s="71">
        <v>2</v>
      </c>
      <c r="AG18" s="77">
        <v>-1</v>
      </c>
      <c r="AH18" s="75">
        <f t="shared" si="2"/>
        <v>1</v>
      </c>
    </row>
    <row r="19" spans="1:34" ht="12" customHeight="1" thickBot="1">
      <c r="A19" s="67" t="s">
        <v>24</v>
      </c>
      <c r="B19" s="97">
        <f>SUM(B5:B18)</f>
        <v>575</v>
      </c>
      <c r="C19" s="98">
        <f t="shared" ref="C19:AH19" si="3">SUM(C5:C18)</f>
        <v>101</v>
      </c>
      <c r="D19" s="99">
        <f t="shared" si="3"/>
        <v>262</v>
      </c>
      <c r="E19" s="100">
        <f t="shared" si="3"/>
        <v>212</v>
      </c>
      <c r="F19" s="98">
        <f t="shared" si="3"/>
        <v>225</v>
      </c>
      <c r="G19" s="99">
        <f t="shared" si="3"/>
        <v>23</v>
      </c>
      <c r="H19" s="99">
        <f t="shared" si="3"/>
        <v>169</v>
      </c>
      <c r="I19" s="100">
        <f>SUM(I5:I18)</f>
        <v>158</v>
      </c>
      <c r="J19" s="62">
        <f t="shared" si="3"/>
        <v>49</v>
      </c>
      <c r="K19" s="63">
        <f t="shared" si="3"/>
        <v>4</v>
      </c>
      <c r="L19" s="64">
        <f t="shared" si="3"/>
        <v>4</v>
      </c>
      <c r="M19" s="65">
        <f t="shared" si="3"/>
        <v>42</v>
      </c>
      <c r="N19" s="65">
        <f t="shared" si="3"/>
        <v>23</v>
      </c>
      <c r="O19" s="62">
        <f t="shared" si="3"/>
        <v>25</v>
      </c>
      <c r="P19" s="63">
        <f t="shared" si="3"/>
        <v>23</v>
      </c>
      <c r="Q19" s="66">
        <f t="shared" si="3"/>
        <v>9</v>
      </c>
      <c r="R19" s="85">
        <f t="shared" si="3"/>
        <v>644</v>
      </c>
      <c r="S19" s="86">
        <f t="shared" si="3"/>
        <v>93</v>
      </c>
      <c r="T19" s="87">
        <f t="shared" si="3"/>
        <v>295</v>
      </c>
      <c r="U19" s="88">
        <f t="shared" si="3"/>
        <v>256</v>
      </c>
      <c r="V19" s="86">
        <f t="shared" si="3"/>
        <v>263</v>
      </c>
      <c r="W19" s="87">
        <f t="shared" si="3"/>
        <v>16</v>
      </c>
      <c r="X19" s="87">
        <f t="shared" si="3"/>
        <v>207</v>
      </c>
      <c r="Y19" s="89">
        <f>SUM(Y5:Y18)</f>
        <v>158</v>
      </c>
      <c r="Z19" s="17">
        <f t="shared" si="3"/>
        <v>35</v>
      </c>
      <c r="AA19" s="18">
        <f t="shared" si="3"/>
        <v>3</v>
      </c>
      <c r="AB19" s="19">
        <f t="shared" si="3"/>
        <v>6</v>
      </c>
      <c r="AC19" s="17">
        <f t="shared" si="3"/>
        <v>13</v>
      </c>
      <c r="AD19" s="18">
        <f t="shared" si="3"/>
        <v>24</v>
      </c>
      <c r="AE19" s="19">
        <f t="shared" si="3"/>
        <v>7</v>
      </c>
      <c r="AF19" s="72">
        <f t="shared" si="3"/>
        <v>57</v>
      </c>
      <c r="AG19" s="78">
        <f t="shared" si="3"/>
        <v>-44</v>
      </c>
      <c r="AH19" s="73">
        <f t="shared" si="3"/>
        <v>13</v>
      </c>
    </row>
    <row r="20" spans="1:34" ht="12" customHeight="1" thickBot="1">
      <c r="A20" s="68" t="s">
        <v>39</v>
      </c>
      <c r="B20" s="20"/>
      <c r="C20" s="311">
        <f>C19+D19+E19</f>
        <v>575</v>
      </c>
      <c r="D20" s="312"/>
      <c r="E20" s="313"/>
      <c r="F20" s="311">
        <f>F19+G19+H19+I19</f>
        <v>575</v>
      </c>
      <c r="G20" s="312"/>
      <c r="H20" s="312"/>
      <c r="I20" s="313"/>
      <c r="J20" s="311">
        <f>J19+K19+L19</f>
        <v>57</v>
      </c>
      <c r="K20" s="312"/>
      <c r="L20" s="313"/>
      <c r="M20" s="21">
        <f>M19</f>
        <v>42</v>
      </c>
      <c r="N20" s="21">
        <f>N19</f>
        <v>23</v>
      </c>
      <c r="O20" s="311">
        <f>O19+P19+Q19</f>
        <v>57</v>
      </c>
      <c r="P20" s="312"/>
      <c r="Q20" s="314"/>
      <c r="R20" s="21"/>
      <c r="S20" s="315">
        <f>S19+T19+U19</f>
        <v>644</v>
      </c>
      <c r="T20" s="316"/>
      <c r="U20" s="317"/>
      <c r="V20" s="327">
        <f>V19+W19+X19+Y19</f>
        <v>644</v>
      </c>
      <c r="W20" s="328"/>
      <c r="X20" s="328"/>
      <c r="Y20" s="329"/>
      <c r="Z20" s="315">
        <f>Z19+AA19+AB19</f>
        <v>44</v>
      </c>
      <c r="AA20" s="316"/>
      <c r="AB20" s="317"/>
      <c r="AC20" s="315">
        <f>AC19+AD19+AE19</f>
        <v>44</v>
      </c>
      <c r="AD20" s="316"/>
      <c r="AE20" s="317"/>
      <c r="AF20" s="318">
        <f>AH19/14</f>
        <v>0.9285714285714286</v>
      </c>
      <c r="AG20" s="319"/>
      <c r="AH20" s="320"/>
    </row>
    <row r="21" spans="1:34" ht="12" customHeight="1">
      <c r="Z21" s="81"/>
      <c r="AA21" s="81"/>
      <c r="AB21" s="81"/>
      <c r="AC21" s="81"/>
      <c r="AD21" s="81"/>
      <c r="AE21" s="81"/>
    </row>
    <row r="22" spans="1:34" ht="24" customHeight="1"/>
    <row r="23" spans="1:34" ht="79.95" customHeight="1"/>
  </sheetData>
  <mergeCells count="31">
    <mergeCell ref="AF20:AH20"/>
    <mergeCell ref="R2:Y2"/>
    <mergeCell ref="V3:Y3"/>
    <mergeCell ref="V20:Y20"/>
    <mergeCell ref="AG3:AG4"/>
    <mergeCell ref="AH3:AH4"/>
    <mergeCell ref="Z20:AB20"/>
    <mergeCell ref="AC20:AE20"/>
    <mergeCell ref="S3:U3"/>
    <mergeCell ref="Z3:AB3"/>
    <mergeCell ref="AC3:AE3"/>
    <mergeCell ref="AF3:AF4"/>
    <mergeCell ref="R3:R4"/>
    <mergeCell ref="C20:E20"/>
    <mergeCell ref="F20:I20"/>
    <mergeCell ref="J20:L20"/>
    <mergeCell ref="O20:Q20"/>
    <mergeCell ref="S20:U20"/>
    <mergeCell ref="A1:AH1"/>
    <mergeCell ref="A2:A4"/>
    <mergeCell ref="B2:I2"/>
    <mergeCell ref="J2:Q2"/>
    <mergeCell ref="Z2:AE2"/>
    <mergeCell ref="AF2:AH2"/>
    <mergeCell ref="B3:B4"/>
    <mergeCell ref="C3:E3"/>
    <mergeCell ref="F3:I3"/>
    <mergeCell ref="J3:L3"/>
    <mergeCell ref="M3:M4"/>
    <mergeCell ref="N3:N4"/>
    <mergeCell ref="O3:Q3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9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V23"/>
  <sheetViews>
    <sheetView workbookViewId="0">
      <selection activeCell="A20" sqref="A1:V20"/>
    </sheetView>
  </sheetViews>
  <sheetFormatPr defaultRowHeight="12" customHeight="1"/>
  <cols>
    <col min="1" max="1" width="10.6640625" style="1" bestFit="1" customWidth="1"/>
    <col min="2" max="2" width="4.5546875" style="1" bestFit="1" customWidth="1"/>
    <col min="3" max="3" width="3.6640625" style="1" customWidth="1"/>
    <col min="4" max="13" width="4.109375" style="1" customWidth="1"/>
    <col min="14" max="14" width="4.21875" style="1" customWidth="1"/>
    <col min="15" max="19" width="4.109375" style="1" customWidth="1"/>
    <col min="20" max="20" width="3.5546875" style="1" customWidth="1"/>
    <col min="21" max="21" width="4.33203125" style="1" bestFit="1" customWidth="1"/>
    <col min="22" max="22" width="3.5546875" style="1" customWidth="1"/>
    <col min="23" max="242" width="8.88671875" style="1"/>
    <col min="243" max="243" width="16.6640625" style="1" bestFit="1" customWidth="1"/>
    <col min="244" max="245" width="3.6640625" style="1" customWidth="1"/>
    <col min="246" max="261" width="4.109375" style="1" customWidth="1"/>
    <col min="262" max="266" width="3.6640625" style="1" customWidth="1"/>
    <col min="267" max="268" width="4.6640625" style="1" customWidth="1"/>
    <col min="269" max="276" width="3.6640625" style="1" customWidth="1"/>
    <col min="277" max="498" width="8.88671875" style="1"/>
    <col min="499" max="499" width="16.6640625" style="1" bestFit="1" customWidth="1"/>
    <col min="500" max="501" width="3.6640625" style="1" customWidth="1"/>
    <col min="502" max="517" width="4.109375" style="1" customWidth="1"/>
    <col min="518" max="522" width="3.6640625" style="1" customWidth="1"/>
    <col min="523" max="524" width="4.6640625" style="1" customWidth="1"/>
    <col min="525" max="532" width="3.6640625" style="1" customWidth="1"/>
    <col min="533" max="754" width="8.88671875" style="1"/>
    <col min="755" max="755" width="16.6640625" style="1" bestFit="1" customWidth="1"/>
    <col min="756" max="757" width="3.6640625" style="1" customWidth="1"/>
    <col min="758" max="773" width="4.109375" style="1" customWidth="1"/>
    <col min="774" max="778" width="3.6640625" style="1" customWidth="1"/>
    <col min="779" max="780" width="4.6640625" style="1" customWidth="1"/>
    <col min="781" max="788" width="3.6640625" style="1" customWidth="1"/>
    <col min="789" max="1010" width="8.88671875" style="1"/>
    <col min="1011" max="1011" width="16.6640625" style="1" bestFit="1" customWidth="1"/>
    <col min="1012" max="1013" width="3.6640625" style="1" customWidth="1"/>
    <col min="1014" max="1029" width="4.109375" style="1" customWidth="1"/>
    <col min="1030" max="1034" width="3.6640625" style="1" customWidth="1"/>
    <col min="1035" max="1036" width="4.6640625" style="1" customWidth="1"/>
    <col min="1037" max="1044" width="3.6640625" style="1" customWidth="1"/>
    <col min="1045" max="1266" width="8.88671875" style="1"/>
    <col min="1267" max="1267" width="16.6640625" style="1" bestFit="1" customWidth="1"/>
    <col min="1268" max="1269" width="3.6640625" style="1" customWidth="1"/>
    <col min="1270" max="1285" width="4.109375" style="1" customWidth="1"/>
    <col min="1286" max="1290" width="3.6640625" style="1" customWidth="1"/>
    <col min="1291" max="1292" width="4.6640625" style="1" customWidth="1"/>
    <col min="1293" max="1300" width="3.6640625" style="1" customWidth="1"/>
    <col min="1301" max="1522" width="8.88671875" style="1"/>
    <col min="1523" max="1523" width="16.6640625" style="1" bestFit="1" customWidth="1"/>
    <col min="1524" max="1525" width="3.6640625" style="1" customWidth="1"/>
    <col min="1526" max="1541" width="4.109375" style="1" customWidth="1"/>
    <col min="1542" max="1546" width="3.6640625" style="1" customWidth="1"/>
    <col min="1547" max="1548" width="4.6640625" style="1" customWidth="1"/>
    <col min="1549" max="1556" width="3.6640625" style="1" customWidth="1"/>
    <col min="1557" max="1778" width="8.88671875" style="1"/>
    <col min="1779" max="1779" width="16.6640625" style="1" bestFit="1" customWidth="1"/>
    <col min="1780" max="1781" width="3.6640625" style="1" customWidth="1"/>
    <col min="1782" max="1797" width="4.109375" style="1" customWidth="1"/>
    <col min="1798" max="1802" width="3.6640625" style="1" customWidth="1"/>
    <col min="1803" max="1804" width="4.6640625" style="1" customWidth="1"/>
    <col min="1805" max="1812" width="3.6640625" style="1" customWidth="1"/>
    <col min="1813" max="2034" width="8.88671875" style="1"/>
    <col min="2035" max="2035" width="16.6640625" style="1" bestFit="1" customWidth="1"/>
    <col min="2036" max="2037" width="3.6640625" style="1" customWidth="1"/>
    <col min="2038" max="2053" width="4.109375" style="1" customWidth="1"/>
    <col min="2054" max="2058" width="3.6640625" style="1" customWidth="1"/>
    <col min="2059" max="2060" width="4.6640625" style="1" customWidth="1"/>
    <col min="2061" max="2068" width="3.6640625" style="1" customWidth="1"/>
    <col min="2069" max="2290" width="8.88671875" style="1"/>
    <col min="2291" max="2291" width="16.6640625" style="1" bestFit="1" customWidth="1"/>
    <col min="2292" max="2293" width="3.6640625" style="1" customWidth="1"/>
    <col min="2294" max="2309" width="4.109375" style="1" customWidth="1"/>
    <col min="2310" max="2314" width="3.6640625" style="1" customWidth="1"/>
    <col min="2315" max="2316" width="4.6640625" style="1" customWidth="1"/>
    <col min="2317" max="2324" width="3.6640625" style="1" customWidth="1"/>
    <col min="2325" max="2546" width="8.88671875" style="1"/>
    <col min="2547" max="2547" width="16.6640625" style="1" bestFit="1" customWidth="1"/>
    <col min="2548" max="2549" width="3.6640625" style="1" customWidth="1"/>
    <col min="2550" max="2565" width="4.109375" style="1" customWidth="1"/>
    <col min="2566" max="2570" width="3.6640625" style="1" customWidth="1"/>
    <col min="2571" max="2572" width="4.6640625" style="1" customWidth="1"/>
    <col min="2573" max="2580" width="3.6640625" style="1" customWidth="1"/>
    <col min="2581" max="2802" width="8.88671875" style="1"/>
    <col min="2803" max="2803" width="16.6640625" style="1" bestFit="1" customWidth="1"/>
    <col min="2804" max="2805" width="3.6640625" style="1" customWidth="1"/>
    <col min="2806" max="2821" width="4.109375" style="1" customWidth="1"/>
    <col min="2822" max="2826" width="3.6640625" style="1" customWidth="1"/>
    <col min="2827" max="2828" width="4.6640625" style="1" customWidth="1"/>
    <col min="2829" max="2836" width="3.6640625" style="1" customWidth="1"/>
    <col min="2837" max="3058" width="8.88671875" style="1"/>
    <col min="3059" max="3059" width="16.6640625" style="1" bestFit="1" customWidth="1"/>
    <col min="3060" max="3061" width="3.6640625" style="1" customWidth="1"/>
    <col min="3062" max="3077" width="4.109375" style="1" customWidth="1"/>
    <col min="3078" max="3082" width="3.6640625" style="1" customWidth="1"/>
    <col min="3083" max="3084" width="4.6640625" style="1" customWidth="1"/>
    <col min="3085" max="3092" width="3.6640625" style="1" customWidth="1"/>
    <col min="3093" max="3314" width="8.88671875" style="1"/>
    <col min="3315" max="3315" width="16.6640625" style="1" bestFit="1" customWidth="1"/>
    <col min="3316" max="3317" width="3.6640625" style="1" customWidth="1"/>
    <col min="3318" max="3333" width="4.109375" style="1" customWidth="1"/>
    <col min="3334" max="3338" width="3.6640625" style="1" customWidth="1"/>
    <col min="3339" max="3340" width="4.6640625" style="1" customWidth="1"/>
    <col min="3341" max="3348" width="3.6640625" style="1" customWidth="1"/>
    <col min="3349" max="3570" width="8.88671875" style="1"/>
    <col min="3571" max="3571" width="16.6640625" style="1" bestFit="1" customWidth="1"/>
    <col min="3572" max="3573" width="3.6640625" style="1" customWidth="1"/>
    <col min="3574" max="3589" width="4.109375" style="1" customWidth="1"/>
    <col min="3590" max="3594" width="3.6640625" style="1" customWidth="1"/>
    <col min="3595" max="3596" width="4.6640625" style="1" customWidth="1"/>
    <col min="3597" max="3604" width="3.6640625" style="1" customWidth="1"/>
    <col min="3605" max="3826" width="8.88671875" style="1"/>
    <col min="3827" max="3827" width="16.6640625" style="1" bestFit="1" customWidth="1"/>
    <col min="3828" max="3829" width="3.6640625" style="1" customWidth="1"/>
    <col min="3830" max="3845" width="4.109375" style="1" customWidth="1"/>
    <col min="3846" max="3850" width="3.6640625" style="1" customWidth="1"/>
    <col min="3851" max="3852" width="4.6640625" style="1" customWidth="1"/>
    <col min="3853" max="3860" width="3.6640625" style="1" customWidth="1"/>
    <col min="3861" max="4082" width="8.88671875" style="1"/>
    <col min="4083" max="4083" width="16.6640625" style="1" bestFit="1" customWidth="1"/>
    <col min="4084" max="4085" width="3.6640625" style="1" customWidth="1"/>
    <col min="4086" max="4101" width="4.109375" style="1" customWidth="1"/>
    <col min="4102" max="4106" width="3.6640625" style="1" customWidth="1"/>
    <col min="4107" max="4108" width="4.6640625" style="1" customWidth="1"/>
    <col min="4109" max="4116" width="3.6640625" style="1" customWidth="1"/>
    <col min="4117" max="4338" width="8.88671875" style="1"/>
    <col min="4339" max="4339" width="16.6640625" style="1" bestFit="1" customWidth="1"/>
    <col min="4340" max="4341" width="3.6640625" style="1" customWidth="1"/>
    <col min="4342" max="4357" width="4.109375" style="1" customWidth="1"/>
    <col min="4358" max="4362" width="3.6640625" style="1" customWidth="1"/>
    <col min="4363" max="4364" width="4.6640625" style="1" customWidth="1"/>
    <col min="4365" max="4372" width="3.6640625" style="1" customWidth="1"/>
    <col min="4373" max="4594" width="8.88671875" style="1"/>
    <col min="4595" max="4595" width="16.6640625" style="1" bestFit="1" customWidth="1"/>
    <col min="4596" max="4597" width="3.6640625" style="1" customWidth="1"/>
    <col min="4598" max="4613" width="4.109375" style="1" customWidth="1"/>
    <col min="4614" max="4618" width="3.6640625" style="1" customWidth="1"/>
    <col min="4619" max="4620" width="4.6640625" style="1" customWidth="1"/>
    <col min="4621" max="4628" width="3.6640625" style="1" customWidth="1"/>
    <col min="4629" max="4850" width="8.88671875" style="1"/>
    <col min="4851" max="4851" width="16.6640625" style="1" bestFit="1" customWidth="1"/>
    <col min="4852" max="4853" width="3.6640625" style="1" customWidth="1"/>
    <col min="4854" max="4869" width="4.109375" style="1" customWidth="1"/>
    <col min="4870" max="4874" width="3.6640625" style="1" customWidth="1"/>
    <col min="4875" max="4876" width="4.6640625" style="1" customWidth="1"/>
    <col min="4877" max="4884" width="3.6640625" style="1" customWidth="1"/>
    <col min="4885" max="5106" width="8.88671875" style="1"/>
    <col min="5107" max="5107" width="16.6640625" style="1" bestFit="1" customWidth="1"/>
    <col min="5108" max="5109" width="3.6640625" style="1" customWidth="1"/>
    <col min="5110" max="5125" width="4.109375" style="1" customWidth="1"/>
    <col min="5126" max="5130" width="3.6640625" style="1" customWidth="1"/>
    <col min="5131" max="5132" width="4.6640625" style="1" customWidth="1"/>
    <col min="5133" max="5140" width="3.6640625" style="1" customWidth="1"/>
    <col min="5141" max="5362" width="8.88671875" style="1"/>
    <col min="5363" max="5363" width="16.6640625" style="1" bestFit="1" customWidth="1"/>
    <col min="5364" max="5365" width="3.6640625" style="1" customWidth="1"/>
    <col min="5366" max="5381" width="4.109375" style="1" customWidth="1"/>
    <col min="5382" max="5386" width="3.6640625" style="1" customWidth="1"/>
    <col min="5387" max="5388" width="4.6640625" style="1" customWidth="1"/>
    <col min="5389" max="5396" width="3.6640625" style="1" customWidth="1"/>
    <col min="5397" max="5618" width="8.88671875" style="1"/>
    <col min="5619" max="5619" width="16.6640625" style="1" bestFit="1" customWidth="1"/>
    <col min="5620" max="5621" width="3.6640625" style="1" customWidth="1"/>
    <col min="5622" max="5637" width="4.109375" style="1" customWidth="1"/>
    <col min="5638" max="5642" width="3.6640625" style="1" customWidth="1"/>
    <col min="5643" max="5644" width="4.6640625" style="1" customWidth="1"/>
    <col min="5645" max="5652" width="3.6640625" style="1" customWidth="1"/>
    <col min="5653" max="5874" width="8.88671875" style="1"/>
    <col min="5875" max="5875" width="16.6640625" style="1" bestFit="1" customWidth="1"/>
    <col min="5876" max="5877" width="3.6640625" style="1" customWidth="1"/>
    <col min="5878" max="5893" width="4.109375" style="1" customWidth="1"/>
    <col min="5894" max="5898" width="3.6640625" style="1" customWidth="1"/>
    <col min="5899" max="5900" width="4.6640625" style="1" customWidth="1"/>
    <col min="5901" max="5908" width="3.6640625" style="1" customWidth="1"/>
    <col min="5909" max="6130" width="8.88671875" style="1"/>
    <col min="6131" max="6131" width="16.6640625" style="1" bestFit="1" customWidth="1"/>
    <col min="6132" max="6133" width="3.6640625" style="1" customWidth="1"/>
    <col min="6134" max="6149" width="4.109375" style="1" customWidth="1"/>
    <col min="6150" max="6154" width="3.6640625" style="1" customWidth="1"/>
    <col min="6155" max="6156" width="4.6640625" style="1" customWidth="1"/>
    <col min="6157" max="6164" width="3.6640625" style="1" customWidth="1"/>
    <col min="6165" max="6386" width="8.88671875" style="1"/>
    <col min="6387" max="6387" width="16.6640625" style="1" bestFit="1" customWidth="1"/>
    <col min="6388" max="6389" width="3.6640625" style="1" customWidth="1"/>
    <col min="6390" max="6405" width="4.109375" style="1" customWidth="1"/>
    <col min="6406" max="6410" width="3.6640625" style="1" customWidth="1"/>
    <col min="6411" max="6412" width="4.6640625" style="1" customWidth="1"/>
    <col min="6413" max="6420" width="3.6640625" style="1" customWidth="1"/>
    <col min="6421" max="6642" width="8.88671875" style="1"/>
    <col min="6643" max="6643" width="16.6640625" style="1" bestFit="1" customWidth="1"/>
    <col min="6644" max="6645" width="3.6640625" style="1" customWidth="1"/>
    <col min="6646" max="6661" width="4.109375" style="1" customWidth="1"/>
    <col min="6662" max="6666" width="3.6640625" style="1" customWidth="1"/>
    <col min="6667" max="6668" width="4.6640625" style="1" customWidth="1"/>
    <col min="6669" max="6676" width="3.6640625" style="1" customWidth="1"/>
    <col min="6677" max="6898" width="8.88671875" style="1"/>
    <col min="6899" max="6899" width="16.6640625" style="1" bestFit="1" customWidth="1"/>
    <col min="6900" max="6901" width="3.6640625" style="1" customWidth="1"/>
    <col min="6902" max="6917" width="4.109375" style="1" customWidth="1"/>
    <col min="6918" max="6922" width="3.6640625" style="1" customWidth="1"/>
    <col min="6923" max="6924" width="4.6640625" style="1" customWidth="1"/>
    <col min="6925" max="6932" width="3.6640625" style="1" customWidth="1"/>
    <col min="6933" max="7154" width="8.88671875" style="1"/>
    <col min="7155" max="7155" width="16.6640625" style="1" bestFit="1" customWidth="1"/>
    <col min="7156" max="7157" width="3.6640625" style="1" customWidth="1"/>
    <col min="7158" max="7173" width="4.109375" style="1" customWidth="1"/>
    <col min="7174" max="7178" width="3.6640625" style="1" customWidth="1"/>
    <col min="7179" max="7180" width="4.6640625" style="1" customWidth="1"/>
    <col min="7181" max="7188" width="3.6640625" style="1" customWidth="1"/>
    <col min="7189" max="7410" width="8.88671875" style="1"/>
    <col min="7411" max="7411" width="16.6640625" style="1" bestFit="1" customWidth="1"/>
    <col min="7412" max="7413" width="3.6640625" style="1" customWidth="1"/>
    <col min="7414" max="7429" width="4.109375" style="1" customWidth="1"/>
    <col min="7430" max="7434" width="3.6640625" style="1" customWidth="1"/>
    <col min="7435" max="7436" width="4.6640625" style="1" customWidth="1"/>
    <col min="7437" max="7444" width="3.6640625" style="1" customWidth="1"/>
    <col min="7445" max="7666" width="8.88671875" style="1"/>
    <col min="7667" max="7667" width="16.6640625" style="1" bestFit="1" customWidth="1"/>
    <col min="7668" max="7669" width="3.6640625" style="1" customWidth="1"/>
    <col min="7670" max="7685" width="4.109375" style="1" customWidth="1"/>
    <col min="7686" max="7690" width="3.6640625" style="1" customWidth="1"/>
    <col min="7691" max="7692" width="4.6640625" style="1" customWidth="1"/>
    <col min="7693" max="7700" width="3.6640625" style="1" customWidth="1"/>
    <col min="7701" max="7922" width="8.88671875" style="1"/>
    <col min="7923" max="7923" width="16.6640625" style="1" bestFit="1" customWidth="1"/>
    <col min="7924" max="7925" width="3.6640625" style="1" customWidth="1"/>
    <col min="7926" max="7941" width="4.109375" style="1" customWidth="1"/>
    <col min="7942" max="7946" width="3.6640625" style="1" customWidth="1"/>
    <col min="7947" max="7948" width="4.6640625" style="1" customWidth="1"/>
    <col min="7949" max="7956" width="3.6640625" style="1" customWidth="1"/>
    <col min="7957" max="8178" width="8.88671875" style="1"/>
    <col min="8179" max="8179" width="16.6640625" style="1" bestFit="1" customWidth="1"/>
    <col min="8180" max="8181" width="3.6640625" style="1" customWidth="1"/>
    <col min="8182" max="8197" width="4.109375" style="1" customWidth="1"/>
    <col min="8198" max="8202" width="3.6640625" style="1" customWidth="1"/>
    <col min="8203" max="8204" width="4.6640625" style="1" customWidth="1"/>
    <col min="8205" max="8212" width="3.6640625" style="1" customWidth="1"/>
    <col min="8213" max="8434" width="8.88671875" style="1"/>
    <col min="8435" max="8435" width="16.6640625" style="1" bestFit="1" customWidth="1"/>
    <col min="8436" max="8437" width="3.6640625" style="1" customWidth="1"/>
    <col min="8438" max="8453" width="4.109375" style="1" customWidth="1"/>
    <col min="8454" max="8458" width="3.6640625" style="1" customWidth="1"/>
    <col min="8459" max="8460" width="4.6640625" style="1" customWidth="1"/>
    <col min="8461" max="8468" width="3.6640625" style="1" customWidth="1"/>
    <col min="8469" max="8690" width="8.88671875" style="1"/>
    <col min="8691" max="8691" width="16.6640625" style="1" bestFit="1" customWidth="1"/>
    <col min="8692" max="8693" width="3.6640625" style="1" customWidth="1"/>
    <col min="8694" max="8709" width="4.109375" style="1" customWidth="1"/>
    <col min="8710" max="8714" width="3.6640625" style="1" customWidth="1"/>
    <col min="8715" max="8716" width="4.6640625" style="1" customWidth="1"/>
    <col min="8717" max="8724" width="3.6640625" style="1" customWidth="1"/>
    <col min="8725" max="8946" width="8.88671875" style="1"/>
    <col min="8947" max="8947" width="16.6640625" style="1" bestFit="1" customWidth="1"/>
    <col min="8948" max="8949" width="3.6640625" style="1" customWidth="1"/>
    <col min="8950" max="8965" width="4.109375" style="1" customWidth="1"/>
    <col min="8966" max="8970" width="3.6640625" style="1" customWidth="1"/>
    <col min="8971" max="8972" width="4.6640625" style="1" customWidth="1"/>
    <col min="8973" max="8980" width="3.6640625" style="1" customWidth="1"/>
    <col min="8981" max="9202" width="8.88671875" style="1"/>
    <col min="9203" max="9203" width="16.6640625" style="1" bestFit="1" customWidth="1"/>
    <col min="9204" max="9205" width="3.6640625" style="1" customWidth="1"/>
    <col min="9206" max="9221" width="4.109375" style="1" customWidth="1"/>
    <col min="9222" max="9226" width="3.6640625" style="1" customWidth="1"/>
    <col min="9227" max="9228" width="4.6640625" style="1" customWidth="1"/>
    <col min="9229" max="9236" width="3.6640625" style="1" customWidth="1"/>
    <col min="9237" max="9458" width="8.88671875" style="1"/>
    <col min="9459" max="9459" width="16.6640625" style="1" bestFit="1" customWidth="1"/>
    <col min="9460" max="9461" width="3.6640625" style="1" customWidth="1"/>
    <col min="9462" max="9477" width="4.109375" style="1" customWidth="1"/>
    <col min="9478" max="9482" width="3.6640625" style="1" customWidth="1"/>
    <col min="9483" max="9484" width="4.6640625" style="1" customWidth="1"/>
    <col min="9485" max="9492" width="3.6640625" style="1" customWidth="1"/>
    <col min="9493" max="9714" width="8.88671875" style="1"/>
    <col min="9715" max="9715" width="16.6640625" style="1" bestFit="1" customWidth="1"/>
    <col min="9716" max="9717" width="3.6640625" style="1" customWidth="1"/>
    <col min="9718" max="9733" width="4.109375" style="1" customWidth="1"/>
    <col min="9734" max="9738" width="3.6640625" style="1" customWidth="1"/>
    <col min="9739" max="9740" width="4.6640625" style="1" customWidth="1"/>
    <col min="9741" max="9748" width="3.6640625" style="1" customWidth="1"/>
    <col min="9749" max="9970" width="8.88671875" style="1"/>
    <col min="9971" max="9971" width="16.6640625" style="1" bestFit="1" customWidth="1"/>
    <col min="9972" max="9973" width="3.6640625" style="1" customWidth="1"/>
    <col min="9974" max="9989" width="4.109375" style="1" customWidth="1"/>
    <col min="9990" max="9994" width="3.6640625" style="1" customWidth="1"/>
    <col min="9995" max="9996" width="4.6640625" style="1" customWidth="1"/>
    <col min="9997" max="10004" width="3.6640625" style="1" customWidth="1"/>
    <col min="10005" max="10226" width="8.88671875" style="1"/>
    <col min="10227" max="10227" width="16.6640625" style="1" bestFit="1" customWidth="1"/>
    <col min="10228" max="10229" width="3.6640625" style="1" customWidth="1"/>
    <col min="10230" max="10245" width="4.109375" style="1" customWidth="1"/>
    <col min="10246" max="10250" width="3.6640625" style="1" customWidth="1"/>
    <col min="10251" max="10252" width="4.6640625" style="1" customWidth="1"/>
    <col min="10253" max="10260" width="3.6640625" style="1" customWidth="1"/>
    <col min="10261" max="10482" width="8.88671875" style="1"/>
    <col min="10483" max="10483" width="16.6640625" style="1" bestFit="1" customWidth="1"/>
    <col min="10484" max="10485" width="3.6640625" style="1" customWidth="1"/>
    <col min="10486" max="10501" width="4.109375" style="1" customWidth="1"/>
    <col min="10502" max="10506" width="3.6640625" style="1" customWidth="1"/>
    <col min="10507" max="10508" width="4.6640625" style="1" customWidth="1"/>
    <col min="10509" max="10516" width="3.6640625" style="1" customWidth="1"/>
    <col min="10517" max="10738" width="8.88671875" style="1"/>
    <col min="10739" max="10739" width="16.6640625" style="1" bestFit="1" customWidth="1"/>
    <col min="10740" max="10741" width="3.6640625" style="1" customWidth="1"/>
    <col min="10742" max="10757" width="4.109375" style="1" customWidth="1"/>
    <col min="10758" max="10762" width="3.6640625" style="1" customWidth="1"/>
    <col min="10763" max="10764" width="4.6640625" style="1" customWidth="1"/>
    <col min="10765" max="10772" width="3.6640625" style="1" customWidth="1"/>
    <col min="10773" max="10994" width="8.88671875" style="1"/>
    <col min="10995" max="10995" width="16.6640625" style="1" bestFit="1" customWidth="1"/>
    <col min="10996" max="10997" width="3.6640625" style="1" customWidth="1"/>
    <col min="10998" max="11013" width="4.109375" style="1" customWidth="1"/>
    <col min="11014" max="11018" width="3.6640625" style="1" customWidth="1"/>
    <col min="11019" max="11020" width="4.6640625" style="1" customWidth="1"/>
    <col min="11021" max="11028" width="3.6640625" style="1" customWidth="1"/>
    <col min="11029" max="11250" width="8.88671875" style="1"/>
    <col min="11251" max="11251" width="16.6640625" style="1" bestFit="1" customWidth="1"/>
    <col min="11252" max="11253" width="3.6640625" style="1" customWidth="1"/>
    <col min="11254" max="11269" width="4.109375" style="1" customWidth="1"/>
    <col min="11270" max="11274" width="3.6640625" style="1" customWidth="1"/>
    <col min="11275" max="11276" width="4.6640625" style="1" customWidth="1"/>
    <col min="11277" max="11284" width="3.6640625" style="1" customWidth="1"/>
    <col min="11285" max="11506" width="8.88671875" style="1"/>
    <col min="11507" max="11507" width="16.6640625" style="1" bestFit="1" customWidth="1"/>
    <col min="11508" max="11509" width="3.6640625" style="1" customWidth="1"/>
    <col min="11510" max="11525" width="4.109375" style="1" customWidth="1"/>
    <col min="11526" max="11530" width="3.6640625" style="1" customWidth="1"/>
    <col min="11531" max="11532" width="4.6640625" style="1" customWidth="1"/>
    <col min="11533" max="11540" width="3.6640625" style="1" customWidth="1"/>
    <col min="11541" max="11762" width="8.88671875" style="1"/>
    <col min="11763" max="11763" width="16.6640625" style="1" bestFit="1" customWidth="1"/>
    <col min="11764" max="11765" width="3.6640625" style="1" customWidth="1"/>
    <col min="11766" max="11781" width="4.109375" style="1" customWidth="1"/>
    <col min="11782" max="11786" width="3.6640625" style="1" customWidth="1"/>
    <col min="11787" max="11788" width="4.6640625" style="1" customWidth="1"/>
    <col min="11789" max="11796" width="3.6640625" style="1" customWidth="1"/>
    <col min="11797" max="12018" width="8.88671875" style="1"/>
    <col min="12019" max="12019" width="16.6640625" style="1" bestFit="1" customWidth="1"/>
    <col min="12020" max="12021" width="3.6640625" style="1" customWidth="1"/>
    <col min="12022" max="12037" width="4.109375" style="1" customWidth="1"/>
    <col min="12038" max="12042" width="3.6640625" style="1" customWidth="1"/>
    <col min="12043" max="12044" width="4.6640625" style="1" customWidth="1"/>
    <col min="12045" max="12052" width="3.6640625" style="1" customWidth="1"/>
    <col min="12053" max="12274" width="8.88671875" style="1"/>
    <col min="12275" max="12275" width="16.6640625" style="1" bestFit="1" customWidth="1"/>
    <col min="12276" max="12277" width="3.6640625" style="1" customWidth="1"/>
    <col min="12278" max="12293" width="4.109375" style="1" customWidth="1"/>
    <col min="12294" max="12298" width="3.6640625" style="1" customWidth="1"/>
    <col min="12299" max="12300" width="4.6640625" style="1" customWidth="1"/>
    <col min="12301" max="12308" width="3.6640625" style="1" customWidth="1"/>
    <col min="12309" max="12530" width="8.88671875" style="1"/>
    <col min="12531" max="12531" width="16.6640625" style="1" bestFit="1" customWidth="1"/>
    <col min="12532" max="12533" width="3.6640625" style="1" customWidth="1"/>
    <col min="12534" max="12549" width="4.109375" style="1" customWidth="1"/>
    <col min="12550" max="12554" width="3.6640625" style="1" customWidth="1"/>
    <col min="12555" max="12556" width="4.6640625" style="1" customWidth="1"/>
    <col min="12557" max="12564" width="3.6640625" style="1" customWidth="1"/>
    <col min="12565" max="12786" width="8.88671875" style="1"/>
    <col min="12787" max="12787" width="16.6640625" style="1" bestFit="1" customWidth="1"/>
    <col min="12788" max="12789" width="3.6640625" style="1" customWidth="1"/>
    <col min="12790" max="12805" width="4.109375" style="1" customWidth="1"/>
    <col min="12806" max="12810" width="3.6640625" style="1" customWidth="1"/>
    <col min="12811" max="12812" width="4.6640625" style="1" customWidth="1"/>
    <col min="12813" max="12820" width="3.6640625" style="1" customWidth="1"/>
    <col min="12821" max="13042" width="8.88671875" style="1"/>
    <col min="13043" max="13043" width="16.6640625" style="1" bestFit="1" customWidth="1"/>
    <col min="13044" max="13045" width="3.6640625" style="1" customWidth="1"/>
    <col min="13046" max="13061" width="4.109375" style="1" customWidth="1"/>
    <col min="13062" max="13066" width="3.6640625" style="1" customWidth="1"/>
    <col min="13067" max="13068" width="4.6640625" style="1" customWidth="1"/>
    <col min="13069" max="13076" width="3.6640625" style="1" customWidth="1"/>
    <col min="13077" max="13298" width="8.88671875" style="1"/>
    <col min="13299" max="13299" width="16.6640625" style="1" bestFit="1" customWidth="1"/>
    <col min="13300" max="13301" width="3.6640625" style="1" customWidth="1"/>
    <col min="13302" max="13317" width="4.109375" style="1" customWidth="1"/>
    <col min="13318" max="13322" width="3.6640625" style="1" customWidth="1"/>
    <col min="13323" max="13324" width="4.6640625" style="1" customWidth="1"/>
    <col min="13325" max="13332" width="3.6640625" style="1" customWidth="1"/>
    <col min="13333" max="13554" width="8.88671875" style="1"/>
    <col min="13555" max="13555" width="16.6640625" style="1" bestFit="1" customWidth="1"/>
    <col min="13556" max="13557" width="3.6640625" style="1" customWidth="1"/>
    <col min="13558" max="13573" width="4.109375" style="1" customWidth="1"/>
    <col min="13574" max="13578" width="3.6640625" style="1" customWidth="1"/>
    <col min="13579" max="13580" width="4.6640625" style="1" customWidth="1"/>
    <col min="13581" max="13588" width="3.6640625" style="1" customWidth="1"/>
    <col min="13589" max="13810" width="8.88671875" style="1"/>
    <col min="13811" max="13811" width="16.6640625" style="1" bestFit="1" customWidth="1"/>
    <col min="13812" max="13813" width="3.6640625" style="1" customWidth="1"/>
    <col min="13814" max="13829" width="4.109375" style="1" customWidth="1"/>
    <col min="13830" max="13834" width="3.6640625" style="1" customWidth="1"/>
    <col min="13835" max="13836" width="4.6640625" style="1" customWidth="1"/>
    <col min="13837" max="13844" width="3.6640625" style="1" customWidth="1"/>
    <col min="13845" max="14066" width="8.88671875" style="1"/>
    <col min="14067" max="14067" width="16.6640625" style="1" bestFit="1" customWidth="1"/>
    <col min="14068" max="14069" width="3.6640625" style="1" customWidth="1"/>
    <col min="14070" max="14085" width="4.109375" style="1" customWidth="1"/>
    <col min="14086" max="14090" width="3.6640625" style="1" customWidth="1"/>
    <col min="14091" max="14092" width="4.6640625" style="1" customWidth="1"/>
    <col min="14093" max="14100" width="3.6640625" style="1" customWidth="1"/>
    <col min="14101" max="14322" width="8.88671875" style="1"/>
    <col min="14323" max="14323" width="16.6640625" style="1" bestFit="1" customWidth="1"/>
    <col min="14324" max="14325" width="3.6640625" style="1" customWidth="1"/>
    <col min="14326" max="14341" width="4.109375" style="1" customWidth="1"/>
    <col min="14342" max="14346" width="3.6640625" style="1" customWidth="1"/>
    <col min="14347" max="14348" width="4.6640625" style="1" customWidth="1"/>
    <col min="14349" max="14356" width="3.6640625" style="1" customWidth="1"/>
    <col min="14357" max="14578" width="8.88671875" style="1"/>
    <col min="14579" max="14579" width="16.6640625" style="1" bestFit="1" customWidth="1"/>
    <col min="14580" max="14581" width="3.6640625" style="1" customWidth="1"/>
    <col min="14582" max="14597" width="4.109375" style="1" customWidth="1"/>
    <col min="14598" max="14602" width="3.6640625" style="1" customWidth="1"/>
    <col min="14603" max="14604" width="4.6640625" style="1" customWidth="1"/>
    <col min="14605" max="14612" width="3.6640625" style="1" customWidth="1"/>
    <col min="14613" max="14834" width="8.88671875" style="1"/>
    <col min="14835" max="14835" width="16.6640625" style="1" bestFit="1" customWidth="1"/>
    <col min="14836" max="14837" width="3.6640625" style="1" customWidth="1"/>
    <col min="14838" max="14853" width="4.109375" style="1" customWidth="1"/>
    <col min="14854" max="14858" width="3.6640625" style="1" customWidth="1"/>
    <col min="14859" max="14860" width="4.6640625" style="1" customWidth="1"/>
    <col min="14861" max="14868" width="3.6640625" style="1" customWidth="1"/>
    <col min="14869" max="15090" width="8.88671875" style="1"/>
    <col min="15091" max="15091" width="16.6640625" style="1" bestFit="1" customWidth="1"/>
    <col min="15092" max="15093" width="3.6640625" style="1" customWidth="1"/>
    <col min="15094" max="15109" width="4.109375" style="1" customWidth="1"/>
    <col min="15110" max="15114" width="3.6640625" style="1" customWidth="1"/>
    <col min="15115" max="15116" width="4.6640625" style="1" customWidth="1"/>
    <col min="15117" max="15124" width="3.6640625" style="1" customWidth="1"/>
    <col min="15125" max="15346" width="8.88671875" style="1"/>
    <col min="15347" max="15347" width="16.6640625" style="1" bestFit="1" customWidth="1"/>
    <col min="15348" max="15349" width="3.6640625" style="1" customWidth="1"/>
    <col min="15350" max="15365" width="4.109375" style="1" customWidth="1"/>
    <col min="15366" max="15370" width="3.6640625" style="1" customWidth="1"/>
    <col min="15371" max="15372" width="4.6640625" style="1" customWidth="1"/>
    <col min="15373" max="15380" width="3.6640625" style="1" customWidth="1"/>
    <col min="15381" max="15602" width="8.88671875" style="1"/>
    <col min="15603" max="15603" width="16.6640625" style="1" bestFit="1" customWidth="1"/>
    <col min="15604" max="15605" width="3.6640625" style="1" customWidth="1"/>
    <col min="15606" max="15621" width="4.109375" style="1" customWidth="1"/>
    <col min="15622" max="15626" width="3.6640625" style="1" customWidth="1"/>
    <col min="15627" max="15628" width="4.6640625" style="1" customWidth="1"/>
    <col min="15629" max="15636" width="3.6640625" style="1" customWidth="1"/>
    <col min="15637" max="15858" width="8.88671875" style="1"/>
    <col min="15859" max="15859" width="16.6640625" style="1" bestFit="1" customWidth="1"/>
    <col min="15860" max="15861" width="3.6640625" style="1" customWidth="1"/>
    <col min="15862" max="15877" width="4.109375" style="1" customWidth="1"/>
    <col min="15878" max="15882" width="3.6640625" style="1" customWidth="1"/>
    <col min="15883" max="15884" width="4.6640625" style="1" customWidth="1"/>
    <col min="15885" max="15892" width="3.6640625" style="1" customWidth="1"/>
    <col min="15893" max="16114" width="8.88671875" style="1"/>
    <col min="16115" max="16115" width="16.6640625" style="1" bestFit="1" customWidth="1"/>
    <col min="16116" max="16117" width="3.6640625" style="1" customWidth="1"/>
    <col min="16118" max="16133" width="4.109375" style="1" customWidth="1"/>
    <col min="16134" max="16138" width="3.6640625" style="1" customWidth="1"/>
    <col min="16139" max="16140" width="4.6640625" style="1" customWidth="1"/>
    <col min="16141" max="16148" width="3.6640625" style="1" customWidth="1"/>
    <col min="16149" max="16384" width="8.88671875" style="1"/>
  </cols>
  <sheetData>
    <row r="1" spans="1:22" ht="15" customHeight="1" thickBot="1">
      <c r="A1" s="276" t="s">
        <v>0</v>
      </c>
      <c r="B1" s="277"/>
      <c r="C1" s="277"/>
      <c r="D1" s="277"/>
      <c r="E1" s="277"/>
      <c r="F1" s="277"/>
      <c r="G1" s="277"/>
      <c r="H1" s="277"/>
      <c r="I1" s="277"/>
      <c r="J1" s="277"/>
      <c r="K1" s="277"/>
      <c r="L1" s="277"/>
      <c r="M1" s="277"/>
      <c r="N1" s="277"/>
      <c r="O1" s="277"/>
      <c r="P1" s="277"/>
      <c r="Q1" s="277"/>
      <c r="R1" s="277"/>
      <c r="S1" s="277"/>
      <c r="T1" s="277"/>
      <c r="U1" s="277"/>
      <c r="V1" s="278"/>
    </row>
    <row r="2" spans="1:22" ht="24" customHeight="1" thickBot="1">
      <c r="A2" s="265" t="s">
        <v>47</v>
      </c>
      <c r="B2" s="268" t="s">
        <v>1</v>
      </c>
      <c r="C2" s="270" t="s">
        <v>2</v>
      </c>
      <c r="D2" s="271"/>
      <c r="E2" s="271"/>
      <c r="F2" s="271"/>
      <c r="G2" s="271"/>
      <c r="H2" s="271"/>
      <c r="I2" s="271"/>
      <c r="J2" s="272"/>
      <c r="K2" s="273" t="s">
        <v>3</v>
      </c>
      <c r="L2" s="273"/>
      <c r="M2" s="273"/>
      <c r="N2" s="273"/>
      <c r="O2" s="273"/>
      <c r="P2" s="273"/>
      <c r="Q2" s="273"/>
      <c r="R2" s="273"/>
      <c r="S2" s="303" t="s">
        <v>43</v>
      </c>
      <c r="T2" s="279" t="s">
        <v>6</v>
      </c>
      <c r="U2" s="280"/>
      <c r="V2" s="281"/>
    </row>
    <row r="3" spans="1:22" ht="79.95" customHeight="1">
      <c r="A3" s="266"/>
      <c r="B3" s="269"/>
      <c r="C3" s="262" t="s">
        <v>7</v>
      </c>
      <c r="D3" s="264" t="s">
        <v>8</v>
      </c>
      <c r="E3" s="264"/>
      <c r="F3" s="264"/>
      <c r="G3" s="295" t="s">
        <v>9</v>
      </c>
      <c r="H3" s="295"/>
      <c r="I3" s="295"/>
      <c r="J3" s="296"/>
      <c r="K3" s="297" t="s">
        <v>10</v>
      </c>
      <c r="L3" s="292"/>
      <c r="M3" s="292"/>
      <c r="N3" s="298" t="s">
        <v>11</v>
      </c>
      <c r="O3" s="298" t="s">
        <v>12</v>
      </c>
      <c r="P3" s="300" t="s">
        <v>8</v>
      </c>
      <c r="Q3" s="300"/>
      <c r="R3" s="293"/>
      <c r="S3" s="304"/>
      <c r="T3" s="286" t="s">
        <v>40</v>
      </c>
      <c r="U3" s="284" t="s">
        <v>41</v>
      </c>
      <c r="V3" s="306" t="s">
        <v>6</v>
      </c>
    </row>
    <row r="4" spans="1:22" ht="100.2" customHeight="1" thickBot="1">
      <c r="A4" s="267"/>
      <c r="B4" s="269"/>
      <c r="C4" s="263"/>
      <c r="D4" s="25" t="s">
        <v>14</v>
      </c>
      <c r="E4" s="25" t="s">
        <v>15</v>
      </c>
      <c r="F4" s="25" t="s">
        <v>16</v>
      </c>
      <c r="G4" s="26" t="s">
        <v>17</v>
      </c>
      <c r="H4" s="26" t="s">
        <v>18</v>
      </c>
      <c r="I4" s="26" t="s">
        <v>19</v>
      </c>
      <c r="J4" s="27" t="s">
        <v>20</v>
      </c>
      <c r="K4" s="42" t="s">
        <v>21</v>
      </c>
      <c r="L4" s="108" t="s">
        <v>22</v>
      </c>
      <c r="M4" s="108" t="s">
        <v>23</v>
      </c>
      <c r="N4" s="299"/>
      <c r="O4" s="299"/>
      <c r="P4" s="3" t="s">
        <v>14</v>
      </c>
      <c r="Q4" s="3" t="s">
        <v>15</v>
      </c>
      <c r="R4" s="4" t="s">
        <v>16</v>
      </c>
      <c r="S4" s="305"/>
      <c r="T4" s="287"/>
      <c r="U4" s="285"/>
      <c r="V4" s="307"/>
    </row>
    <row r="5" spans="1:22" ht="12" customHeight="1">
      <c r="A5" s="37" t="s">
        <v>25</v>
      </c>
      <c r="B5" s="246">
        <v>9</v>
      </c>
      <c r="C5" s="40">
        <f>D5+E5+F5</f>
        <v>2</v>
      </c>
      <c r="D5" s="22">
        <v>1</v>
      </c>
      <c r="E5" s="22">
        <v>0</v>
      </c>
      <c r="F5" s="22">
        <v>1</v>
      </c>
      <c r="G5" s="23">
        <v>1</v>
      </c>
      <c r="H5" s="23">
        <v>0</v>
      </c>
      <c r="I5" s="23">
        <v>1</v>
      </c>
      <c r="J5" s="24">
        <v>0</v>
      </c>
      <c r="K5" s="94">
        <v>0</v>
      </c>
      <c r="L5" s="6">
        <v>0</v>
      </c>
      <c r="M5" s="6">
        <v>0</v>
      </c>
      <c r="N5" s="6">
        <v>0</v>
      </c>
      <c r="O5" s="6">
        <v>0</v>
      </c>
      <c r="P5" s="7">
        <v>0</v>
      </c>
      <c r="Q5" s="7">
        <v>0</v>
      </c>
      <c r="R5" s="8">
        <v>0</v>
      </c>
      <c r="S5" s="43">
        <v>1</v>
      </c>
      <c r="T5" s="69">
        <v>2</v>
      </c>
      <c r="U5" s="74">
        <v>0</v>
      </c>
      <c r="V5" s="113">
        <f>T5+U5</f>
        <v>2</v>
      </c>
    </row>
    <row r="6" spans="1:22" ht="12" customHeight="1">
      <c r="A6" s="38" t="s">
        <v>26</v>
      </c>
      <c r="B6" s="239">
        <v>10</v>
      </c>
      <c r="C6" s="41">
        <f t="shared" ref="C6:C18" si="0">D6+E6+F6</f>
        <v>2</v>
      </c>
      <c r="D6" s="10">
        <v>0</v>
      </c>
      <c r="E6" s="10">
        <v>2</v>
      </c>
      <c r="F6" s="10">
        <v>0</v>
      </c>
      <c r="G6" s="11">
        <v>0</v>
      </c>
      <c r="H6" s="11">
        <v>0</v>
      </c>
      <c r="I6" s="11">
        <v>1</v>
      </c>
      <c r="J6" s="12">
        <v>1</v>
      </c>
      <c r="K6" s="95">
        <v>0</v>
      </c>
      <c r="L6" s="14">
        <v>0</v>
      </c>
      <c r="M6" s="14">
        <v>0</v>
      </c>
      <c r="N6" s="14">
        <v>0</v>
      </c>
      <c r="O6" s="14">
        <v>0</v>
      </c>
      <c r="P6" s="15">
        <v>0</v>
      </c>
      <c r="Q6" s="15">
        <v>0</v>
      </c>
      <c r="R6" s="16">
        <v>0</v>
      </c>
      <c r="S6" s="45">
        <v>2</v>
      </c>
      <c r="T6" s="70">
        <v>0</v>
      </c>
      <c r="U6" s="76">
        <v>-1</v>
      </c>
      <c r="V6" s="113">
        <f t="shared" ref="V6:V18" si="1">T6+U6</f>
        <v>-1</v>
      </c>
    </row>
    <row r="7" spans="1:22" ht="12" customHeight="1">
      <c r="A7" s="38" t="s">
        <v>27</v>
      </c>
      <c r="B7" s="239">
        <v>6</v>
      </c>
      <c r="C7" s="41">
        <f t="shared" si="0"/>
        <v>1</v>
      </c>
      <c r="D7" s="10">
        <v>0</v>
      </c>
      <c r="E7" s="10">
        <v>1</v>
      </c>
      <c r="F7" s="10">
        <v>0</v>
      </c>
      <c r="G7" s="11">
        <v>0</v>
      </c>
      <c r="H7" s="11">
        <v>0</v>
      </c>
      <c r="I7" s="11">
        <v>1</v>
      </c>
      <c r="J7" s="12">
        <v>0</v>
      </c>
      <c r="K7" s="95">
        <v>0</v>
      </c>
      <c r="L7" s="14">
        <v>0</v>
      </c>
      <c r="M7" s="14">
        <v>0</v>
      </c>
      <c r="N7" s="14">
        <v>0</v>
      </c>
      <c r="O7" s="14">
        <v>0</v>
      </c>
      <c r="P7" s="15">
        <v>0</v>
      </c>
      <c r="Q7" s="15">
        <v>0</v>
      </c>
      <c r="R7" s="16">
        <v>0</v>
      </c>
      <c r="S7" s="45">
        <v>0</v>
      </c>
      <c r="T7" s="70">
        <v>3</v>
      </c>
      <c r="U7" s="76">
        <v>0</v>
      </c>
      <c r="V7" s="113">
        <f t="shared" si="1"/>
        <v>3</v>
      </c>
    </row>
    <row r="8" spans="1:22" ht="12" customHeight="1">
      <c r="A8" s="38" t="s">
        <v>28</v>
      </c>
      <c r="B8" s="239">
        <v>9</v>
      </c>
      <c r="C8" s="41">
        <f t="shared" si="0"/>
        <v>0</v>
      </c>
      <c r="D8" s="10">
        <v>0</v>
      </c>
      <c r="E8" s="10">
        <v>0</v>
      </c>
      <c r="F8" s="10">
        <v>0</v>
      </c>
      <c r="G8" s="11">
        <v>0</v>
      </c>
      <c r="H8" s="11">
        <v>0</v>
      </c>
      <c r="I8" s="11">
        <v>0</v>
      </c>
      <c r="J8" s="12">
        <v>0</v>
      </c>
      <c r="K8" s="95">
        <v>0</v>
      </c>
      <c r="L8" s="14">
        <v>0</v>
      </c>
      <c r="M8" s="14">
        <v>0</v>
      </c>
      <c r="N8" s="14">
        <v>0</v>
      </c>
      <c r="O8" s="14">
        <v>1</v>
      </c>
      <c r="P8" s="15">
        <v>0</v>
      </c>
      <c r="Q8" s="15">
        <v>0</v>
      </c>
      <c r="R8" s="16">
        <v>0</v>
      </c>
      <c r="S8" s="45">
        <v>1</v>
      </c>
      <c r="T8" s="70">
        <v>1</v>
      </c>
      <c r="U8" s="76">
        <v>0</v>
      </c>
      <c r="V8" s="113">
        <f t="shared" si="1"/>
        <v>1</v>
      </c>
    </row>
    <row r="9" spans="1:22" ht="12" customHeight="1">
      <c r="A9" s="38" t="s">
        <v>29</v>
      </c>
      <c r="B9" s="239">
        <v>6</v>
      </c>
      <c r="C9" s="41">
        <f t="shared" si="0"/>
        <v>2</v>
      </c>
      <c r="D9" s="10">
        <v>0</v>
      </c>
      <c r="E9" s="10">
        <v>0</v>
      </c>
      <c r="F9" s="10">
        <v>2</v>
      </c>
      <c r="G9" s="11">
        <v>0</v>
      </c>
      <c r="H9" s="11">
        <v>0</v>
      </c>
      <c r="I9" s="11">
        <v>2</v>
      </c>
      <c r="J9" s="12">
        <v>0</v>
      </c>
      <c r="K9" s="95">
        <v>0</v>
      </c>
      <c r="L9" s="14">
        <v>0</v>
      </c>
      <c r="M9" s="14">
        <v>0</v>
      </c>
      <c r="N9" s="14">
        <v>0</v>
      </c>
      <c r="O9" s="14">
        <v>0</v>
      </c>
      <c r="P9" s="15">
        <v>0</v>
      </c>
      <c r="Q9" s="15">
        <v>0</v>
      </c>
      <c r="R9" s="16">
        <v>0</v>
      </c>
      <c r="S9" s="45">
        <v>1</v>
      </c>
      <c r="T9" s="70">
        <v>0</v>
      </c>
      <c r="U9" s="76">
        <v>-1</v>
      </c>
      <c r="V9" s="113">
        <f t="shared" si="1"/>
        <v>-1</v>
      </c>
    </row>
    <row r="10" spans="1:22" ht="12" customHeight="1">
      <c r="A10" s="38" t="s">
        <v>30</v>
      </c>
      <c r="B10" s="239">
        <v>8</v>
      </c>
      <c r="C10" s="41">
        <f t="shared" si="0"/>
        <v>3</v>
      </c>
      <c r="D10" s="10">
        <v>0</v>
      </c>
      <c r="E10" s="10">
        <v>0</v>
      </c>
      <c r="F10" s="10">
        <v>3</v>
      </c>
      <c r="G10" s="11">
        <v>0</v>
      </c>
      <c r="H10" s="11">
        <v>0</v>
      </c>
      <c r="I10" s="11">
        <v>0</v>
      </c>
      <c r="J10" s="12">
        <v>3</v>
      </c>
      <c r="K10" s="95">
        <v>0</v>
      </c>
      <c r="L10" s="14">
        <v>0</v>
      </c>
      <c r="M10" s="14">
        <v>0</v>
      </c>
      <c r="N10" s="14">
        <v>0</v>
      </c>
      <c r="O10" s="14">
        <v>0</v>
      </c>
      <c r="P10" s="15">
        <v>0</v>
      </c>
      <c r="Q10" s="15">
        <v>0</v>
      </c>
      <c r="R10" s="16">
        <v>0</v>
      </c>
      <c r="S10" s="45">
        <v>0</v>
      </c>
      <c r="T10" s="70">
        <v>0</v>
      </c>
      <c r="U10" s="76">
        <v>-1</v>
      </c>
      <c r="V10" s="113">
        <f t="shared" si="1"/>
        <v>-1</v>
      </c>
    </row>
    <row r="11" spans="1:22" ht="12" customHeight="1">
      <c r="A11" s="38" t="s">
        <v>31</v>
      </c>
      <c r="B11" s="239">
        <v>7</v>
      </c>
      <c r="C11" s="41">
        <f t="shared" si="0"/>
        <v>4</v>
      </c>
      <c r="D11" s="10">
        <v>2</v>
      </c>
      <c r="E11" s="10">
        <v>0</v>
      </c>
      <c r="F11" s="10">
        <v>2</v>
      </c>
      <c r="G11" s="11">
        <v>1</v>
      </c>
      <c r="H11" s="11">
        <v>0</v>
      </c>
      <c r="I11" s="11">
        <v>3</v>
      </c>
      <c r="J11" s="12">
        <v>0</v>
      </c>
      <c r="K11" s="95">
        <v>0</v>
      </c>
      <c r="L11" s="14">
        <v>0</v>
      </c>
      <c r="M11" s="14">
        <v>0</v>
      </c>
      <c r="N11" s="14">
        <v>0</v>
      </c>
      <c r="O11" s="14">
        <v>0</v>
      </c>
      <c r="P11" s="15">
        <v>0</v>
      </c>
      <c r="Q11" s="15">
        <v>0</v>
      </c>
      <c r="R11" s="16">
        <v>0</v>
      </c>
      <c r="S11" s="45">
        <v>0</v>
      </c>
      <c r="T11" s="70">
        <v>0</v>
      </c>
      <c r="U11" s="76">
        <v>0</v>
      </c>
      <c r="V11" s="113">
        <f t="shared" si="1"/>
        <v>0</v>
      </c>
    </row>
    <row r="12" spans="1:22" ht="12" customHeight="1">
      <c r="A12" s="38" t="s">
        <v>32</v>
      </c>
      <c r="B12" s="239">
        <v>9</v>
      </c>
      <c r="C12" s="41">
        <f t="shared" si="0"/>
        <v>6</v>
      </c>
      <c r="D12" s="10">
        <v>1</v>
      </c>
      <c r="E12" s="10">
        <v>0</v>
      </c>
      <c r="F12" s="10">
        <v>5</v>
      </c>
      <c r="G12" s="11">
        <v>0</v>
      </c>
      <c r="H12" s="11">
        <v>0</v>
      </c>
      <c r="I12" s="11">
        <v>2</v>
      </c>
      <c r="J12" s="12">
        <v>4</v>
      </c>
      <c r="K12" s="95">
        <v>0</v>
      </c>
      <c r="L12" s="14">
        <v>0</v>
      </c>
      <c r="M12" s="14">
        <v>0</v>
      </c>
      <c r="N12" s="14">
        <v>0</v>
      </c>
      <c r="O12" s="14">
        <v>0</v>
      </c>
      <c r="P12" s="15">
        <v>0</v>
      </c>
      <c r="Q12" s="15">
        <v>0</v>
      </c>
      <c r="R12" s="16">
        <v>0</v>
      </c>
      <c r="S12" s="45">
        <v>1</v>
      </c>
      <c r="T12" s="70">
        <v>1</v>
      </c>
      <c r="U12" s="76">
        <v>-1</v>
      </c>
      <c r="V12" s="113">
        <f t="shared" si="1"/>
        <v>0</v>
      </c>
    </row>
    <row r="13" spans="1:22" ht="12" customHeight="1">
      <c r="A13" s="128" t="s">
        <v>33</v>
      </c>
      <c r="B13" s="240">
        <v>0</v>
      </c>
      <c r="C13" s="132">
        <f t="shared" si="0"/>
        <v>0</v>
      </c>
      <c r="D13" s="133">
        <v>0</v>
      </c>
      <c r="E13" s="133">
        <v>0</v>
      </c>
      <c r="F13" s="133">
        <v>0</v>
      </c>
      <c r="G13" s="134">
        <v>0</v>
      </c>
      <c r="H13" s="134">
        <v>0</v>
      </c>
      <c r="I13" s="134">
        <v>0</v>
      </c>
      <c r="J13" s="135">
        <v>0</v>
      </c>
      <c r="K13" s="131">
        <v>0</v>
      </c>
      <c r="L13" s="130">
        <v>0</v>
      </c>
      <c r="M13" s="130">
        <v>0</v>
      </c>
      <c r="N13" s="130">
        <v>0</v>
      </c>
      <c r="O13" s="130">
        <v>0</v>
      </c>
      <c r="P13" s="136">
        <v>0</v>
      </c>
      <c r="Q13" s="136">
        <v>0</v>
      </c>
      <c r="R13" s="137">
        <v>0</v>
      </c>
      <c r="S13" s="138">
        <v>0</v>
      </c>
      <c r="T13" s="139">
        <v>0</v>
      </c>
      <c r="U13" s="140">
        <v>0</v>
      </c>
      <c r="V13" s="141">
        <f t="shared" si="1"/>
        <v>0</v>
      </c>
    </row>
    <row r="14" spans="1:22" ht="12" customHeight="1">
      <c r="A14" s="38" t="s">
        <v>34</v>
      </c>
      <c r="B14" s="239">
        <v>10</v>
      </c>
      <c r="C14" s="41">
        <f t="shared" si="0"/>
        <v>0</v>
      </c>
      <c r="D14" s="10">
        <v>0</v>
      </c>
      <c r="E14" s="10">
        <v>0</v>
      </c>
      <c r="F14" s="10">
        <v>0</v>
      </c>
      <c r="G14" s="11">
        <v>0</v>
      </c>
      <c r="H14" s="11">
        <v>0</v>
      </c>
      <c r="I14" s="11">
        <v>0</v>
      </c>
      <c r="J14" s="12">
        <v>0</v>
      </c>
      <c r="K14" s="95">
        <v>0</v>
      </c>
      <c r="L14" s="14">
        <v>0</v>
      </c>
      <c r="M14" s="14">
        <v>0</v>
      </c>
      <c r="N14" s="14">
        <v>0</v>
      </c>
      <c r="O14" s="14">
        <v>0</v>
      </c>
      <c r="P14" s="15">
        <v>0</v>
      </c>
      <c r="Q14" s="15">
        <v>0</v>
      </c>
      <c r="R14" s="16">
        <v>0</v>
      </c>
      <c r="S14" s="45">
        <v>1</v>
      </c>
      <c r="T14" s="70">
        <v>0</v>
      </c>
      <c r="U14" s="76">
        <v>-2</v>
      </c>
      <c r="V14" s="113">
        <f t="shared" si="1"/>
        <v>-2</v>
      </c>
    </row>
    <row r="15" spans="1:22" ht="12" customHeight="1">
      <c r="A15" s="38" t="s">
        <v>35</v>
      </c>
      <c r="B15" s="239">
        <v>8</v>
      </c>
      <c r="C15" s="41">
        <f t="shared" si="0"/>
        <v>2</v>
      </c>
      <c r="D15" s="10">
        <v>0</v>
      </c>
      <c r="E15" s="10">
        <v>1</v>
      </c>
      <c r="F15" s="10">
        <v>1</v>
      </c>
      <c r="G15" s="11">
        <v>0</v>
      </c>
      <c r="H15" s="11">
        <v>0</v>
      </c>
      <c r="I15" s="11">
        <v>0</v>
      </c>
      <c r="J15" s="12">
        <v>2</v>
      </c>
      <c r="K15" s="95">
        <v>0</v>
      </c>
      <c r="L15" s="14">
        <v>0</v>
      </c>
      <c r="M15" s="14">
        <v>0</v>
      </c>
      <c r="N15" s="14">
        <v>0</v>
      </c>
      <c r="O15" s="14">
        <v>0</v>
      </c>
      <c r="P15" s="15">
        <v>0</v>
      </c>
      <c r="Q15" s="15">
        <v>0</v>
      </c>
      <c r="R15" s="16">
        <v>0</v>
      </c>
      <c r="S15" s="45">
        <v>0</v>
      </c>
      <c r="T15" s="70">
        <v>0</v>
      </c>
      <c r="U15" s="76">
        <v>-2</v>
      </c>
      <c r="V15" s="113">
        <f t="shared" si="1"/>
        <v>-2</v>
      </c>
    </row>
    <row r="16" spans="1:22" ht="12" customHeight="1">
      <c r="A16" s="38" t="s">
        <v>36</v>
      </c>
      <c r="B16" s="239">
        <v>8</v>
      </c>
      <c r="C16" s="41">
        <f t="shared" si="0"/>
        <v>1</v>
      </c>
      <c r="D16" s="10">
        <v>0</v>
      </c>
      <c r="E16" s="10">
        <v>1</v>
      </c>
      <c r="F16" s="10">
        <v>0</v>
      </c>
      <c r="G16" s="11">
        <v>0</v>
      </c>
      <c r="H16" s="11">
        <v>0</v>
      </c>
      <c r="I16" s="11">
        <v>1</v>
      </c>
      <c r="J16" s="12">
        <v>0</v>
      </c>
      <c r="K16" s="95">
        <v>0</v>
      </c>
      <c r="L16" s="14">
        <v>0</v>
      </c>
      <c r="M16" s="14">
        <v>0</v>
      </c>
      <c r="N16" s="14">
        <v>0</v>
      </c>
      <c r="O16" s="14">
        <v>0</v>
      </c>
      <c r="P16" s="15">
        <v>0</v>
      </c>
      <c r="Q16" s="15">
        <v>0</v>
      </c>
      <c r="R16" s="16">
        <v>0</v>
      </c>
      <c r="S16" s="45">
        <v>1</v>
      </c>
      <c r="T16" s="70">
        <v>1</v>
      </c>
      <c r="U16" s="76">
        <v>-2</v>
      </c>
      <c r="V16" s="113">
        <f t="shared" si="1"/>
        <v>-1</v>
      </c>
    </row>
    <row r="17" spans="1:22" ht="12" customHeight="1">
      <c r="A17" s="38" t="s">
        <v>37</v>
      </c>
      <c r="B17" s="239">
        <v>9</v>
      </c>
      <c r="C17" s="41">
        <f t="shared" si="0"/>
        <v>6</v>
      </c>
      <c r="D17" s="10">
        <v>2</v>
      </c>
      <c r="E17" s="10">
        <v>1</v>
      </c>
      <c r="F17" s="10">
        <v>3</v>
      </c>
      <c r="G17" s="11">
        <v>3</v>
      </c>
      <c r="H17" s="11">
        <v>0</v>
      </c>
      <c r="I17" s="11">
        <v>3</v>
      </c>
      <c r="J17" s="12">
        <v>0</v>
      </c>
      <c r="K17" s="95">
        <v>0</v>
      </c>
      <c r="L17" s="14">
        <v>0</v>
      </c>
      <c r="M17" s="14">
        <v>1</v>
      </c>
      <c r="N17" s="14">
        <v>1</v>
      </c>
      <c r="O17" s="14">
        <v>0</v>
      </c>
      <c r="P17" s="15">
        <v>1</v>
      </c>
      <c r="Q17" s="15">
        <v>0</v>
      </c>
      <c r="R17" s="16">
        <v>0</v>
      </c>
      <c r="S17" s="45">
        <v>1</v>
      </c>
      <c r="T17" s="70">
        <v>3</v>
      </c>
      <c r="U17" s="76">
        <v>-3</v>
      </c>
      <c r="V17" s="113">
        <f t="shared" si="1"/>
        <v>0</v>
      </c>
    </row>
    <row r="18" spans="1:22" ht="12" customHeight="1" thickBot="1">
      <c r="A18" s="39" t="s">
        <v>38</v>
      </c>
      <c r="B18" s="247">
        <v>10</v>
      </c>
      <c r="C18" s="49">
        <f t="shared" si="0"/>
        <v>3</v>
      </c>
      <c r="D18" s="50">
        <v>2</v>
      </c>
      <c r="E18" s="50">
        <v>1</v>
      </c>
      <c r="F18" s="50">
        <v>0</v>
      </c>
      <c r="G18" s="51">
        <v>1</v>
      </c>
      <c r="H18" s="51">
        <v>1</v>
      </c>
      <c r="I18" s="51">
        <v>1</v>
      </c>
      <c r="J18" s="52">
        <v>0</v>
      </c>
      <c r="K18" s="96">
        <v>0</v>
      </c>
      <c r="L18" s="54">
        <v>0</v>
      </c>
      <c r="M18" s="54">
        <v>0</v>
      </c>
      <c r="N18" s="54">
        <v>0</v>
      </c>
      <c r="O18" s="54">
        <v>1</v>
      </c>
      <c r="P18" s="55">
        <v>0</v>
      </c>
      <c r="Q18" s="55">
        <v>0</v>
      </c>
      <c r="R18" s="56">
        <v>0</v>
      </c>
      <c r="S18" s="57">
        <v>0</v>
      </c>
      <c r="T18" s="71">
        <v>2</v>
      </c>
      <c r="U18" s="77">
        <v>0</v>
      </c>
      <c r="V18" s="127">
        <f t="shared" si="1"/>
        <v>2</v>
      </c>
    </row>
    <row r="19" spans="1:22" ht="12" customHeight="1" thickBot="1">
      <c r="A19" s="67" t="s">
        <v>24</v>
      </c>
      <c r="B19" s="195">
        <f>SUM(B5:B18)</f>
        <v>109</v>
      </c>
      <c r="C19" s="194">
        <f>SUM(C5:C18)</f>
        <v>32</v>
      </c>
      <c r="D19" s="196">
        <f t="shared" ref="D19:V19" si="2">SUM(D5:D18)</f>
        <v>8</v>
      </c>
      <c r="E19" s="196">
        <f t="shared" si="2"/>
        <v>7</v>
      </c>
      <c r="F19" s="196">
        <f t="shared" si="2"/>
        <v>17</v>
      </c>
      <c r="G19" s="196">
        <f t="shared" si="2"/>
        <v>6</v>
      </c>
      <c r="H19" s="196">
        <f t="shared" si="2"/>
        <v>1</v>
      </c>
      <c r="I19" s="196">
        <f t="shared" si="2"/>
        <v>15</v>
      </c>
      <c r="J19" s="197">
        <f>SUM(J5:J18)</f>
        <v>10</v>
      </c>
      <c r="K19" s="198">
        <f t="shared" si="2"/>
        <v>0</v>
      </c>
      <c r="L19" s="196">
        <f t="shared" si="2"/>
        <v>0</v>
      </c>
      <c r="M19" s="196">
        <f t="shared" si="2"/>
        <v>1</v>
      </c>
      <c r="N19" s="196">
        <f t="shared" si="2"/>
        <v>1</v>
      </c>
      <c r="O19" s="196">
        <f t="shared" si="2"/>
        <v>2</v>
      </c>
      <c r="P19" s="196">
        <f t="shared" si="2"/>
        <v>1</v>
      </c>
      <c r="Q19" s="196">
        <f t="shared" si="2"/>
        <v>0</v>
      </c>
      <c r="R19" s="197">
        <f t="shared" si="2"/>
        <v>0</v>
      </c>
      <c r="S19" s="195">
        <f t="shared" si="2"/>
        <v>9</v>
      </c>
      <c r="T19" s="199">
        <f t="shared" si="2"/>
        <v>13</v>
      </c>
      <c r="U19" s="200">
        <f t="shared" si="2"/>
        <v>-13</v>
      </c>
      <c r="V19" s="201">
        <f t="shared" si="2"/>
        <v>0</v>
      </c>
    </row>
    <row r="20" spans="1:22" ht="12" customHeight="1" thickBot="1">
      <c r="A20" s="126" t="s">
        <v>39</v>
      </c>
      <c r="B20" s="202">
        <f>B19/13</f>
        <v>8.384615384615385</v>
      </c>
      <c r="C20" s="203">
        <f t="shared" ref="C20:V20" si="3">C19/13</f>
        <v>2.4615384615384617</v>
      </c>
      <c r="D20" s="204">
        <f t="shared" si="3"/>
        <v>0.61538461538461542</v>
      </c>
      <c r="E20" s="204">
        <f t="shared" si="3"/>
        <v>0.53846153846153844</v>
      </c>
      <c r="F20" s="204">
        <f t="shared" si="3"/>
        <v>1.3076923076923077</v>
      </c>
      <c r="G20" s="204">
        <f t="shared" si="3"/>
        <v>0.46153846153846156</v>
      </c>
      <c r="H20" s="204">
        <f t="shared" si="3"/>
        <v>7.6923076923076927E-2</v>
      </c>
      <c r="I20" s="204">
        <f t="shared" si="3"/>
        <v>1.1538461538461537</v>
      </c>
      <c r="J20" s="205">
        <f t="shared" si="3"/>
        <v>0.76923076923076927</v>
      </c>
      <c r="K20" s="203">
        <f t="shared" si="3"/>
        <v>0</v>
      </c>
      <c r="L20" s="204">
        <f t="shared" si="3"/>
        <v>0</v>
      </c>
      <c r="M20" s="204">
        <f t="shared" si="3"/>
        <v>7.6923076923076927E-2</v>
      </c>
      <c r="N20" s="204">
        <f t="shared" si="3"/>
        <v>7.6923076923076927E-2</v>
      </c>
      <c r="O20" s="204">
        <f t="shared" si="3"/>
        <v>0.15384615384615385</v>
      </c>
      <c r="P20" s="204">
        <f t="shared" si="3"/>
        <v>7.6923076923076927E-2</v>
      </c>
      <c r="Q20" s="204">
        <f t="shared" si="3"/>
        <v>0</v>
      </c>
      <c r="R20" s="205">
        <f t="shared" si="3"/>
        <v>0</v>
      </c>
      <c r="S20" s="202">
        <f t="shared" si="3"/>
        <v>0.69230769230769229</v>
      </c>
      <c r="T20" s="203">
        <f t="shared" si="3"/>
        <v>1</v>
      </c>
      <c r="U20" s="204">
        <f t="shared" si="3"/>
        <v>-1</v>
      </c>
      <c r="V20" s="205">
        <f t="shared" si="3"/>
        <v>0</v>
      </c>
    </row>
    <row r="22" spans="1:22" ht="24" customHeight="1"/>
    <row r="23" spans="1:22" ht="79.95" customHeight="1"/>
  </sheetData>
  <mergeCells count="17">
    <mergeCell ref="N3:N4"/>
    <mergeCell ref="O3:O4"/>
    <mergeCell ref="P3:R3"/>
    <mergeCell ref="A1:V1"/>
    <mergeCell ref="A2:A4"/>
    <mergeCell ref="B2:B4"/>
    <mergeCell ref="C2:J2"/>
    <mergeCell ref="K2:R2"/>
    <mergeCell ref="T2:V2"/>
    <mergeCell ref="C3:C4"/>
    <mergeCell ref="D3:F3"/>
    <mergeCell ref="S2:S4"/>
    <mergeCell ref="U3:U4"/>
    <mergeCell ref="V3:V4"/>
    <mergeCell ref="T3:T4"/>
    <mergeCell ref="G3:J3"/>
    <mergeCell ref="K3:M3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I23"/>
  <sheetViews>
    <sheetView workbookViewId="0">
      <selection activeCell="A20" sqref="A1:AI20"/>
    </sheetView>
  </sheetViews>
  <sheetFormatPr defaultRowHeight="12" customHeight="1"/>
  <cols>
    <col min="1" max="1" width="10.6640625" style="1" bestFit="1" customWidth="1"/>
    <col min="2" max="2" width="4.5546875" style="1" bestFit="1" customWidth="1"/>
    <col min="3" max="3" width="3.6640625" style="1" customWidth="1"/>
    <col min="4" max="13" width="4.109375" style="1" customWidth="1"/>
    <col min="14" max="14" width="4.21875" style="1" customWidth="1"/>
    <col min="15" max="19" width="4.109375" style="1" customWidth="1"/>
    <col min="20" max="20" width="3.6640625" style="1" customWidth="1"/>
    <col min="21" max="23" width="4" style="1" bestFit="1" customWidth="1"/>
    <col min="24" max="24" width="3.6640625" style="1" customWidth="1"/>
    <col min="25" max="25" width="4.6640625" style="1" customWidth="1"/>
    <col min="26" max="32" width="3.6640625" style="1" customWidth="1"/>
    <col min="33" max="33" width="3.5546875" style="1" customWidth="1"/>
    <col min="34" max="34" width="4.33203125" style="1" bestFit="1" customWidth="1"/>
    <col min="35" max="35" width="3.5546875" style="1" customWidth="1"/>
    <col min="36" max="255" width="8.88671875" style="1"/>
    <col min="256" max="256" width="16.6640625" style="1" bestFit="1" customWidth="1"/>
    <col min="257" max="258" width="3.6640625" style="1" customWidth="1"/>
    <col min="259" max="274" width="4.109375" style="1" customWidth="1"/>
    <col min="275" max="279" width="3.6640625" style="1" customWidth="1"/>
    <col min="280" max="281" width="4.6640625" style="1" customWidth="1"/>
    <col min="282" max="289" width="3.6640625" style="1" customWidth="1"/>
    <col min="290" max="511" width="8.88671875" style="1"/>
    <col min="512" max="512" width="16.6640625" style="1" bestFit="1" customWidth="1"/>
    <col min="513" max="514" width="3.6640625" style="1" customWidth="1"/>
    <col min="515" max="530" width="4.109375" style="1" customWidth="1"/>
    <col min="531" max="535" width="3.6640625" style="1" customWidth="1"/>
    <col min="536" max="537" width="4.6640625" style="1" customWidth="1"/>
    <col min="538" max="545" width="3.6640625" style="1" customWidth="1"/>
    <col min="546" max="767" width="8.88671875" style="1"/>
    <col min="768" max="768" width="16.6640625" style="1" bestFit="1" customWidth="1"/>
    <col min="769" max="770" width="3.6640625" style="1" customWidth="1"/>
    <col min="771" max="786" width="4.109375" style="1" customWidth="1"/>
    <col min="787" max="791" width="3.6640625" style="1" customWidth="1"/>
    <col min="792" max="793" width="4.6640625" style="1" customWidth="1"/>
    <col min="794" max="801" width="3.6640625" style="1" customWidth="1"/>
    <col min="802" max="1023" width="8.88671875" style="1"/>
    <col min="1024" max="1024" width="16.6640625" style="1" bestFit="1" customWidth="1"/>
    <col min="1025" max="1026" width="3.6640625" style="1" customWidth="1"/>
    <col min="1027" max="1042" width="4.109375" style="1" customWidth="1"/>
    <col min="1043" max="1047" width="3.6640625" style="1" customWidth="1"/>
    <col min="1048" max="1049" width="4.6640625" style="1" customWidth="1"/>
    <col min="1050" max="1057" width="3.6640625" style="1" customWidth="1"/>
    <col min="1058" max="1279" width="8.88671875" style="1"/>
    <col min="1280" max="1280" width="16.6640625" style="1" bestFit="1" customWidth="1"/>
    <col min="1281" max="1282" width="3.6640625" style="1" customWidth="1"/>
    <col min="1283" max="1298" width="4.109375" style="1" customWidth="1"/>
    <col min="1299" max="1303" width="3.6640625" style="1" customWidth="1"/>
    <col min="1304" max="1305" width="4.6640625" style="1" customWidth="1"/>
    <col min="1306" max="1313" width="3.6640625" style="1" customWidth="1"/>
    <col min="1314" max="1535" width="8.88671875" style="1"/>
    <col min="1536" max="1536" width="16.6640625" style="1" bestFit="1" customWidth="1"/>
    <col min="1537" max="1538" width="3.6640625" style="1" customWidth="1"/>
    <col min="1539" max="1554" width="4.109375" style="1" customWidth="1"/>
    <col min="1555" max="1559" width="3.6640625" style="1" customWidth="1"/>
    <col min="1560" max="1561" width="4.6640625" style="1" customWidth="1"/>
    <col min="1562" max="1569" width="3.6640625" style="1" customWidth="1"/>
    <col min="1570" max="1791" width="8.88671875" style="1"/>
    <col min="1792" max="1792" width="16.6640625" style="1" bestFit="1" customWidth="1"/>
    <col min="1793" max="1794" width="3.6640625" style="1" customWidth="1"/>
    <col min="1795" max="1810" width="4.109375" style="1" customWidth="1"/>
    <col min="1811" max="1815" width="3.6640625" style="1" customWidth="1"/>
    <col min="1816" max="1817" width="4.6640625" style="1" customWidth="1"/>
    <col min="1818" max="1825" width="3.6640625" style="1" customWidth="1"/>
    <col min="1826" max="2047" width="8.88671875" style="1"/>
    <col min="2048" max="2048" width="16.6640625" style="1" bestFit="1" customWidth="1"/>
    <col min="2049" max="2050" width="3.6640625" style="1" customWidth="1"/>
    <col min="2051" max="2066" width="4.109375" style="1" customWidth="1"/>
    <col min="2067" max="2071" width="3.6640625" style="1" customWidth="1"/>
    <col min="2072" max="2073" width="4.6640625" style="1" customWidth="1"/>
    <col min="2074" max="2081" width="3.6640625" style="1" customWidth="1"/>
    <col min="2082" max="2303" width="8.88671875" style="1"/>
    <col min="2304" max="2304" width="16.6640625" style="1" bestFit="1" customWidth="1"/>
    <col min="2305" max="2306" width="3.6640625" style="1" customWidth="1"/>
    <col min="2307" max="2322" width="4.109375" style="1" customWidth="1"/>
    <col min="2323" max="2327" width="3.6640625" style="1" customWidth="1"/>
    <col min="2328" max="2329" width="4.6640625" style="1" customWidth="1"/>
    <col min="2330" max="2337" width="3.6640625" style="1" customWidth="1"/>
    <col min="2338" max="2559" width="8.88671875" style="1"/>
    <col min="2560" max="2560" width="16.6640625" style="1" bestFit="1" customWidth="1"/>
    <col min="2561" max="2562" width="3.6640625" style="1" customWidth="1"/>
    <col min="2563" max="2578" width="4.109375" style="1" customWidth="1"/>
    <col min="2579" max="2583" width="3.6640625" style="1" customWidth="1"/>
    <col min="2584" max="2585" width="4.6640625" style="1" customWidth="1"/>
    <col min="2586" max="2593" width="3.6640625" style="1" customWidth="1"/>
    <col min="2594" max="2815" width="8.88671875" style="1"/>
    <col min="2816" max="2816" width="16.6640625" style="1" bestFit="1" customWidth="1"/>
    <col min="2817" max="2818" width="3.6640625" style="1" customWidth="1"/>
    <col min="2819" max="2834" width="4.109375" style="1" customWidth="1"/>
    <col min="2835" max="2839" width="3.6640625" style="1" customWidth="1"/>
    <col min="2840" max="2841" width="4.6640625" style="1" customWidth="1"/>
    <col min="2842" max="2849" width="3.6640625" style="1" customWidth="1"/>
    <col min="2850" max="3071" width="8.88671875" style="1"/>
    <col min="3072" max="3072" width="16.6640625" style="1" bestFit="1" customWidth="1"/>
    <col min="3073" max="3074" width="3.6640625" style="1" customWidth="1"/>
    <col min="3075" max="3090" width="4.109375" style="1" customWidth="1"/>
    <col min="3091" max="3095" width="3.6640625" style="1" customWidth="1"/>
    <col min="3096" max="3097" width="4.6640625" style="1" customWidth="1"/>
    <col min="3098" max="3105" width="3.6640625" style="1" customWidth="1"/>
    <col min="3106" max="3327" width="8.88671875" style="1"/>
    <col min="3328" max="3328" width="16.6640625" style="1" bestFit="1" customWidth="1"/>
    <col min="3329" max="3330" width="3.6640625" style="1" customWidth="1"/>
    <col min="3331" max="3346" width="4.109375" style="1" customWidth="1"/>
    <col min="3347" max="3351" width="3.6640625" style="1" customWidth="1"/>
    <col min="3352" max="3353" width="4.6640625" style="1" customWidth="1"/>
    <col min="3354" max="3361" width="3.6640625" style="1" customWidth="1"/>
    <col min="3362" max="3583" width="8.88671875" style="1"/>
    <col min="3584" max="3584" width="16.6640625" style="1" bestFit="1" customWidth="1"/>
    <col min="3585" max="3586" width="3.6640625" style="1" customWidth="1"/>
    <col min="3587" max="3602" width="4.109375" style="1" customWidth="1"/>
    <col min="3603" max="3607" width="3.6640625" style="1" customWidth="1"/>
    <col min="3608" max="3609" width="4.6640625" style="1" customWidth="1"/>
    <col min="3610" max="3617" width="3.6640625" style="1" customWidth="1"/>
    <col min="3618" max="3839" width="8.88671875" style="1"/>
    <col min="3840" max="3840" width="16.6640625" style="1" bestFit="1" customWidth="1"/>
    <col min="3841" max="3842" width="3.6640625" style="1" customWidth="1"/>
    <col min="3843" max="3858" width="4.109375" style="1" customWidth="1"/>
    <col min="3859" max="3863" width="3.6640625" style="1" customWidth="1"/>
    <col min="3864" max="3865" width="4.6640625" style="1" customWidth="1"/>
    <col min="3866" max="3873" width="3.6640625" style="1" customWidth="1"/>
    <col min="3874" max="4095" width="8.88671875" style="1"/>
    <col min="4096" max="4096" width="16.6640625" style="1" bestFit="1" customWidth="1"/>
    <col min="4097" max="4098" width="3.6640625" style="1" customWidth="1"/>
    <col min="4099" max="4114" width="4.109375" style="1" customWidth="1"/>
    <col min="4115" max="4119" width="3.6640625" style="1" customWidth="1"/>
    <col min="4120" max="4121" width="4.6640625" style="1" customWidth="1"/>
    <col min="4122" max="4129" width="3.6640625" style="1" customWidth="1"/>
    <col min="4130" max="4351" width="8.88671875" style="1"/>
    <col min="4352" max="4352" width="16.6640625" style="1" bestFit="1" customWidth="1"/>
    <col min="4353" max="4354" width="3.6640625" style="1" customWidth="1"/>
    <col min="4355" max="4370" width="4.109375" style="1" customWidth="1"/>
    <col min="4371" max="4375" width="3.6640625" style="1" customWidth="1"/>
    <col min="4376" max="4377" width="4.6640625" style="1" customWidth="1"/>
    <col min="4378" max="4385" width="3.6640625" style="1" customWidth="1"/>
    <col min="4386" max="4607" width="8.88671875" style="1"/>
    <col min="4608" max="4608" width="16.6640625" style="1" bestFit="1" customWidth="1"/>
    <col min="4609" max="4610" width="3.6640625" style="1" customWidth="1"/>
    <col min="4611" max="4626" width="4.109375" style="1" customWidth="1"/>
    <col min="4627" max="4631" width="3.6640625" style="1" customWidth="1"/>
    <col min="4632" max="4633" width="4.6640625" style="1" customWidth="1"/>
    <col min="4634" max="4641" width="3.6640625" style="1" customWidth="1"/>
    <col min="4642" max="4863" width="8.88671875" style="1"/>
    <col min="4864" max="4864" width="16.6640625" style="1" bestFit="1" customWidth="1"/>
    <col min="4865" max="4866" width="3.6640625" style="1" customWidth="1"/>
    <col min="4867" max="4882" width="4.109375" style="1" customWidth="1"/>
    <col min="4883" max="4887" width="3.6640625" style="1" customWidth="1"/>
    <col min="4888" max="4889" width="4.6640625" style="1" customWidth="1"/>
    <col min="4890" max="4897" width="3.6640625" style="1" customWidth="1"/>
    <col min="4898" max="5119" width="8.88671875" style="1"/>
    <col min="5120" max="5120" width="16.6640625" style="1" bestFit="1" customWidth="1"/>
    <col min="5121" max="5122" width="3.6640625" style="1" customWidth="1"/>
    <col min="5123" max="5138" width="4.109375" style="1" customWidth="1"/>
    <col min="5139" max="5143" width="3.6640625" style="1" customWidth="1"/>
    <col min="5144" max="5145" width="4.6640625" style="1" customWidth="1"/>
    <col min="5146" max="5153" width="3.6640625" style="1" customWidth="1"/>
    <col min="5154" max="5375" width="8.88671875" style="1"/>
    <col min="5376" max="5376" width="16.6640625" style="1" bestFit="1" customWidth="1"/>
    <col min="5377" max="5378" width="3.6640625" style="1" customWidth="1"/>
    <col min="5379" max="5394" width="4.109375" style="1" customWidth="1"/>
    <col min="5395" max="5399" width="3.6640625" style="1" customWidth="1"/>
    <col min="5400" max="5401" width="4.6640625" style="1" customWidth="1"/>
    <col min="5402" max="5409" width="3.6640625" style="1" customWidth="1"/>
    <col min="5410" max="5631" width="8.88671875" style="1"/>
    <col min="5632" max="5632" width="16.6640625" style="1" bestFit="1" customWidth="1"/>
    <col min="5633" max="5634" width="3.6640625" style="1" customWidth="1"/>
    <col min="5635" max="5650" width="4.109375" style="1" customWidth="1"/>
    <col min="5651" max="5655" width="3.6640625" style="1" customWidth="1"/>
    <col min="5656" max="5657" width="4.6640625" style="1" customWidth="1"/>
    <col min="5658" max="5665" width="3.6640625" style="1" customWidth="1"/>
    <col min="5666" max="5887" width="8.88671875" style="1"/>
    <col min="5888" max="5888" width="16.6640625" style="1" bestFit="1" customWidth="1"/>
    <col min="5889" max="5890" width="3.6640625" style="1" customWidth="1"/>
    <col min="5891" max="5906" width="4.109375" style="1" customWidth="1"/>
    <col min="5907" max="5911" width="3.6640625" style="1" customWidth="1"/>
    <col min="5912" max="5913" width="4.6640625" style="1" customWidth="1"/>
    <col min="5914" max="5921" width="3.6640625" style="1" customWidth="1"/>
    <col min="5922" max="6143" width="8.88671875" style="1"/>
    <col min="6144" max="6144" width="16.6640625" style="1" bestFit="1" customWidth="1"/>
    <col min="6145" max="6146" width="3.6640625" style="1" customWidth="1"/>
    <col min="6147" max="6162" width="4.109375" style="1" customWidth="1"/>
    <col min="6163" max="6167" width="3.6640625" style="1" customWidth="1"/>
    <col min="6168" max="6169" width="4.6640625" style="1" customWidth="1"/>
    <col min="6170" max="6177" width="3.6640625" style="1" customWidth="1"/>
    <col min="6178" max="6399" width="8.88671875" style="1"/>
    <col min="6400" max="6400" width="16.6640625" style="1" bestFit="1" customWidth="1"/>
    <col min="6401" max="6402" width="3.6640625" style="1" customWidth="1"/>
    <col min="6403" max="6418" width="4.109375" style="1" customWidth="1"/>
    <col min="6419" max="6423" width="3.6640625" style="1" customWidth="1"/>
    <col min="6424" max="6425" width="4.6640625" style="1" customWidth="1"/>
    <col min="6426" max="6433" width="3.6640625" style="1" customWidth="1"/>
    <col min="6434" max="6655" width="8.88671875" style="1"/>
    <col min="6656" max="6656" width="16.6640625" style="1" bestFit="1" customWidth="1"/>
    <col min="6657" max="6658" width="3.6640625" style="1" customWidth="1"/>
    <col min="6659" max="6674" width="4.109375" style="1" customWidth="1"/>
    <col min="6675" max="6679" width="3.6640625" style="1" customWidth="1"/>
    <col min="6680" max="6681" width="4.6640625" style="1" customWidth="1"/>
    <col min="6682" max="6689" width="3.6640625" style="1" customWidth="1"/>
    <col min="6690" max="6911" width="8.88671875" style="1"/>
    <col min="6912" max="6912" width="16.6640625" style="1" bestFit="1" customWidth="1"/>
    <col min="6913" max="6914" width="3.6640625" style="1" customWidth="1"/>
    <col min="6915" max="6930" width="4.109375" style="1" customWidth="1"/>
    <col min="6931" max="6935" width="3.6640625" style="1" customWidth="1"/>
    <col min="6936" max="6937" width="4.6640625" style="1" customWidth="1"/>
    <col min="6938" max="6945" width="3.6640625" style="1" customWidth="1"/>
    <col min="6946" max="7167" width="8.88671875" style="1"/>
    <col min="7168" max="7168" width="16.6640625" style="1" bestFit="1" customWidth="1"/>
    <col min="7169" max="7170" width="3.6640625" style="1" customWidth="1"/>
    <col min="7171" max="7186" width="4.109375" style="1" customWidth="1"/>
    <col min="7187" max="7191" width="3.6640625" style="1" customWidth="1"/>
    <col min="7192" max="7193" width="4.6640625" style="1" customWidth="1"/>
    <col min="7194" max="7201" width="3.6640625" style="1" customWidth="1"/>
    <col min="7202" max="7423" width="8.88671875" style="1"/>
    <col min="7424" max="7424" width="16.6640625" style="1" bestFit="1" customWidth="1"/>
    <col min="7425" max="7426" width="3.6640625" style="1" customWidth="1"/>
    <col min="7427" max="7442" width="4.109375" style="1" customWidth="1"/>
    <col min="7443" max="7447" width="3.6640625" style="1" customWidth="1"/>
    <col min="7448" max="7449" width="4.6640625" style="1" customWidth="1"/>
    <col min="7450" max="7457" width="3.6640625" style="1" customWidth="1"/>
    <col min="7458" max="7679" width="8.88671875" style="1"/>
    <col min="7680" max="7680" width="16.6640625" style="1" bestFit="1" customWidth="1"/>
    <col min="7681" max="7682" width="3.6640625" style="1" customWidth="1"/>
    <col min="7683" max="7698" width="4.109375" style="1" customWidth="1"/>
    <col min="7699" max="7703" width="3.6640625" style="1" customWidth="1"/>
    <col min="7704" max="7705" width="4.6640625" style="1" customWidth="1"/>
    <col min="7706" max="7713" width="3.6640625" style="1" customWidth="1"/>
    <col min="7714" max="7935" width="8.88671875" style="1"/>
    <col min="7936" max="7936" width="16.6640625" style="1" bestFit="1" customWidth="1"/>
    <col min="7937" max="7938" width="3.6640625" style="1" customWidth="1"/>
    <col min="7939" max="7954" width="4.109375" style="1" customWidth="1"/>
    <col min="7955" max="7959" width="3.6640625" style="1" customWidth="1"/>
    <col min="7960" max="7961" width="4.6640625" style="1" customWidth="1"/>
    <col min="7962" max="7969" width="3.6640625" style="1" customWidth="1"/>
    <col min="7970" max="8191" width="8.88671875" style="1"/>
    <col min="8192" max="8192" width="16.6640625" style="1" bestFit="1" customWidth="1"/>
    <col min="8193" max="8194" width="3.6640625" style="1" customWidth="1"/>
    <col min="8195" max="8210" width="4.109375" style="1" customWidth="1"/>
    <col min="8211" max="8215" width="3.6640625" style="1" customWidth="1"/>
    <col min="8216" max="8217" width="4.6640625" style="1" customWidth="1"/>
    <col min="8218" max="8225" width="3.6640625" style="1" customWidth="1"/>
    <col min="8226" max="8447" width="8.88671875" style="1"/>
    <col min="8448" max="8448" width="16.6640625" style="1" bestFit="1" customWidth="1"/>
    <col min="8449" max="8450" width="3.6640625" style="1" customWidth="1"/>
    <col min="8451" max="8466" width="4.109375" style="1" customWidth="1"/>
    <col min="8467" max="8471" width="3.6640625" style="1" customWidth="1"/>
    <col min="8472" max="8473" width="4.6640625" style="1" customWidth="1"/>
    <col min="8474" max="8481" width="3.6640625" style="1" customWidth="1"/>
    <col min="8482" max="8703" width="8.88671875" style="1"/>
    <col min="8704" max="8704" width="16.6640625" style="1" bestFit="1" customWidth="1"/>
    <col min="8705" max="8706" width="3.6640625" style="1" customWidth="1"/>
    <col min="8707" max="8722" width="4.109375" style="1" customWidth="1"/>
    <col min="8723" max="8727" width="3.6640625" style="1" customWidth="1"/>
    <col min="8728" max="8729" width="4.6640625" style="1" customWidth="1"/>
    <col min="8730" max="8737" width="3.6640625" style="1" customWidth="1"/>
    <col min="8738" max="8959" width="8.88671875" style="1"/>
    <col min="8960" max="8960" width="16.6640625" style="1" bestFit="1" customWidth="1"/>
    <col min="8961" max="8962" width="3.6640625" style="1" customWidth="1"/>
    <col min="8963" max="8978" width="4.109375" style="1" customWidth="1"/>
    <col min="8979" max="8983" width="3.6640625" style="1" customWidth="1"/>
    <col min="8984" max="8985" width="4.6640625" style="1" customWidth="1"/>
    <col min="8986" max="8993" width="3.6640625" style="1" customWidth="1"/>
    <col min="8994" max="9215" width="8.88671875" style="1"/>
    <col min="9216" max="9216" width="16.6640625" style="1" bestFit="1" customWidth="1"/>
    <col min="9217" max="9218" width="3.6640625" style="1" customWidth="1"/>
    <col min="9219" max="9234" width="4.109375" style="1" customWidth="1"/>
    <col min="9235" max="9239" width="3.6640625" style="1" customWidth="1"/>
    <col min="9240" max="9241" width="4.6640625" style="1" customWidth="1"/>
    <col min="9242" max="9249" width="3.6640625" style="1" customWidth="1"/>
    <col min="9250" max="9471" width="8.88671875" style="1"/>
    <col min="9472" max="9472" width="16.6640625" style="1" bestFit="1" customWidth="1"/>
    <col min="9473" max="9474" width="3.6640625" style="1" customWidth="1"/>
    <col min="9475" max="9490" width="4.109375" style="1" customWidth="1"/>
    <col min="9491" max="9495" width="3.6640625" style="1" customWidth="1"/>
    <col min="9496" max="9497" width="4.6640625" style="1" customWidth="1"/>
    <col min="9498" max="9505" width="3.6640625" style="1" customWidth="1"/>
    <col min="9506" max="9727" width="8.88671875" style="1"/>
    <col min="9728" max="9728" width="16.6640625" style="1" bestFit="1" customWidth="1"/>
    <col min="9729" max="9730" width="3.6640625" style="1" customWidth="1"/>
    <col min="9731" max="9746" width="4.109375" style="1" customWidth="1"/>
    <col min="9747" max="9751" width="3.6640625" style="1" customWidth="1"/>
    <col min="9752" max="9753" width="4.6640625" style="1" customWidth="1"/>
    <col min="9754" max="9761" width="3.6640625" style="1" customWidth="1"/>
    <col min="9762" max="9983" width="8.88671875" style="1"/>
    <col min="9984" max="9984" width="16.6640625" style="1" bestFit="1" customWidth="1"/>
    <col min="9985" max="9986" width="3.6640625" style="1" customWidth="1"/>
    <col min="9987" max="10002" width="4.109375" style="1" customWidth="1"/>
    <col min="10003" max="10007" width="3.6640625" style="1" customWidth="1"/>
    <col min="10008" max="10009" width="4.6640625" style="1" customWidth="1"/>
    <col min="10010" max="10017" width="3.6640625" style="1" customWidth="1"/>
    <col min="10018" max="10239" width="8.88671875" style="1"/>
    <col min="10240" max="10240" width="16.6640625" style="1" bestFit="1" customWidth="1"/>
    <col min="10241" max="10242" width="3.6640625" style="1" customWidth="1"/>
    <col min="10243" max="10258" width="4.109375" style="1" customWidth="1"/>
    <col min="10259" max="10263" width="3.6640625" style="1" customWidth="1"/>
    <col min="10264" max="10265" width="4.6640625" style="1" customWidth="1"/>
    <col min="10266" max="10273" width="3.6640625" style="1" customWidth="1"/>
    <col min="10274" max="10495" width="8.88671875" style="1"/>
    <col min="10496" max="10496" width="16.6640625" style="1" bestFit="1" customWidth="1"/>
    <col min="10497" max="10498" width="3.6640625" style="1" customWidth="1"/>
    <col min="10499" max="10514" width="4.109375" style="1" customWidth="1"/>
    <col min="10515" max="10519" width="3.6640625" style="1" customWidth="1"/>
    <col min="10520" max="10521" width="4.6640625" style="1" customWidth="1"/>
    <col min="10522" max="10529" width="3.6640625" style="1" customWidth="1"/>
    <col min="10530" max="10751" width="8.88671875" style="1"/>
    <col min="10752" max="10752" width="16.6640625" style="1" bestFit="1" customWidth="1"/>
    <col min="10753" max="10754" width="3.6640625" style="1" customWidth="1"/>
    <col min="10755" max="10770" width="4.109375" style="1" customWidth="1"/>
    <col min="10771" max="10775" width="3.6640625" style="1" customWidth="1"/>
    <col min="10776" max="10777" width="4.6640625" style="1" customWidth="1"/>
    <col min="10778" max="10785" width="3.6640625" style="1" customWidth="1"/>
    <col min="10786" max="11007" width="8.88671875" style="1"/>
    <col min="11008" max="11008" width="16.6640625" style="1" bestFit="1" customWidth="1"/>
    <col min="11009" max="11010" width="3.6640625" style="1" customWidth="1"/>
    <col min="11011" max="11026" width="4.109375" style="1" customWidth="1"/>
    <col min="11027" max="11031" width="3.6640625" style="1" customWidth="1"/>
    <col min="11032" max="11033" width="4.6640625" style="1" customWidth="1"/>
    <col min="11034" max="11041" width="3.6640625" style="1" customWidth="1"/>
    <col min="11042" max="11263" width="8.88671875" style="1"/>
    <col min="11264" max="11264" width="16.6640625" style="1" bestFit="1" customWidth="1"/>
    <col min="11265" max="11266" width="3.6640625" style="1" customWidth="1"/>
    <col min="11267" max="11282" width="4.109375" style="1" customWidth="1"/>
    <col min="11283" max="11287" width="3.6640625" style="1" customWidth="1"/>
    <col min="11288" max="11289" width="4.6640625" style="1" customWidth="1"/>
    <col min="11290" max="11297" width="3.6640625" style="1" customWidth="1"/>
    <col min="11298" max="11519" width="8.88671875" style="1"/>
    <col min="11520" max="11520" width="16.6640625" style="1" bestFit="1" customWidth="1"/>
    <col min="11521" max="11522" width="3.6640625" style="1" customWidth="1"/>
    <col min="11523" max="11538" width="4.109375" style="1" customWidth="1"/>
    <col min="11539" max="11543" width="3.6640625" style="1" customWidth="1"/>
    <col min="11544" max="11545" width="4.6640625" style="1" customWidth="1"/>
    <col min="11546" max="11553" width="3.6640625" style="1" customWidth="1"/>
    <col min="11554" max="11775" width="8.88671875" style="1"/>
    <col min="11776" max="11776" width="16.6640625" style="1" bestFit="1" customWidth="1"/>
    <col min="11777" max="11778" width="3.6640625" style="1" customWidth="1"/>
    <col min="11779" max="11794" width="4.109375" style="1" customWidth="1"/>
    <col min="11795" max="11799" width="3.6640625" style="1" customWidth="1"/>
    <col min="11800" max="11801" width="4.6640625" style="1" customWidth="1"/>
    <col min="11802" max="11809" width="3.6640625" style="1" customWidth="1"/>
    <col min="11810" max="12031" width="8.88671875" style="1"/>
    <col min="12032" max="12032" width="16.6640625" style="1" bestFit="1" customWidth="1"/>
    <col min="12033" max="12034" width="3.6640625" style="1" customWidth="1"/>
    <col min="12035" max="12050" width="4.109375" style="1" customWidth="1"/>
    <col min="12051" max="12055" width="3.6640625" style="1" customWidth="1"/>
    <col min="12056" max="12057" width="4.6640625" style="1" customWidth="1"/>
    <col min="12058" max="12065" width="3.6640625" style="1" customWidth="1"/>
    <col min="12066" max="12287" width="8.88671875" style="1"/>
    <col min="12288" max="12288" width="16.6640625" style="1" bestFit="1" customWidth="1"/>
    <col min="12289" max="12290" width="3.6640625" style="1" customWidth="1"/>
    <col min="12291" max="12306" width="4.109375" style="1" customWidth="1"/>
    <col min="12307" max="12311" width="3.6640625" style="1" customWidth="1"/>
    <col min="12312" max="12313" width="4.6640625" style="1" customWidth="1"/>
    <col min="12314" max="12321" width="3.6640625" style="1" customWidth="1"/>
    <col min="12322" max="12543" width="8.88671875" style="1"/>
    <col min="12544" max="12544" width="16.6640625" style="1" bestFit="1" customWidth="1"/>
    <col min="12545" max="12546" width="3.6640625" style="1" customWidth="1"/>
    <col min="12547" max="12562" width="4.109375" style="1" customWidth="1"/>
    <col min="12563" max="12567" width="3.6640625" style="1" customWidth="1"/>
    <col min="12568" max="12569" width="4.6640625" style="1" customWidth="1"/>
    <col min="12570" max="12577" width="3.6640625" style="1" customWidth="1"/>
    <col min="12578" max="12799" width="8.88671875" style="1"/>
    <col min="12800" max="12800" width="16.6640625" style="1" bestFit="1" customWidth="1"/>
    <col min="12801" max="12802" width="3.6640625" style="1" customWidth="1"/>
    <col min="12803" max="12818" width="4.109375" style="1" customWidth="1"/>
    <col min="12819" max="12823" width="3.6640625" style="1" customWidth="1"/>
    <col min="12824" max="12825" width="4.6640625" style="1" customWidth="1"/>
    <col min="12826" max="12833" width="3.6640625" style="1" customWidth="1"/>
    <col min="12834" max="13055" width="8.88671875" style="1"/>
    <col min="13056" max="13056" width="16.6640625" style="1" bestFit="1" customWidth="1"/>
    <col min="13057" max="13058" width="3.6640625" style="1" customWidth="1"/>
    <col min="13059" max="13074" width="4.109375" style="1" customWidth="1"/>
    <col min="13075" max="13079" width="3.6640625" style="1" customWidth="1"/>
    <col min="13080" max="13081" width="4.6640625" style="1" customWidth="1"/>
    <col min="13082" max="13089" width="3.6640625" style="1" customWidth="1"/>
    <col min="13090" max="13311" width="8.88671875" style="1"/>
    <col min="13312" max="13312" width="16.6640625" style="1" bestFit="1" customWidth="1"/>
    <col min="13313" max="13314" width="3.6640625" style="1" customWidth="1"/>
    <col min="13315" max="13330" width="4.109375" style="1" customWidth="1"/>
    <col min="13331" max="13335" width="3.6640625" style="1" customWidth="1"/>
    <col min="13336" max="13337" width="4.6640625" style="1" customWidth="1"/>
    <col min="13338" max="13345" width="3.6640625" style="1" customWidth="1"/>
    <col min="13346" max="13567" width="8.88671875" style="1"/>
    <col min="13568" max="13568" width="16.6640625" style="1" bestFit="1" customWidth="1"/>
    <col min="13569" max="13570" width="3.6640625" style="1" customWidth="1"/>
    <col min="13571" max="13586" width="4.109375" style="1" customWidth="1"/>
    <col min="13587" max="13591" width="3.6640625" style="1" customWidth="1"/>
    <col min="13592" max="13593" width="4.6640625" style="1" customWidth="1"/>
    <col min="13594" max="13601" width="3.6640625" style="1" customWidth="1"/>
    <col min="13602" max="13823" width="8.88671875" style="1"/>
    <col min="13824" max="13824" width="16.6640625" style="1" bestFit="1" customWidth="1"/>
    <col min="13825" max="13826" width="3.6640625" style="1" customWidth="1"/>
    <col min="13827" max="13842" width="4.109375" style="1" customWidth="1"/>
    <col min="13843" max="13847" width="3.6640625" style="1" customWidth="1"/>
    <col min="13848" max="13849" width="4.6640625" style="1" customWidth="1"/>
    <col min="13850" max="13857" width="3.6640625" style="1" customWidth="1"/>
    <col min="13858" max="14079" width="8.88671875" style="1"/>
    <col min="14080" max="14080" width="16.6640625" style="1" bestFit="1" customWidth="1"/>
    <col min="14081" max="14082" width="3.6640625" style="1" customWidth="1"/>
    <col min="14083" max="14098" width="4.109375" style="1" customWidth="1"/>
    <col min="14099" max="14103" width="3.6640625" style="1" customWidth="1"/>
    <col min="14104" max="14105" width="4.6640625" style="1" customWidth="1"/>
    <col min="14106" max="14113" width="3.6640625" style="1" customWidth="1"/>
    <col min="14114" max="14335" width="8.88671875" style="1"/>
    <col min="14336" max="14336" width="16.6640625" style="1" bestFit="1" customWidth="1"/>
    <col min="14337" max="14338" width="3.6640625" style="1" customWidth="1"/>
    <col min="14339" max="14354" width="4.109375" style="1" customWidth="1"/>
    <col min="14355" max="14359" width="3.6640625" style="1" customWidth="1"/>
    <col min="14360" max="14361" width="4.6640625" style="1" customWidth="1"/>
    <col min="14362" max="14369" width="3.6640625" style="1" customWidth="1"/>
    <col min="14370" max="14591" width="8.88671875" style="1"/>
    <col min="14592" max="14592" width="16.6640625" style="1" bestFit="1" customWidth="1"/>
    <col min="14593" max="14594" width="3.6640625" style="1" customWidth="1"/>
    <col min="14595" max="14610" width="4.109375" style="1" customWidth="1"/>
    <col min="14611" max="14615" width="3.6640625" style="1" customWidth="1"/>
    <col min="14616" max="14617" width="4.6640625" style="1" customWidth="1"/>
    <col min="14618" max="14625" width="3.6640625" style="1" customWidth="1"/>
    <col min="14626" max="14847" width="8.88671875" style="1"/>
    <col min="14848" max="14848" width="16.6640625" style="1" bestFit="1" customWidth="1"/>
    <col min="14849" max="14850" width="3.6640625" style="1" customWidth="1"/>
    <col min="14851" max="14866" width="4.109375" style="1" customWidth="1"/>
    <col min="14867" max="14871" width="3.6640625" style="1" customWidth="1"/>
    <col min="14872" max="14873" width="4.6640625" style="1" customWidth="1"/>
    <col min="14874" max="14881" width="3.6640625" style="1" customWidth="1"/>
    <col min="14882" max="15103" width="8.88671875" style="1"/>
    <col min="15104" max="15104" width="16.6640625" style="1" bestFit="1" customWidth="1"/>
    <col min="15105" max="15106" width="3.6640625" style="1" customWidth="1"/>
    <col min="15107" max="15122" width="4.109375" style="1" customWidth="1"/>
    <col min="15123" max="15127" width="3.6640625" style="1" customWidth="1"/>
    <col min="15128" max="15129" width="4.6640625" style="1" customWidth="1"/>
    <col min="15130" max="15137" width="3.6640625" style="1" customWidth="1"/>
    <col min="15138" max="15359" width="8.88671875" style="1"/>
    <col min="15360" max="15360" width="16.6640625" style="1" bestFit="1" customWidth="1"/>
    <col min="15361" max="15362" width="3.6640625" style="1" customWidth="1"/>
    <col min="15363" max="15378" width="4.109375" style="1" customWidth="1"/>
    <col min="15379" max="15383" width="3.6640625" style="1" customWidth="1"/>
    <col min="15384" max="15385" width="4.6640625" style="1" customWidth="1"/>
    <col min="15386" max="15393" width="3.6640625" style="1" customWidth="1"/>
    <col min="15394" max="15615" width="8.88671875" style="1"/>
    <col min="15616" max="15616" width="16.6640625" style="1" bestFit="1" customWidth="1"/>
    <col min="15617" max="15618" width="3.6640625" style="1" customWidth="1"/>
    <col min="15619" max="15634" width="4.109375" style="1" customWidth="1"/>
    <col min="15635" max="15639" width="3.6640625" style="1" customWidth="1"/>
    <col min="15640" max="15641" width="4.6640625" style="1" customWidth="1"/>
    <col min="15642" max="15649" width="3.6640625" style="1" customWidth="1"/>
    <col min="15650" max="15871" width="8.88671875" style="1"/>
    <col min="15872" max="15872" width="16.6640625" style="1" bestFit="1" customWidth="1"/>
    <col min="15873" max="15874" width="3.6640625" style="1" customWidth="1"/>
    <col min="15875" max="15890" width="4.109375" style="1" customWidth="1"/>
    <col min="15891" max="15895" width="3.6640625" style="1" customWidth="1"/>
    <col min="15896" max="15897" width="4.6640625" style="1" customWidth="1"/>
    <col min="15898" max="15905" width="3.6640625" style="1" customWidth="1"/>
    <col min="15906" max="16127" width="8.88671875" style="1"/>
    <col min="16128" max="16128" width="16.6640625" style="1" bestFit="1" customWidth="1"/>
    <col min="16129" max="16130" width="3.6640625" style="1" customWidth="1"/>
    <col min="16131" max="16146" width="4.109375" style="1" customWidth="1"/>
    <col min="16147" max="16151" width="3.6640625" style="1" customWidth="1"/>
    <col min="16152" max="16153" width="4.6640625" style="1" customWidth="1"/>
    <col min="16154" max="16161" width="3.6640625" style="1" customWidth="1"/>
    <col min="16162" max="16384" width="8.88671875" style="1"/>
  </cols>
  <sheetData>
    <row r="1" spans="1:35" ht="15" customHeight="1" thickBot="1">
      <c r="A1" s="276" t="s">
        <v>0</v>
      </c>
      <c r="B1" s="277"/>
      <c r="C1" s="277"/>
      <c r="D1" s="277"/>
      <c r="E1" s="277"/>
      <c r="F1" s="277"/>
      <c r="G1" s="277"/>
      <c r="H1" s="277"/>
      <c r="I1" s="277"/>
      <c r="J1" s="277"/>
      <c r="K1" s="277"/>
      <c r="L1" s="277"/>
      <c r="M1" s="277"/>
      <c r="N1" s="277"/>
      <c r="O1" s="277"/>
      <c r="P1" s="277"/>
      <c r="Q1" s="277"/>
      <c r="R1" s="277"/>
      <c r="S1" s="277"/>
      <c r="T1" s="277"/>
      <c r="U1" s="277"/>
      <c r="V1" s="277"/>
      <c r="W1" s="277"/>
      <c r="X1" s="277"/>
      <c r="Y1" s="277"/>
      <c r="Z1" s="277"/>
      <c r="AA1" s="277"/>
      <c r="AB1" s="277"/>
      <c r="AC1" s="277"/>
      <c r="AD1" s="277"/>
      <c r="AE1" s="277"/>
      <c r="AF1" s="277"/>
      <c r="AG1" s="277"/>
      <c r="AH1" s="277"/>
      <c r="AI1" s="278"/>
    </row>
    <row r="2" spans="1:35" ht="24" customHeight="1" thickBot="1">
      <c r="A2" s="265" t="s">
        <v>48</v>
      </c>
      <c r="B2" s="268" t="s">
        <v>44</v>
      </c>
      <c r="C2" s="270" t="s">
        <v>2</v>
      </c>
      <c r="D2" s="271"/>
      <c r="E2" s="271"/>
      <c r="F2" s="271"/>
      <c r="G2" s="271"/>
      <c r="H2" s="271"/>
      <c r="I2" s="271"/>
      <c r="J2" s="272"/>
      <c r="K2" s="273" t="s">
        <v>3</v>
      </c>
      <c r="L2" s="273"/>
      <c r="M2" s="273"/>
      <c r="N2" s="273"/>
      <c r="O2" s="273"/>
      <c r="P2" s="273"/>
      <c r="Q2" s="273"/>
      <c r="R2" s="273"/>
      <c r="S2" s="274" t="s">
        <v>4</v>
      </c>
      <c r="T2" s="275"/>
      <c r="U2" s="275"/>
      <c r="V2" s="275"/>
      <c r="W2" s="275"/>
      <c r="X2" s="275"/>
      <c r="Y2" s="275"/>
      <c r="Z2" s="259" t="s">
        <v>5</v>
      </c>
      <c r="AA2" s="260"/>
      <c r="AB2" s="260"/>
      <c r="AC2" s="260"/>
      <c r="AD2" s="260"/>
      <c r="AE2" s="260"/>
      <c r="AF2" s="261"/>
      <c r="AG2" s="279" t="s">
        <v>6</v>
      </c>
      <c r="AH2" s="280"/>
      <c r="AI2" s="281"/>
    </row>
    <row r="3" spans="1:35" ht="79.95" customHeight="1">
      <c r="A3" s="266"/>
      <c r="B3" s="269"/>
      <c r="C3" s="262" t="s">
        <v>7</v>
      </c>
      <c r="D3" s="264" t="s">
        <v>8</v>
      </c>
      <c r="E3" s="264"/>
      <c r="F3" s="264"/>
      <c r="G3" s="295" t="s">
        <v>9</v>
      </c>
      <c r="H3" s="295"/>
      <c r="I3" s="295"/>
      <c r="J3" s="296"/>
      <c r="K3" s="297" t="s">
        <v>10</v>
      </c>
      <c r="L3" s="292"/>
      <c r="M3" s="292"/>
      <c r="N3" s="298" t="s">
        <v>11</v>
      </c>
      <c r="O3" s="298" t="s">
        <v>12</v>
      </c>
      <c r="P3" s="300" t="s">
        <v>8</v>
      </c>
      <c r="Q3" s="300"/>
      <c r="R3" s="293"/>
      <c r="S3" s="301" t="s">
        <v>7</v>
      </c>
      <c r="T3" s="288" t="s">
        <v>8</v>
      </c>
      <c r="U3" s="288"/>
      <c r="V3" s="288"/>
      <c r="W3" s="289" t="s">
        <v>9</v>
      </c>
      <c r="X3" s="289"/>
      <c r="Y3" s="289"/>
      <c r="Z3" s="290" t="s">
        <v>10</v>
      </c>
      <c r="AA3" s="291"/>
      <c r="AB3" s="291"/>
      <c r="AC3" s="292" t="s">
        <v>8</v>
      </c>
      <c r="AD3" s="292"/>
      <c r="AE3" s="292"/>
      <c r="AF3" s="293" t="s">
        <v>13</v>
      </c>
      <c r="AG3" s="286" t="s">
        <v>40</v>
      </c>
      <c r="AH3" s="284" t="s">
        <v>41</v>
      </c>
      <c r="AI3" s="306" t="s">
        <v>6</v>
      </c>
    </row>
    <row r="4" spans="1:35" ht="100.2" customHeight="1" thickBot="1">
      <c r="A4" s="267"/>
      <c r="B4" s="269"/>
      <c r="C4" s="263"/>
      <c r="D4" s="25" t="s">
        <v>14</v>
      </c>
      <c r="E4" s="25" t="s">
        <v>15</v>
      </c>
      <c r="F4" s="25" t="s">
        <v>16</v>
      </c>
      <c r="G4" s="26" t="s">
        <v>17</v>
      </c>
      <c r="H4" s="26" t="s">
        <v>18</v>
      </c>
      <c r="I4" s="26" t="s">
        <v>19</v>
      </c>
      <c r="J4" s="27" t="s">
        <v>20</v>
      </c>
      <c r="K4" s="42" t="s">
        <v>21</v>
      </c>
      <c r="L4" s="108" t="s">
        <v>22</v>
      </c>
      <c r="M4" s="108" t="s">
        <v>23</v>
      </c>
      <c r="N4" s="299"/>
      <c r="O4" s="299"/>
      <c r="P4" s="3" t="s">
        <v>14</v>
      </c>
      <c r="Q4" s="3" t="s">
        <v>15</v>
      </c>
      <c r="R4" s="4" t="s">
        <v>16</v>
      </c>
      <c r="S4" s="302"/>
      <c r="T4" s="28" t="s">
        <v>14</v>
      </c>
      <c r="U4" s="28" t="s">
        <v>15</v>
      </c>
      <c r="V4" s="28" t="s">
        <v>16</v>
      </c>
      <c r="W4" s="29" t="s">
        <v>17</v>
      </c>
      <c r="X4" s="29" t="s">
        <v>18</v>
      </c>
      <c r="Y4" s="29" t="s">
        <v>19</v>
      </c>
      <c r="Z4" s="47" t="s">
        <v>21</v>
      </c>
      <c r="AA4" s="30" t="s">
        <v>22</v>
      </c>
      <c r="AB4" s="30" t="s">
        <v>23</v>
      </c>
      <c r="AC4" s="108" t="s">
        <v>14</v>
      </c>
      <c r="AD4" s="108" t="s">
        <v>15</v>
      </c>
      <c r="AE4" s="108" t="s">
        <v>16</v>
      </c>
      <c r="AF4" s="294"/>
      <c r="AG4" s="308"/>
      <c r="AH4" s="309"/>
      <c r="AI4" s="310"/>
    </row>
    <row r="5" spans="1:35" ht="12" customHeight="1">
      <c r="A5" s="150" t="s">
        <v>25</v>
      </c>
      <c r="B5" s="242">
        <v>0</v>
      </c>
      <c r="C5" s="151">
        <v>0</v>
      </c>
      <c r="D5" s="152">
        <v>0</v>
      </c>
      <c r="E5" s="152">
        <v>0</v>
      </c>
      <c r="F5" s="152">
        <v>0</v>
      </c>
      <c r="G5" s="153">
        <v>0</v>
      </c>
      <c r="H5" s="153">
        <v>0</v>
      </c>
      <c r="I5" s="153">
        <v>0</v>
      </c>
      <c r="J5" s="154">
        <v>0</v>
      </c>
      <c r="K5" s="155">
        <v>0</v>
      </c>
      <c r="L5" s="156">
        <v>0</v>
      </c>
      <c r="M5" s="156">
        <v>0</v>
      </c>
      <c r="N5" s="156">
        <v>0</v>
      </c>
      <c r="O5" s="156">
        <v>0</v>
      </c>
      <c r="P5" s="157">
        <v>0</v>
      </c>
      <c r="Q5" s="157">
        <v>0</v>
      </c>
      <c r="R5" s="158">
        <v>0</v>
      </c>
      <c r="S5" s="159">
        <f>T5+U5+V5</f>
        <v>0</v>
      </c>
      <c r="T5" s="160">
        <v>0</v>
      </c>
      <c r="U5" s="160">
        <v>0</v>
      </c>
      <c r="V5" s="160">
        <v>0</v>
      </c>
      <c r="W5" s="161">
        <v>0</v>
      </c>
      <c r="X5" s="161">
        <v>0</v>
      </c>
      <c r="Y5" s="162">
        <v>0</v>
      </c>
      <c r="Z5" s="163">
        <v>0</v>
      </c>
      <c r="AA5" s="164">
        <v>0</v>
      </c>
      <c r="AB5" s="164">
        <v>0</v>
      </c>
      <c r="AC5" s="156">
        <v>0</v>
      </c>
      <c r="AD5" s="156">
        <v>0</v>
      </c>
      <c r="AE5" s="156">
        <v>0</v>
      </c>
      <c r="AF5" s="158">
        <v>0</v>
      </c>
      <c r="AG5" s="165">
        <v>0</v>
      </c>
      <c r="AH5" s="166">
        <v>0</v>
      </c>
      <c r="AI5" s="167">
        <f>AG5+AH5</f>
        <v>0</v>
      </c>
    </row>
    <row r="6" spans="1:35" ht="12" customHeight="1">
      <c r="A6" s="128" t="s">
        <v>26</v>
      </c>
      <c r="B6" s="243">
        <v>0</v>
      </c>
      <c r="C6" s="132">
        <v>0</v>
      </c>
      <c r="D6" s="133">
        <v>0</v>
      </c>
      <c r="E6" s="133">
        <v>0</v>
      </c>
      <c r="F6" s="133">
        <v>0</v>
      </c>
      <c r="G6" s="134">
        <v>0</v>
      </c>
      <c r="H6" s="134">
        <v>0</v>
      </c>
      <c r="I6" s="134">
        <v>0</v>
      </c>
      <c r="J6" s="135">
        <v>0</v>
      </c>
      <c r="K6" s="129">
        <v>0</v>
      </c>
      <c r="L6" s="130">
        <v>0</v>
      </c>
      <c r="M6" s="130">
        <v>0</v>
      </c>
      <c r="N6" s="130">
        <v>0</v>
      </c>
      <c r="O6" s="130">
        <v>0</v>
      </c>
      <c r="P6" s="136">
        <v>0</v>
      </c>
      <c r="Q6" s="136">
        <v>0</v>
      </c>
      <c r="R6" s="137">
        <v>0</v>
      </c>
      <c r="S6" s="138">
        <f>T6+U6+V6</f>
        <v>0</v>
      </c>
      <c r="T6" s="168">
        <v>0</v>
      </c>
      <c r="U6" s="168">
        <v>0</v>
      </c>
      <c r="V6" s="168">
        <v>0</v>
      </c>
      <c r="W6" s="169">
        <v>0</v>
      </c>
      <c r="X6" s="169">
        <v>0</v>
      </c>
      <c r="Y6" s="170">
        <v>0</v>
      </c>
      <c r="Z6" s="171">
        <v>0</v>
      </c>
      <c r="AA6" s="172">
        <v>0</v>
      </c>
      <c r="AB6" s="172">
        <v>0</v>
      </c>
      <c r="AC6" s="130">
        <v>0</v>
      </c>
      <c r="AD6" s="130">
        <v>0</v>
      </c>
      <c r="AE6" s="130">
        <v>0</v>
      </c>
      <c r="AF6" s="137">
        <v>0</v>
      </c>
      <c r="AG6" s="139">
        <v>0</v>
      </c>
      <c r="AH6" s="140">
        <v>0</v>
      </c>
      <c r="AI6" s="173">
        <f>AG6+AH6</f>
        <v>0</v>
      </c>
    </row>
    <row r="7" spans="1:35" ht="12" customHeight="1">
      <c r="A7" s="38" t="s">
        <v>27</v>
      </c>
      <c r="B7" s="244">
        <v>6</v>
      </c>
      <c r="C7" s="41">
        <v>0</v>
      </c>
      <c r="D7" s="10">
        <v>0</v>
      </c>
      <c r="E7" s="10">
        <v>0</v>
      </c>
      <c r="F7" s="10">
        <v>0</v>
      </c>
      <c r="G7" s="11">
        <v>0</v>
      </c>
      <c r="H7" s="11">
        <v>0</v>
      </c>
      <c r="I7" s="11">
        <v>0</v>
      </c>
      <c r="J7" s="12">
        <v>0</v>
      </c>
      <c r="K7" s="13">
        <v>0</v>
      </c>
      <c r="L7" s="14">
        <v>0</v>
      </c>
      <c r="M7" s="14">
        <v>0</v>
      </c>
      <c r="N7" s="14">
        <v>0</v>
      </c>
      <c r="O7" s="14">
        <v>1</v>
      </c>
      <c r="P7" s="15">
        <v>0</v>
      </c>
      <c r="Q7" s="15">
        <v>0</v>
      </c>
      <c r="R7" s="16">
        <v>0</v>
      </c>
      <c r="S7" s="45">
        <f t="shared" ref="S7:S17" si="0">T7+U7+V7</f>
        <v>10</v>
      </c>
      <c r="T7" s="31">
        <v>1</v>
      </c>
      <c r="U7" s="31">
        <v>7</v>
      </c>
      <c r="V7" s="31">
        <v>2</v>
      </c>
      <c r="W7" s="32">
        <v>3</v>
      </c>
      <c r="X7" s="32">
        <v>1</v>
      </c>
      <c r="Y7" s="46">
        <v>6</v>
      </c>
      <c r="Z7" s="83">
        <v>0</v>
      </c>
      <c r="AA7" s="33">
        <v>0</v>
      </c>
      <c r="AB7" s="33">
        <v>1</v>
      </c>
      <c r="AC7" s="14">
        <v>0</v>
      </c>
      <c r="AD7" s="14">
        <v>0</v>
      </c>
      <c r="AE7" s="14">
        <v>1</v>
      </c>
      <c r="AF7" s="16">
        <v>0</v>
      </c>
      <c r="AG7" s="70">
        <v>2</v>
      </c>
      <c r="AH7" s="76">
        <v>-1</v>
      </c>
      <c r="AI7" s="115">
        <f t="shared" ref="AI7:AI17" si="1">AG7+AH7</f>
        <v>1</v>
      </c>
    </row>
    <row r="8" spans="1:35" ht="12" customHeight="1">
      <c r="A8" s="128" t="s">
        <v>28</v>
      </c>
      <c r="B8" s="243">
        <v>0</v>
      </c>
      <c r="C8" s="132">
        <v>0</v>
      </c>
      <c r="D8" s="133">
        <v>0</v>
      </c>
      <c r="E8" s="133">
        <v>0</v>
      </c>
      <c r="F8" s="133">
        <v>0</v>
      </c>
      <c r="G8" s="134">
        <v>0</v>
      </c>
      <c r="H8" s="134">
        <v>0</v>
      </c>
      <c r="I8" s="134">
        <v>0</v>
      </c>
      <c r="J8" s="135">
        <v>0</v>
      </c>
      <c r="K8" s="129">
        <v>0</v>
      </c>
      <c r="L8" s="130">
        <v>0</v>
      </c>
      <c r="M8" s="130">
        <v>0</v>
      </c>
      <c r="N8" s="130">
        <v>0</v>
      </c>
      <c r="O8" s="130">
        <v>0</v>
      </c>
      <c r="P8" s="136">
        <v>0</v>
      </c>
      <c r="Q8" s="136">
        <v>0</v>
      </c>
      <c r="R8" s="137">
        <v>0</v>
      </c>
      <c r="S8" s="138">
        <f>T8+U8+V8</f>
        <v>0</v>
      </c>
      <c r="T8" s="168">
        <v>0</v>
      </c>
      <c r="U8" s="168">
        <v>0</v>
      </c>
      <c r="V8" s="168">
        <v>0</v>
      </c>
      <c r="W8" s="169">
        <v>0</v>
      </c>
      <c r="X8" s="169">
        <v>0</v>
      </c>
      <c r="Y8" s="170">
        <v>0</v>
      </c>
      <c r="Z8" s="171">
        <v>0</v>
      </c>
      <c r="AA8" s="172">
        <v>0</v>
      </c>
      <c r="AB8" s="172">
        <v>0</v>
      </c>
      <c r="AC8" s="130">
        <v>0</v>
      </c>
      <c r="AD8" s="130">
        <v>0</v>
      </c>
      <c r="AE8" s="130">
        <v>0</v>
      </c>
      <c r="AF8" s="137">
        <v>0</v>
      </c>
      <c r="AG8" s="139">
        <v>0</v>
      </c>
      <c r="AH8" s="140">
        <v>0</v>
      </c>
      <c r="AI8" s="173">
        <f>AG8+AH8</f>
        <v>0</v>
      </c>
    </row>
    <row r="9" spans="1:35" ht="12" customHeight="1">
      <c r="A9" s="38" t="s">
        <v>29</v>
      </c>
      <c r="B9" s="244">
        <v>13</v>
      </c>
      <c r="C9" s="41">
        <v>0</v>
      </c>
      <c r="D9" s="10">
        <v>0</v>
      </c>
      <c r="E9" s="10">
        <v>0</v>
      </c>
      <c r="F9" s="10">
        <v>0</v>
      </c>
      <c r="G9" s="11">
        <v>0</v>
      </c>
      <c r="H9" s="11">
        <v>0</v>
      </c>
      <c r="I9" s="11">
        <v>0</v>
      </c>
      <c r="J9" s="12">
        <v>0</v>
      </c>
      <c r="K9" s="13">
        <v>0</v>
      </c>
      <c r="L9" s="14">
        <v>0</v>
      </c>
      <c r="M9" s="14">
        <v>0</v>
      </c>
      <c r="N9" s="14">
        <v>0</v>
      </c>
      <c r="O9" s="14">
        <v>0</v>
      </c>
      <c r="P9" s="15">
        <v>0</v>
      </c>
      <c r="Q9" s="15">
        <v>0</v>
      </c>
      <c r="R9" s="16">
        <v>0</v>
      </c>
      <c r="S9" s="45">
        <f t="shared" si="0"/>
        <v>4</v>
      </c>
      <c r="T9" s="31">
        <v>1</v>
      </c>
      <c r="U9" s="31">
        <v>2</v>
      </c>
      <c r="V9" s="31">
        <v>1</v>
      </c>
      <c r="W9" s="32">
        <v>2</v>
      </c>
      <c r="X9" s="32">
        <v>0</v>
      </c>
      <c r="Y9" s="46">
        <v>2</v>
      </c>
      <c r="Z9" s="83">
        <v>0</v>
      </c>
      <c r="AA9" s="33">
        <v>0</v>
      </c>
      <c r="AB9" s="33">
        <v>0</v>
      </c>
      <c r="AC9" s="14">
        <v>0</v>
      </c>
      <c r="AD9" s="14">
        <v>0</v>
      </c>
      <c r="AE9" s="14">
        <v>0</v>
      </c>
      <c r="AF9" s="16">
        <v>0</v>
      </c>
      <c r="AG9" s="70">
        <v>0</v>
      </c>
      <c r="AH9" s="76">
        <v>0</v>
      </c>
      <c r="AI9" s="115">
        <f t="shared" si="1"/>
        <v>0</v>
      </c>
    </row>
    <row r="10" spans="1:35" ht="12" customHeight="1">
      <c r="A10" s="38" t="s">
        <v>30</v>
      </c>
      <c r="B10" s="244">
        <v>16</v>
      </c>
      <c r="C10" s="41">
        <v>0</v>
      </c>
      <c r="D10" s="10">
        <v>0</v>
      </c>
      <c r="E10" s="10">
        <v>0</v>
      </c>
      <c r="F10" s="10">
        <v>0</v>
      </c>
      <c r="G10" s="11">
        <v>0</v>
      </c>
      <c r="H10" s="11">
        <v>0</v>
      </c>
      <c r="I10" s="11">
        <v>0</v>
      </c>
      <c r="J10" s="12">
        <v>0</v>
      </c>
      <c r="K10" s="13">
        <v>0</v>
      </c>
      <c r="L10" s="14">
        <v>0</v>
      </c>
      <c r="M10" s="14">
        <v>0</v>
      </c>
      <c r="N10" s="14">
        <v>0</v>
      </c>
      <c r="O10" s="14">
        <v>0</v>
      </c>
      <c r="P10" s="15">
        <v>0</v>
      </c>
      <c r="Q10" s="15">
        <v>0</v>
      </c>
      <c r="R10" s="16">
        <v>0</v>
      </c>
      <c r="S10" s="45">
        <f t="shared" si="0"/>
        <v>14</v>
      </c>
      <c r="T10" s="31">
        <v>1</v>
      </c>
      <c r="U10" s="31">
        <v>6</v>
      </c>
      <c r="V10" s="31">
        <v>7</v>
      </c>
      <c r="W10" s="32">
        <v>5</v>
      </c>
      <c r="X10" s="32">
        <v>1</v>
      </c>
      <c r="Y10" s="46">
        <v>8</v>
      </c>
      <c r="Z10" s="83">
        <v>0</v>
      </c>
      <c r="AA10" s="33">
        <v>1</v>
      </c>
      <c r="AB10" s="33">
        <v>0</v>
      </c>
      <c r="AC10" s="14">
        <v>0</v>
      </c>
      <c r="AD10" s="14">
        <v>0</v>
      </c>
      <c r="AE10" s="14">
        <v>1</v>
      </c>
      <c r="AF10" s="16">
        <v>1</v>
      </c>
      <c r="AG10" s="70">
        <v>1</v>
      </c>
      <c r="AH10" s="76">
        <v>-1</v>
      </c>
      <c r="AI10" s="115">
        <f t="shared" si="1"/>
        <v>0</v>
      </c>
    </row>
    <row r="11" spans="1:35" ht="12" customHeight="1">
      <c r="A11" s="128" t="s">
        <v>31</v>
      </c>
      <c r="B11" s="243">
        <v>0</v>
      </c>
      <c r="C11" s="132">
        <v>0</v>
      </c>
      <c r="D11" s="133">
        <v>0</v>
      </c>
      <c r="E11" s="133">
        <v>0</v>
      </c>
      <c r="F11" s="133">
        <v>0</v>
      </c>
      <c r="G11" s="134">
        <v>0</v>
      </c>
      <c r="H11" s="134">
        <v>0</v>
      </c>
      <c r="I11" s="134">
        <v>0</v>
      </c>
      <c r="J11" s="135">
        <v>0</v>
      </c>
      <c r="K11" s="129">
        <v>0</v>
      </c>
      <c r="L11" s="130">
        <v>0</v>
      </c>
      <c r="M11" s="130">
        <v>0</v>
      </c>
      <c r="N11" s="130">
        <v>0</v>
      </c>
      <c r="O11" s="130">
        <v>0</v>
      </c>
      <c r="P11" s="136">
        <v>0</v>
      </c>
      <c r="Q11" s="136">
        <v>0</v>
      </c>
      <c r="R11" s="137">
        <v>0</v>
      </c>
      <c r="S11" s="138">
        <f>T11+U11+V11</f>
        <v>0</v>
      </c>
      <c r="T11" s="168">
        <v>0</v>
      </c>
      <c r="U11" s="168">
        <v>0</v>
      </c>
      <c r="V11" s="168">
        <v>0</v>
      </c>
      <c r="W11" s="169">
        <v>0</v>
      </c>
      <c r="X11" s="169">
        <v>0</v>
      </c>
      <c r="Y11" s="170">
        <v>0</v>
      </c>
      <c r="Z11" s="171">
        <v>0</v>
      </c>
      <c r="AA11" s="172">
        <v>0</v>
      </c>
      <c r="AB11" s="172">
        <v>0</v>
      </c>
      <c r="AC11" s="130">
        <v>0</v>
      </c>
      <c r="AD11" s="130">
        <v>0</v>
      </c>
      <c r="AE11" s="130">
        <v>0</v>
      </c>
      <c r="AF11" s="137">
        <v>0</v>
      </c>
      <c r="AG11" s="139">
        <v>0</v>
      </c>
      <c r="AH11" s="140">
        <v>0</v>
      </c>
      <c r="AI11" s="173">
        <f>AG11+AH11</f>
        <v>0</v>
      </c>
    </row>
    <row r="12" spans="1:35" ht="12" customHeight="1">
      <c r="A12" s="38" t="s">
        <v>32</v>
      </c>
      <c r="B12" s="244">
        <v>5</v>
      </c>
      <c r="C12" s="41">
        <v>0</v>
      </c>
      <c r="D12" s="10">
        <v>0</v>
      </c>
      <c r="E12" s="10">
        <v>0</v>
      </c>
      <c r="F12" s="10">
        <v>0</v>
      </c>
      <c r="G12" s="11">
        <v>0</v>
      </c>
      <c r="H12" s="11">
        <v>0</v>
      </c>
      <c r="I12" s="11">
        <v>0</v>
      </c>
      <c r="J12" s="12">
        <v>0</v>
      </c>
      <c r="K12" s="13">
        <v>0</v>
      </c>
      <c r="L12" s="14">
        <v>0</v>
      </c>
      <c r="M12" s="14">
        <v>0</v>
      </c>
      <c r="N12" s="14">
        <v>0</v>
      </c>
      <c r="O12" s="14">
        <v>0</v>
      </c>
      <c r="P12" s="15">
        <v>0</v>
      </c>
      <c r="Q12" s="15">
        <v>0</v>
      </c>
      <c r="R12" s="16">
        <v>0</v>
      </c>
      <c r="S12" s="45">
        <f t="shared" si="0"/>
        <v>2</v>
      </c>
      <c r="T12" s="31">
        <v>0</v>
      </c>
      <c r="U12" s="31">
        <v>1</v>
      </c>
      <c r="V12" s="31">
        <v>1</v>
      </c>
      <c r="W12" s="32">
        <v>0</v>
      </c>
      <c r="X12" s="32">
        <v>2</v>
      </c>
      <c r="Y12" s="46">
        <v>0</v>
      </c>
      <c r="Z12" s="83">
        <v>0</v>
      </c>
      <c r="AA12" s="33">
        <v>0</v>
      </c>
      <c r="AB12" s="33">
        <v>0</v>
      </c>
      <c r="AC12" s="14">
        <v>0</v>
      </c>
      <c r="AD12" s="14">
        <v>0</v>
      </c>
      <c r="AE12" s="14">
        <v>0</v>
      </c>
      <c r="AF12" s="16">
        <v>0</v>
      </c>
      <c r="AG12" s="70">
        <v>1</v>
      </c>
      <c r="AH12" s="76">
        <v>0</v>
      </c>
      <c r="AI12" s="115">
        <f t="shared" si="1"/>
        <v>1</v>
      </c>
    </row>
    <row r="13" spans="1:35" ht="12" customHeight="1">
      <c r="A13" s="38" t="s">
        <v>33</v>
      </c>
      <c r="B13" s="244">
        <v>3</v>
      </c>
      <c r="C13" s="41">
        <v>0</v>
      </c>
      <c r="D13" s="10">
        <v>0</v>
      </c>
      <c r="E13" s="10">
        <v>0</v>
      </c>
      <c r="F13" s="10">
        <v>0</v>
      </c>
      <c r="G13" s="11">
        <v>0</v>
      </c>
      <c r="H13" s="11">
        <v>0</v>
      </c>
      <c r="I13" s="11">
        <v>0</v>
      </c>
      <c r="J13" s="12">
        <v>0</v>
      </c>
      <c r="K13" s="13">
        <v>0</v>
      </c>
      <c r="L13" s="14">
        <v>0</v>
      </c>
      <c r="M13" s="14">
        <v>0</v>
      </c>
      <c r="N13" s="14">
        <v>0</v>
      </c>
      <c r="O13" s="14">
        <v>0</v>
      </c>
      <c r="P13" s="15">
        <v>0</v>
      </c>
      <c r="Q13" s="15">
        <v>0</v>
      </c>
      <c r="R13" s="16">
        <v>0</v>
      </c>
      <c r="S13" s="45">
        <f t="shared" si="0"/>
        <v>5</v>
      </c>
      <c r="T13" s="31">
        <v>0</v>
      </c>
      <c r="U13" s="31">
        <v>1</v>
      </c>
      <c r="V13" s="31">
        <v>4</v>
      </c>
      <c r="W13" s="32">
        <v>3</v>
      </c>
      <c r="X13" s="32">
        <v>0</v>
      </c>
      <c r="Y13" s="46">
        <v>2</v>
      </c>
      <c r="Z13" s="83">
        <v>0</v>
      </c>
      <c r="AA13" s="33">
        <v>0</v>
      </c>
      <c r="AB13" s="33">
        <v>0</v>
      </c>
      <c r="AC13" s="14">
        <v>0</v>
      </c>
      <c r="AD13" s="14">
        <v>0</v>
      </c>
      <c r="AE13" s="14">
        <v>0</v>
      </c>
      <c r="AF13" s="16">
        <v>0</v>
      </c>
      <c r="AG13" s="70">
        <v>0</v>
      </c>
      <c r="AH13" s="76">
        <v>0</v>
      </c>
      <c r="AI13" s="115">
        <f t="shared" si="1"/>
        <v>0</v>
      </c>
    </row>
    <row r="14" spans="1:35" ht="12" customHeight="1">
      <c r="A14" s="128" t="s">
        <v>34</v>
      </c>
      <c r="B14" s="243">
        <v>0</v>
      </c>
      <c r="C14" s="132">
        <v>0</v>
      </c>
      <c r="D14" s="133">
        <v>0</v>
      </c>
      <c r="E14" s="133">
        <v>0</v>
      </c>
      <c r="F14" s="133">
        <v>0</v>
      </c>
      <c r="G14" s="134">
        <v>0</v>
      </c>
      <c r="H14" s="134">
        <v>0</v>
      </c>
      <c r="I14" s="134">
        <v>0</v>
      </c>
      <c r="J14" s="135">
        <v>0</v>
      </c>
      <c r="K14" s="129">
        <v>0</v>
      </c>
      <c r="L14" s="130">
        <v>0</v>
      </c>
      <c r="M14" s="130">
        <v>0</v>
      </c>
      <c r="N14" s="130">
        <v>0</v>
      </c>
      <c r="O14" s="130">
        <v>0</v>
      </c>
      <c r="P14" s="136">
        <v>0</v>
      </c>
      <c r="Q14" s="136">
        <v>0</v>
      </c>
      <c r="R14" s="137">
        <v>0</v>
      </c>
      <c r="S14" s="138">
        <f>T14+U14+V14</f>
        <v>0</v>
      </c>
      <c r="T14" s="168">
        <v>0</v>
      </c>
      <c r="U14" s="168">
        <v>0</v>
      </c>
      <c r="V14" s="168">
        <v>0</v>
      </c>
      <c r="W14" s="169">
        <v>0</v>
      </c>
      <c r="X14" s="169">
        <v>0</v>
      </c>
      <c r="Y14" s="170">
        <v>0</v>
      </c>
      <c r="Z14" s="171">
        <v>0</v>
      </c>
      <c r="AA14" s="172">
        <v>0</v>
      </c>
      <c r="AB14" s="172">
        <v>0</v>
      </c>
      <c r="AC14" s="130">
        <v>0</v>
      </c>
      <c r="AD14" s="130">
        <v>0</v>
      </c>
      <c r="AE14" s="130">
        <v>0</v>
      </c>
      <c r="AF14" s="137">
        <v>0</v>
      </c>
      <c r="AG14" s="139">
        <v>0</v>
      </c>
      <c r="AH14" s="140">
        <v>0</v>
      </c>
      <c r="AI14" s="173">
        <f>AG14+AH14</f>
        <v>0</v>
      </c>
    </row>
    <row r="15" spans="1:35" ht="12" customHeight="1">
      <c r="A15" s="128" t="s">
        <v>35</v>
      </c>
      <c r="B15" s="243">
        <v>0</v>
      </c>
      <c r="C15" s="132">
        <v>0</v>
      </c>
      <c r="D15" s="133">
        <v>0</v>
      </c>
      <c r="E15" s="133">
        <v>0</v>
      </c>
      <c r="F15" s="133">
        <v>0</v>
      </c>
      <c r="G15" s="134">
        <v>0</v>
      </c>
      <c r="H15" s="134">
        <v>0</v>
      </c>
      <c r="I15" s="134">
        <v>0</v>
      </c>
      <c r="J15" s="135">
        <v>0</v>
      </c>
      <c r="K15" s="129">
        <v>0</v>
      </c>
      <c r="L15" s="130">
        <v>0</v>
      </c>
      <c r="M15" s="130">
        <v>0</v>
      </c>
      <c r="N15" s="130">
        <v>0</v>
      </c>
      <c r="O15" s="130">
        <v>0</v>
      </c>
      <c r="P15" s="136">
        <v>0</v>
      </c>
      <c r="Q15" s="136">
        <v>0</v>
      </c>
      <c r="R15" s="137">
        <v>0</v>
      </c>
      <c r="S15" s="138">
        <f>T15+U15+V15</f>
        <v>0</v>
      </c>
      <c r="T15" s="168">
        <v>0</v>
      </c>
      <c r="U15" s="168">
        <v>0</v>
      </c>
      <c r="V15" s="168">
        <v>0</v>
      </c>
      <c r="W15" s="169">
        <v>0</v>
      </c>
      <c r="X15" s="169">
        <v>0</v>
      </c>
      <c r="Y15" s="170">
        <v>0</v>
      </c>
      <c r="Z15" s="171">
        <v>0</v>
      </c>
      <c r="AA15" s="172">
        <v>0</v>
      </c>
      <c r="AB15" s="172">
        <v>0</v>
      </c>
      <c r="AC15" s="130">
        <v>0</v>
      </c>
      <c r="AD15" s="130">
        <v>0</v>
      </c>
      <c r="AE15" s="130">
        <v>0</v>
      </c>
      <c r="AF15" s="137">
        <v>0</v>
      </c>
      <c r="AG15" s="139">
        <v>0</v>
      </c>
      <c r="AH15" s="140">
        <v>0</v>
      </c>
      <c r="AI15" s="173">
        <f>AG15+AH15</f>
        <v>0</v>
      </c>
    </row>
    <row r="16" spans="1:35" ht="12" customHeight="1">
      <c r="A16" s="128" t="s">
        <v>36</v>
      </c>
      <c r="B16" s="243">
        <v>0</v>
      </c>
      <c r="C16" s="132">
        <v>0</v>
      </c>
      <c r="D16" s="133">
        <v>0</v>
      </c>
      <c r="E16" s="133">
        <v>0</v>
      </c>
      <c r="F16" s="133">
        <v>0</v>
      </c>
      <c r="G16" s="134">
        <v>0</v>
      </c>
      <c r="H16" s="134">
        <v>0</v>
      </c>
      <c r="I16" s="134">
        <v>0</v>
      </c>
      <c r="J16" s="135">
        <v>0</v>
      </c>
      <c r="K16" s="129">
        <v>0</v>
      </c>
      <c r="L16" s="130">
        <v>0</v>
      </c>
      <c r="M16" s="130">
        <v>0</v>
      </c>
      <c r="N16" s="130">
        <v>0</v>
      </c>
      <c r="O16" s="130">
        <v>0</v>
      </c>
      <c r="P16" s="136">
        <v>0</v>
      </c>
      <c r="Q16" s="136">
        <v>0</v>
      </c>
      <c r="R16" s="137">
        <v>0</v>
      </c>
      <c r="S16" s="138">
        <f>T16+U16+V16</f>
        <v>0</v>
      </c>
      <c r="T16" s="168">
        <v>0</v>
      </c>
      <c r="U16" s="168">
        <v>0</v>
      </c>
      <c r="V16" s="168">
        <v>0</v>
      </c>
      <c r="W16" s="169">
        <v>0</v>
      </c>
      <c r="X16" s="169">
        <v>0</v>
      </c>
      <c r="Y16" s="170">
        <v>0</v>
      </c>
      <c r="Z16" s="171">
        <v>0</v>
      </c>
      <c r="AA16" s="172">
        <v>0</v>
      </c>
      <c r="AB16" s="172">
        <v>0</v>
      </c>
      <c r="AC16" s="130">
        <v>0</v>
      </c>
      <c r="AD16" s="130">
        <v>0</v>
      </c>
      <c r="AE16" s="130">
        <v>0</v>
      </c>
      <c r="AF16" s="137">
        <v>0</v>
      </c>
      <c r="AG16" s="139">
        <v>0</v>
      </c>
      <c r="AH16" s="140">
        <v>0</v>
      </c>
      <c r="AI16" s="173">
        <f>AG16+AH16</f>
        <v>0</v>
      </c>
    </row>
    <row r="17" spans="1:35" ht="12" customHeight="1">
      <c r="A17" s="38" t="s">
        <v>37</v>
      </c>
      <c r="B17" s="244">
        <v>20</v>
      </c>
      <c r="C17" s="41">
        <v>0</v>
      </c>
      <c r="D17" s="10">
        <v>0</v>
      </c>
      <c r="E17" s="10">
        <v>0</v>
      </c>
      <c r="F17" s="10">
        <v>0</v>
      </c>
      <c r="G17" s="11">
        <v>0</v>
      </c>
      <c r="H17" s="11">
        <v>0</v>
      </c>
      <c r="I17" s="11">
        <v>0</v>
      </c>
      <c r="J17" s="12">
        <v>0</v>
      </c>
      <c r="K17" s="13">
        <v>0</v>
      </c>
      <c r="L17" s="14">
        <v>0</v>
      </c>
      <c r="M17" s="14">
        <v>0</v>
      </c>
      <c r="N17" s="14">
        <v>0</v>
      </c>
      <c r="O17" s="14">
        <v>0</v>
      </c>
      <c r="P17" s="15">
        <v>0</v>
      </c>
      <c r="Q17" s="15">
        <v>0</v>
      </c>
      <c r="R17" s="16">
        <v>0</v>
      </c>
      <c r="S17" s="45">
        <f t="shared" si="0"/>
        <v>11</v>
      </c>
      <c r="T17" s="31">
        <v>6</v>
      </c>
      <c r="U17" s="31">
        <v>4</v>
      </c>
      <c r="V17" s="31">
        <v>1</v>
      </c>
      <c r="W17" s="32">
        <v>6</v>
      </c>
      <c r="X17" s="32">
        <v>0</v>
      </c>
      <c r="Y17" s="46">
        <v>5</v>
      </c>
      <c r="Z17" s="83">
        <v>2</v>
      </c>
      <c r="AA17" s="33">
        <v>0</v>
      </c>
      <c r="AB17" s="33">
        <v>1</v>
      </c>
      <c r="AC17" s="14">
        <v>1</v>
      </c>
      <c r="AD17" s="14">
        <v>2</v>
      </c>
      <c r="AE17" s="14">
        <v>0</v>
      </c>
      <c r="AF17" s="16">
        <v>0</v>
      </c>
      <c r="AG17" s="70">
        <v>3</v>
      </c>
      <c r="AH17" s="76">
        <v>-3</v>
      </c>
      <c r="AI17" s="115">
        <f t="shared" si="1"/>
        <v>0</v>
      </c>
    </row>
    <row r="18" spans="1:35" ht="12" customHeight="1" thickBot="1">
      <c r="A18" s="174" t="s">
        <v>38</v>
      </c>
      <c r="B18" s="245">
        <v>0</v>
      </c>
      <c r="C18" s="175">
        <v>0</v>
      </c>
      <c r="D18" s="176">
        <v>0</v>
      </c>
      <c r="E18" s="176">
        <v>0</v>
      </c>
      <c r="F18" s="176">
        <v>0</v>
      </c>
      <c r="G18" s="177">
        <v>0</v>
      </c>
      <c r="H18" s="177">
        <v>0</v>
      </c>
      <c r="I18" s="177">
        <v>0</v>
      </c>
      <c r="J18" s="178">
        <v>0</v>
      </c>
      <c r="K18" s="179">
        <v>0</v>
      </c>
      <c r="L18" s="180">
        <v>0</v>
      </c>
      <c r="M18" s="180">
        <v>0</v>
      </c>
      <c r="N18" s="180">
        <v>0</v>
      </c>
      <c r="O18" s="180">
        <v>0</v>
      </c>
      <c r="P18" s="181">
        <v>0</v>
      </c>
      <c r="Q18" s="181">
        <v>0</v>
      </c>
      <c r="R18" s="182">
        <v>0</v>
      </c>
      <c r="S18" s="183">
        <f>T18+U18+V18</f>
        <v>0</v>
      </c>
      <c r="T18" s="184">
        <v>0</v>
      </c>
      <c r="U18" s="184">
        <v>0</v>
      </c>
      <c r="V18" s="184">
        <v>0</v>
      </c>
      <c r="W18" s="185">
        <v>0</v>
      </c>
      <c r="X18" s="185">
        <v>0</v>
      </c>
      <c r="Y18" s="186">
        <v>0</v>
      </c>
      <c r="Z18" s="187">
        <v>0</v>
      </c>
      <c r="AA18" s="188">
        <v>0</v>
      </c>
      <c r="AB18" s="188">
        <v>0</v>
      </c>
      <c r="AC18" s="180">
        <v>0</v>
      </c>
      <c r="AD18" s="180">
        <v>0</v>
      </c>
      <c r="AE18" s="180">
        <v>0</v>
      </c>
      <c r="AF18" s="182">
        <v>0</v>
      </c>
      <c r="AG18" s="189">
        <v>0</v>
      </c>
      <c r="AH18" s="190">
        <v>0</v>
      </c>
      <c r="AI18" s="191">
        <f>AG18+AH18</f>
        <v>0</v>
      </c>
    </row>
    <row r="19" spans="1:35" s="213" customFormat="1" ht="12" customHeight="1">
      <c r="A19" s="206" t="s">
        <v>24</v>
      </c>
      <c r="B19" s="195">
        <f>SUM(B5:B18)</f>
        <v>63</v>
      </c>
      <c r="C19" s="192">
        <f>SUM(C5:C18)</f>
        <v>0</v>
      </c>
      <c r="D19" s="207">
        <f t="shared" ref="D19:AI19" si="2">SUM(D5:D18)</f>
        <v>0</v>
      </c>
      <c r="E19" s="207">
        <f t="shared" si="2"/>
        <v>0</v>
      </c>
      <c r="F19" s="207">
        <f t="shared" si="2"/>
        <v>0</v>
      </c>
      <c r="G19" s="207">
        <f t="shared" si="2"/>
        <v>0</v>
      </c>
      <c r="H19" s="207">
        <f t="shared" si="2"/>
        <v>0</v>
      </c>
      <c r="I19" s="207">
        <f t="shared" si="2"/>
        <v>0</v>
      </c>
      <c r="J19" s="208">
        <f>SUM(J5:J18)</f>
        <v>0</v>
      </c>
      <c r="K19" s="194">
        <f t="shared" si="2"/>
        <v>0</v>
      </c>
      <c r="L19" s="207">
        <f t="shared" si="2"/>
        <v>0</v>
      </c>
      <c r="M19" s="207">
        <f t="shared" si="2"/>
        <v>0</v>
      </c>
      <c r="N19" s="207">
        <f t="shared" si="2"/>
        <v>0</v>
      </c>
      <c r="O19" s="207">
        <f t="shared" si="2"/>
        <v>1</v>
      </c>
      <c r="P19" s="207">
        <f t="shared" si="2"/>
        <v>0</v>
      </c>
      <c r="Q19" s="207">
        <f t="shared" si="2"/>
        <v>0</v>
      </c>
      <c r="R19" s="209">
        <f t="shared" si="2"/>
        <v>0</v>
      </c>
      <c r="S19" s="194">
        <f t="shared" si="2"/>
        <v>46</v>
      </c>
      <c r="T19" s="207">
        <f t="shared" si="2"/>
        <v>9</v>
      </c>
      <c r="U19" s="207">
        <f t="shared" si="2"/>
        <v>21</v>
      </c>
      <c r="V19" s="207">
        <f t="shared" si="2"/>
        <v>16</v>
      </c>
      <c r="W19" s="207">
        <f t="shared" si="2"/>
        <v>19</v>
      </c>
      <c r="X19" s="207">
        <f t="shared" si="2"/>
        <v>4</v>
      </c>
      <c r="Y19" s="209">
        <f t="shared" si="2"/>
        <v>23</v>
      </c>
      <c r="Z19" s="192">
        <f t="shared" si="2"/>
        <v>2</v>
      </c>
      <c r="AA19" s="207">
        <f t="shared" si="2"/>
        <v>1</v>
      </c>
      <c r="AB19" s="207">
        <f t="shared" si="2"/>
        <v>2</v>
      </c>
      <c r="AC19" s="207">
        <f t="shared" si="2"/>
        <v>1</v>
      </c>
      <c r="AD19" s="207">
        <f t="shared" si="2"/>
        <v>2</v>
      </c>
      <c r="AE19" s="207">
        <f t="shared" si="2"/>
        <v>2</v>
      </c>
      <c r="AF19" s="208">
        <f t="shared" si="2"/>
        <v>1</v>
      </c>
      <c r="AG19" s="210">
        <f t="shared" si="2"/>
        <v>7</v>
      </c>
      <c r="AH19" s="211">
        <f t="shared" si="2"/>
        <v>-5</v>
      </c>
      <c r="AI19" s="212">
        <f t="shared" si="2"/>
        <v>2</v>
      </c>
    </row>
    <row r="20" spans="1:35" s="213" customFormat="1" ht="12" customHeight="1" thickBot="1">
      <c r="A20" s="214" t="s">
        <v>39</v>
      </c>
      <c r="B20" s="215">
        <f>B19/6</f>
        <v>10.5</v>
      </c>
      <c r="C20" s="216">
        <f>C19/6</f>
        <v>0</v>
      </c>
      <c r="D20" s="217">
        <f t="shared" ref="D20:AI20" si="3">D19/6</f>
        <v>0</v>
      </c>
      <c r="E20" s="217">
        <f t="shared" si="3"/>
        <v>0</v>
      </c>
      <c r="F20" s="217">
        <f t="shared" si="3"/>
        <v>0</v>
      </c>
      <c r="G20" s="217">
        <f t="shared" si="3"/>
        <v>0</v>
      </c>
      <c r="H20" s="217">
        <f t="shared" si="3"/>
        <v>0</v>
      </c>
      <c r="I20" s="217">
        <f t="shared" si="3"/>
        <v>0</v>
      </c>
      <c r="J20" s="218">
        <f t="shared" si="3"/>
        <v>0</v>
      </c>
      <c r="K20" s="219">
        <f t="shared" si="3"/>
        <v>0</v>
      </c>
      <c r="L20" s="217">
        <f t="shared" si="3"/>
        <v>0</v>
      </c>
      <c r="M20" s="217">
        <f t="shared" si="3"/>
        <v>0</v>
      </c>
      <c r="N20" s="217">
        <f t="shared" si="3"/>
        <v>0</v>
      </c>
      <c r="O20" s="217">
        <f t="shared" si="3"/>
        <v>0.16666666666666666</v>
      </c>
      <c r="P20" s="217">
        <f t="shared" si="3"/>
        <v>0</v>
      </c>
      <c r="Q20" s="217">
        <f t="shared" si="3"/>
        <v>0</v>
      </c>
      <c r="R20" s="220">
        <f t="shared" si="3"/>
        <v>0</v>
      </c>
      <c r="S20" s="219">
        <f t="shared" si="3"/>
        <v>7.666666666666667</v>
      </c>
      <c r="T20" s="217">
        <f t="shared" si="3"/>
        <v>1.5</v>
      </c>
      <c r="U20" s="217">
        <f t="shared" si="3"/>
        <v>3.5</v>
      </c>
      <c r="V20" s="217">
        <f t="shared" si="3"/>
        <v>2.6666666666666665</v>
      </c>
      <c r="W20" s="217">
        <f t="shared" si="3"/>
        <v>3.1666666666666665</v>
      </c>
      <c r="X20" s="217">
        <f t="shared" si="3"/>
        <v>0.66666666666666663</v>
      </c>
      <c r="Y20" s="220">
        <f t="shared" si="3"/>
        <v>3.8333333333333335</v>
      </c>
      <c r="Z20" s="216">
        <f t="shared" si="3"/>
        <v>0.33333333333333331</v>
      </c>
      <c r="AA20" s="217">
        <f t="shared" si="3"/>
        <v>0.16666666666666666</v>
      </c>
      <c r="AB20" s="217">
        <f t="shared" si="3"/>
        <v>0.33333333333333331</v>
      </c>
      <c r="AC20" s="217">
        <f t="shared" si="3"/>
        <v>0.16666666666666666</v>
      </c>
      <c r="AD20" s="217">
        <f t="shared" si="3"/>
        <v>0.33333333333333331</v>
      </c>
      <c r="AE20" s="217">
        <f t="shared" si="3"/>
        <v>0.33333333333333331</v>
      </c>
      <c r="AF20" s="218">
        <f t="shared" si="3"/>
        <v>0.16666666666666666</v>
      </c>
      <c r="AG20" s="219">
        <f t="shared" si="3"/>
        <v>1.1666666666666667</v>
      </c>
      <c r="AH20" s="217">
        <f t="shared" si="3"/>
        <v>-0.83333333333333337</v>
      </c>
      <c r="AI20" s="220">
        <f t="shared" si="3"/>
        <v>0.33333333333333331</v>
      </c>
    </row>
    <row r="21" spans="1:35" ht="12" customHeight="1">
      <c r="Z21" s="81"/>
      <c r="AA21" s="81"/>
      <c r="AB21" s="81"/>
      <c r="AC21" s="81"/>
      <c r="AD21" s="81"/>
      <c r="AE21" s="81"/>
      <c r="AF21" s="81"/>
    </row>
    <row r="22" spans="1:35" ht="24" customHeight="1"/>
    <row r="23" spans="1:35" ht="79.95" customHeight="1"/>
  </sheetData>
  <mergeCells count="24">
    <mergeCell ref="AF3:AF4"/>
    <mergeCell ref="S3:S4"/>
    <mergeCell ref="AH3:AH4"/>
    <mergeCell ref="AI3:AI4"/>
    <mergeCell ref="T3:V3"/>
    <mergeCell ref="W3:Y3"/>
    <mergeCell ref="Z3:AB3"/>
    <mergeCell ref="AC3:AE3"/>
    <mergeCell ref="A1:AI1"/>
    <mergeCell ref="A2:A4"/>
    <mergeCell ref="B2:B4"/>
    <mergeCell ref="C2:J2"/>
    <mergeCell ref="K2:R2"/>
    <mergeCell ref="S2:Y2"/>
    <mergeCell ref="Z2:AF2"/>
    <mergeCell ref="AG2:AI2"/>
    <mergeCell ref="C3:C4"/>
    <mergeCell ref="D3:F3"/>
    <mergeCell ref="AG3:AG4"/>
    <mergeCell ref="G3:J3"/>
    <mergeCell ref="K3:M3"/>
    <mergeCell ref="N3:N4"/>
    <mergeCell ref="O3:O4"/>
    <mergeCell ref="P3:R3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85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V23"/>
  <sheetViews>
    <sheetView workbookViewId="0">
      <selection activeCell="A20" sqref="A1:V20"/>
    </sheetView>
  </sheetViews>
  <sheetFormatPr defaultRowHeight="12" customHeight="1"/>
  <cols>
    <col min="1" max="1" width="10.6640625" style="1" bestFit="1" customWidth="1"/>
    <col min="2" max="2" width="4.5546875" style="1" bestFit="1" customWidth="1"/>
    <col min="3" max="3" width="3.6640625" style="1" customWidth="1"/>
    <col min="4" max="13" width="4.109375" style="1" customWidth="1"/>
    <col min="14" max="14" width="4.21875" style="1" customWidth="1"/>
    <col min="15" max="19" width="4.109375" style="1" customWidth="1"/>
    <col min="20" max="20" width="3.5546875" style="1" customWidth="1"/>
    <col min="21" max="22" width="4.33203125" style="1" bestFit="1" customWidth="1"/>
    <col min="23" max="242" width="8.88671875" style="1"/>
    <col min="243" max="243" width="16.6640625" style="1" bestFit="1" customWidth="1"/>
    <col min="244" max="245" width="3.6640625" style="1" customWidth="1"/>
    <col min="246" max="261" width="4.109375" style="1" customWidth="1"/>
    <col min="262" max="266" width="3.6640625" style="1" customWidth="1"/>
    <col min="267" max="268" width="4.6640625" style="1" customWidth="1"/>
    <col min="269" max="276" width="3.6640625" style="1" customWidth="1"/>
    <col min="277" max="498" width="8.88671875" style="1"/>
    <col min="499" max="499" width="16.6640625" style="1" bestFit="1" customWidth="1"/>
    <col min="500" max="501" width="3.6640625" style="1" customWidth="1"/>
    <col min="502" max="517" width="4.109375" style="1" customWidth="1"/>
    <col min="518" max="522" width="3.6640625" style="1" customWidth="1"/>
    <col min="523" max="524" width="4.6640625" style="1" customWidth="1"/>
    <col min="525" max="532" width="3.6640625" style="1" customWidth="1"/>
    <col min="533" max="754" width="8.88671875" style="1"/>
    <col min="755" max="755" width="16.6640625" style="1" bestFit="1" customWidth="1"/>
    <col min="756" max="757" width="3.6640625" style="1" customWidth="1"/>
    <col min="758" max="773" width="4.109375" style="1" customWidth="1"/>
    <col min="774" max="778" width="3.6640625" style="1" customWidth="1"/>
    <col min="779" max="780" width="4.6640625" style="1" customWidth="1"/>
    <col min="781" max="788" width="3.6640625" style="1" customWidth="1"/>
    <col min="789" max="1010" width="8.88671875" style="1"/>
    <col min="1011" max="1011" width="16.6640625" style="1" bestFit="1" customWidth="1"/>
    <col min="1012" max="1013" width="3.6640625" style="1" customWidth="1"/>
    <col min="1014" max="1029" width="4.109375" style="1" customWidth="1"/>
    <col min="1030" max="1034" width="3.6640625" style="1" customWidth="1"/>
    <col min="1035" max="1036" width="4.6640625" style="1" customWidth="1"/>
    <col min="1037" max="1044" width="3.6640625" style="1" customWidth="1"/>
    <col min="1045" max="1266" width="8.88671875" style="1"/>
    <col min="1267" max="1267" width="16.6640625" style="1" bestFit="1" customWidth="1"/>
    <col min="1268" max="1269" width="3.6640625" style="1" customWidth="1"/>
    <col min="1270" max="1285" width="4.109375" style="1" customWidth="1"/>
    <col min="1286" max="1290" width="3.6640625" style="1" customWidth="1"/>
    <col min="1291" max="1292" width="4.6640625" style="1" customWidth="1"/>
    <col min="1293" max="1300" width="3.6640625" style="1" customWidth="1"/>
    <col min="1301" max="1522" width="8.88671875" style="1"/>
    <col min="1523" max="1523" width="16.6640625" style="1" bestFit="1" customWidth="1"/>
    <col min="1524" max="1525" width="3.6640625" style="1" customWidth="1"/>
    <col min="1526" max="1541" width="4.109375" style="1" customWidth="1"/>
    <col min="1542" max="1546" width="3.6640625" style="1" customWidth="1"/>
    <col min="1547" max="1548" width="4.6640625" style="1" customWidth="1"/>
    <col min="1549" max="1556" width="3.6640625" style="1" customWidth="1"/>
    <col min="1557" max="1778" width="8.88671875" style="1"/>
    <col min="1779" max="1779" width="16.6640625" style="1" bestFit="1" customWidth="1"/>
    <col min="1780" max="1781" width="3.6640625" style="1" customWidth="1"/>
    <col min="1782" max="1797" width="4.109375" style="1" customWidth="1"/>
    <col min="1798" max="1802" width="3.6640625" style="1" customWidth="1"/>
    <col min="1803" max="1804" width="4.6640625" style="1" customWidth="1"/>
    <col min="1805" max="1812" width="3.6640625" style="1" customWidth="1"/>
    <col min="1813" max="2034" width="8.88671875" style="1"/>
    <col min="2035" max="2035" width="16.6640625" style="1" bestFit="1" customWidth="1"/>
    <col min="2036" max="2037" width="3.6640625" style="1" customWidth="1"/>
    <col min="2038" max="2053" width="4.109375" style="1" customWidth="1"/>
    <col min="2054" max="2058" width="3.6640625" style="1" customWidth="1"/>
    <col min="2059" max="2060" width="4.6640625" style="1" customWidth="1"/>
    <col min="2061" max="2068" width="3.6640625" style="1" customWidth="1"/>
    <col min="2069" max="2290" width="8.88671875" style="1"/>
    <col min="2291" max="2291" width="16.6640625" style="1" bestFit="1" customWidth="1"/>
    <col min="2292" max="2293" width="3.6640625" style="1" customWidth="1"/>
    <col min="2294" max="2309" width="4.109375" style="1" customWidth="1"/>
    <col min="2310" max="2314" width="3.6640625" style="1" customWidth="1"/>
    <col min="2315" max="2316" width="4.6640625" style="1" customWidth="1"/>
    <col min="2317" max="2324" width="3.6640625" style="1" customWidth="1"/>
    <col min="2325" max="2546" width="8.88671875" style="1"/>
    <col min="2547" max="2547" width="16.6640625" style="1" bestFit="1" customWidth="1"/>
    <col min="2548" max="2549" width="3.6640625" style="1" customWidth="1"/>
    <col min="2550" max="2565" width="4.109375" style="1" customWidth="1"/>
    <col min="2566" max="2570" width="3.6640625" style="1" customWidth="1"/>
    <col min="2571" max="2572" width="4.6640625" style="1" customWidth="1"/>
    <col min="2573" max="2580" width="3.6640625" style="1" customWidth="1"/>
    <col min="2581" max="2802" width="8.88671875" style="1"/>
    <col min="2803" max="2803" width="16.6640625" style="1" bestFit="1" customWidth="1"/>
    <col min="2804" max="2805" width="3.6640625" style="1" customWidth="1"/>
    <col min="2806" max="2821" width="4.109375" style="1" customWidth="1"/>
    <col min="2822" max="2826" width="3.6640625" style="1" customWidth="1"/>
    <col min="2827" max="2828" width="4.6640625" style="1" customWidth="1"/>
    <col min="2829" max="2836" width="3.6640625" style="1" customWidth="1"/>
    <col min="2837" max="3058" width="8.88671875" style="1"/>
    <col min="3059" max="3059" width="16.6640625" style="1" bestFit="1" customWidth="1"/>
    <col min="3060" max="3061" width="3.6640625" style="1" customWidth="1"/>
    <col min="3062" max="3077" width="4.109375" style="1" customWidth="1"/>
    <col min="3078" max="3082" width="3.6640625" style="1" customWidth="1"/>
    <col min="3083" max="3084" width="4.6640625" style="1" customWidth="1"/>
    <col min="3085" max="3092" width="3.6640625" style="1" customWidth="1"/>
    <col min="3093" max="3314" width="8.88671875" style="1"/>
    <col min="3315" max="3315" width="16.6640625" style="1" bestFit="1" customWidth="1"/>
    <col min="3316" max="3317" width="3.6640625" style="1" customWidth="1"/>
    <col min="3318" max="3333" width="4.109375" style="1" customWidth="1"/>
    <col min="3334" max="3338" width="3.6640625" style="1" customWidth="1"/>
    <col min="3339" max="3340" width="4.6640625" style="1" customWidth="1"/>
    <col min="3341" max="3348" width="3.6640625" style="1" customWidth="1"/>
    <col min="3349" max="3570" width="8.88671875" style="1"/>
    <col min="3571" max="3571" width="16.6640625" style="1" bestFit="1" customWidth="1"/>
    <col min="3572" max="3573" width="3.6640625" style="1" customWidth="1"/>
    <col min="3574" max="3589" width="4.109375" style="1" customWidth="1"/>
    <col min="3590" max="3594" width="3.6640625" style="1" customWidth="1"/>
    <col min="3595" max="3596" width="4.6640625" style="1" customWidth="1"/>
    <col min="3597" max="3604" width="3.6640625" style="1" customWidth="1"/>
    <col min="3605" max="3826" width="8.88671875" style="1"/>
    <col min="3827" max="3827" width="16.6640625" style="1" bestFit="1" customWidth="1"/>
    <col min="3828" max="3829" width="3.6640625" style="1" customWidth="1"/>
    <col min="3830" max="3845" width="4.109375" style="1" customWidth="1"/>
    <col min="3846" max="3850" width="3.6640625" style="1" customWidth="1"/>
    <col min="3851" max="3852" width="4.6640625" style="1" customWidth="1"/>
    <col min="3853" max="3860" width="3.6640625" style="1" customWidth="1"/>
    <col min="3861" max="4082" width="8.88671875" style="1"/>
    <col min="4083" max="4083" width="16.6640625" style="1" bestFit="1" customWidth="1"/>
    <col min="4084" max="4085" width="3.6640625" style="1" customWidth="1"/>
    <col min="4086" max="4101" width="4.109375" style="1" customWidth="1"/>
    <col min="4102" max="4106" width="3.6640625" style="1" customWidth="1"/>
    <col min="4107" max="4108" width="4.6640625" style="1" customWidth="1"/>
    <col min="4109" max="4116" width="3.6640625" style="1" customWidth="1"/>
    <col min="4117" max="4338" width="8.88671875" style="1"/>
    <col min="4339" max="4339" width="16.6640625" style="1" bestFit="1" customWidth="1"/>
    <col min="4340" max="4341" width="3.6640625" style="1" customWidth="1"/>
    <col min="4342" max="4357" width="4.109375" style="1" customWidth="1"/>
    <col min="4358" max="4362" width="3.6640625" style="1" customWidth="1"/>
    <col min="4363" max="4364" width="4.6640625" style="1" customWidth="1"/>
    <col min="4365" max="4372" width="3.6640625" style="1" customWidth="1"/>
    <col min="4373" max="4594" width="8.88671875" style="1"/>
    <col min="4595" max="4595" width="16.6640625" style="1" bestFit="1" customWidth="1"/>
    <col min="4596" max="4597" width="3.6640625" style="1" customWidth="1"/>
    <col min="4598" max="4613" width="4.109375" style="1" customWidth="1"/>
    <col min="4614" max="4618" width="3.6640625" style="1" customWidth="1"/>
    <col min="4619" max="4620" width="4.6640625" style="1" customWidth="1"/>
    <col min="4621" max="4628" width="3.6640625" style="1" customWidth="1"/>
    <col min="4629" max="4850" width="8.88671875" style="1"/>
    <col min="4851" max="4851" width="16.6640625" style="1" bestFit="1" customWidth="1"/>
    <col min="4852" max="4853" width="3.6640625" style="1" customWidth="1"/>
    <col min="4854" max="4869" width="4.109375" style="1" customWidth="1"/>
    <col min="4870" max="4874" width="3.6640625" style="1" customWidth="1"/>
    <col min="4875" max="4876" width="4.6640625" style="1" customWidth="1"/>
    <col min="4877" max="4884" width="3.6640625" style="1" customWidth="1"/>
    <col min="4885" max="5106" width="8.88671875" style="1"/>
    <col min="5107" max="5107" width="16.6640625" style="1" bestFit="1" customWidth="1"/>
    <col min="5108" max="5109" width="3.6640625" style="1" customWidth="1"/>
    <col min="5110" max="5125" width="4.109375" style="1" customWidth="1"/>
    <col min="5126" max="5130" width="3.6640625" style="1" customWidth="1"/>
    <col min="5131" max="5132" width="4.6640625" style="1" customWidth="1"/>
    <col min="5133" max="5140" width="3.6640625" style="1" customWidth="1"/>
    <col min="5141" max="5362" width="8.88671875" style="1"/>
    <col min="5363" max="5363" width="16.6640625" style="1" bestFit="1" customWidth="1"/>
    <col min="5364" max="5365" width="3.6640625" style="1" customWidth="1"/>
    <col min="5366" max="5381" width="4.109375" style="1" customWidth="1"/>
    <col min="5382" max="5386" width="3.6640625" style="1" customWidth="1"/>
    <col min="5387" max="5388" width="4.6640625" style="1" customWidth="1"/>
    <col min="5389" max="5396" width="3.6640625" style="1" customWidth="1"/>
    <col min="5397" max="5618" width="8.88671875" style="1"/>
    <col min="5619" max="5619" width="16.6640625" style="1" bestFit="1" customWidth="1"/>
    <col min="5620" max="5621" width="3.6640625" style="1" customWidth="1"/>
    <col min="5622" max="5637" width="4.109375" style="1" customWidth="1"/>
    <col min="5638" max="5642" width="3.6640625" style="1" customWidth="1"/>
    <col min="5643" max="5644" width="4.6640625" style="1" customWidth="1"/>
    <col min="5645" max="5652" width="3.6640625" style="1" customWidth="1"/>
    <col min="5653" max="5874" width="8.88671875" style="1"/>
    <col min="5875" max="5875" width="16.6640625" style="1" bestFit="1" customWidth="1"/>
    <col min="5876" max="5877" width="3.6640625" style="1" customWidth="1"/>
    <col min="5878" max="5893" width="4.109375" style="1" customWidth="1"/>
    <col min="5894" max="5898" width="3.6640625" style="1" customWidth="1"/>
    <col min="5899" max="5900" width="4.6640625" style="1" customWidth="1"/>
    <col min="5901" max="5908" width="3.6640625" style="1" customWidth="1"/>
    <col min="5909" max="6130" width="8.88671875" style="1"/>
    <col min="6131" max="6131" width="16.6640625" style="1" bestFit="1" customWidth="1"/>
    <col min="6132" max="6133" width="3.6640625" style="1" customWidth="1"/>
    <col min="6134" max="6149" width="4.109375" style="1" customWidth="1"/>
    <col min="6150" max="6154" width="3.6640625" style="1" customWidth="1"/>
    <col min="6155" max="6156" width="4.6640625" style="1" customWidth="1"/>
    <col min="6157" max="6164" width="3.6640625" style="1" customWidth="1"/>
    <col min="6165" max="6386" width="8.88671875" style="1"/>
    <col min="6387" max="6387" width="16.6640625" style="1" bestFit="1" customWidth="1"/>
    <col min="6388" max="6389" width="3.6640625" style="1" customWidth="1"/>
    <col min="6390" max="6405" width="4.109375" style="1" customWidth="1"/>
    <col min="6406" max="6410" width="3.6640625" style="1" customWidth="1"/>
    <col min="6411" max="6412" width="4.6640625" style="1" customWidth="1"/>
    <col min="6413" max="6420" width="3.6640625" style="1" customWidth="1"/>
    <col min="6421" max="6642" width="8.88671875" style="1"/>
    <col min="6643" max="6643" width="16.6640625" style="1" bestFit="1" customWidth="1"/>
    <col min="6644" max="6645" width="3.6640625" style="1" customWidth="1"/>
    <col min="6646" max="6661" width="4.109375" style="1" customWidth="1"/>
    <col min="6662" max="6666" width="3.6640625" style="1" customWidth="1"/>
    <col min="6667" max="6668" width="4.6640625" style="1" customWidth="1"/>
    <col min="6669" max="6676" width="3.6640625" style="1" customWidth="1"/>
    <col min="6677" max="6898" width="8.88671875" style="1"/>
    <col min="6899" max="6899" width="16.6640625" style="1" bestFit="1" customWidth="1"/>
    <col min="6900" max="6901" width="3.6640625" style="1" customWidth="1"/>
    <col min="6902" max="6917" width="4.109375" style="1" customWidth="1"/>
    <col min="6918" max="6922" width="3.6640625" style="1" customWidth="1"/>
    <col min="6923" max="6924" width="4.6640625" style="1" customWidth="1"/>
    <col min="6925" max="6932" width="3.6640625" style="1" customWidth="1"/>
    <col min="6933" max="7154" width="8.88671875" style="1"/>
    <col min="7155" max="7155" width="16.6640625" style="1" bestFit="1" customWidth="1"/>
    <col min="7156" max="7157" width="3.6640625" style="1" customWidth="1"/>
    <col min="7158" max="7173" width="4.109375" style="1" customWidth="1"/>
    <col min="7174" max="7178" width="3.6640625" style="1" customWidth="1"/>
    <col min="7179" max="7180" width="4.6640625" style="1" customWidth="1"/>
    <col min="7181" max="7188" width="3.6640625" style="1" customWidth="1"/>
    <col min="7189" max="7410" width="8.88671875" style="1"/>
    <col min="7411" max="7411" width="16.6640625" style="1" bestFit="1" customWidth="1"/>
    <col min="7412" max="7413" width="3.6640625" style="1" customWidth="1"/>
    <col min="7414" max="7429" width="4.109375" style="1" customWidth="1"/>
    <col min="7430" max="7434" width="3.6640625" style="1" customWidth="1"/>
    <col min="7435" max="7436" width="4.6640625" style="1" customWidth="1"/>
    <col min="7437" max="7444" width="3.6640625" style="1" customWidth="1"/>
    <col min="7445" max="7666" width="8.88671875" style="1"/>
    <col min="7667" max="7667" width="16.6640625" style="1" bestFit="1" customWidth="1"/>
    <col min="7668" max="7669" width="3.6640625" style="1" customWidth="1"/>
    <col min="7670" max="7685" width="4.109375" style="1" customWidth="1"/>
    <col min="7686" max="7690" width="3.6640625" style="1" customWidth="1"/>
    <col min="7691" max="7692" width="4.6640625" style="1" customWidth="1"/>
    <col min="7693" max="7700" width="3.6640625" style="1" customWidth="1"/>
    <col min="7701" max="7922" width="8.88671875" style="1"/>
    <col min="7923" max="7923" width="16.6640625" style="1" bestFit="1" customWidth="1"/>
    <col min="7924" max="7925" width="3.6640625" style="1" customWidth="1"/>
    <col min="7926" max="7941" width="4.109375" style="1" customWidth="1"/>
    <col min="7942" max="7946" width="3.6640625" style="1" customWidth="1"/>
    <col min="7947" max="7948" width="4.6640625" style="1" customWidth="1"/>
    <col min="7949" max="7956" width="3.6640625" style="1" customWidth="1"/>
    <col min="7957" max="8178" width="8.88671875" style="1"/>
    <col min="8179" max="8179" width="16.6640625" style="1" bestFit="1" customWidth="1"/>
    <col min="8180" max="8181" width="3.6640625" style="1" customWidth="1"/>
    <col min="8182" max="8197" width="4.109375" style="1" customWidth="1"/>
    <col min="8198" max="8202" width="3.6640625" style="1" customWidth="1"/>
    <col min="8203" max="8204" width="4.6640625" style="1" customWidth="1"/>
    <col min="8205" max="8212" width="3.6640625" style="1" customWidth="1"/>
    <col min="8213" max="8434" width="8.88671875" style="1"/>
    <col min="8435" max="8435" width="16.6640625" style="1" bestFit="1" customWidth="1"/>
    <col min="8436" max="8437" width="3.6640625" style="1" customWidth="1"/>
    <col min="8438" max="8453" width="4.109375" style="1" customWidth="1"/>
    <col min="8454" max="8458" width="3.6640625" style="1" customWidth="1"/>
    <col min="8459" max="8460" width="4.6640625" style="1" customWidth="1"/>
    <col min="8461" max="8468" width="3.6640625" style="1" customWidth="1"/>
    <col min="8469" max="8690" width="8.88671875" style="1"/>
    <col min="8691" max="8691" width="16.6640625" style="1" bestFit="1" customWidth="1"/>
    <col min="8692" max="8693" width="3.6640625" style="1" customWidth="1"/>
    <col min="8694" max="8709" width="4.109375" style="1" customWidth="1"/>
    <col min="8710" max="8714" width="3.6640625" style="1" customWidth="1"/>
    <col min="8715" max="8716" width="4.6640625" style="1" customWidth="1"/>
    <col min="8717" max="8724" width="3.6640625" style="1" customWidth="1"/>
    <col min="8725" max="8946" width="8.88671875" style="1"/>
    <col min="8947" max="8947" width="16.6640625" style="1" bestFit="1" customWidth="1"/>
    <col min="8948" max="8949" width="3.6640625" style="1" customWidth="1"/>
    <col min="8950" max="8965" width="4.109375" style="1" customWidth="1"/>
    <col min="8966" max="8970" width="3.6640625" style="1" customWidth="1"/>
    <col min="8971" max="8972" width="4.6640625" style="1" customWidth="1"/>
    <col min="8973" max="8980" width="3.6640625" style="1" customWidth="1"/>
    <col min="8981" max="9202" width="8.88671875" style="1"/>
    <col min="9203" max="9203" width="16.6640625" style="1" bestFit="1" customWidth="1"/>
    <col min="9204" max="9205" width="3.6640625" style="1" customWidth="1"/>
    <col min="9206" max="9221" width="4.109375" style="1" customWidth="1"/>
    <col min="9222" max="9226" width="3.6640625" style="1" customWidth="1"/>
    <col min="9227" max="9228" width="4.6640625" style="1" customWidth="1"/>
    <col min="9229" max="9236" width="3.6640625" style="1" customWidth="1"/>
    <col min="9237" max="9458" width="8.88671875" style="1"/>
    <col min="9459" max="9459" width="16.6640625" style="1" bestFit="1" customWidth="1"/>
    <col min="9460" max="9461" width="3.6640625" style="1" customWidth="1"/>
    <col min="9462" max="9477" width="4.109375" style="1" customWidth="1"/>
    <col min="9478" max="9482" width="3.6640625" style="1" customWidth="1"/>
    <col min="9483" max="9484" width="4.6640625" style="1" customWidth="1"/>
    <col min="9485" max="9492" width="3.6640625" style="1" customWidth="1"/>
    <col min="9493" max="9714" width="8.88671875" style="1"/>
    <col min="9715" max="9715" width="16.6640625" style="1" bestFit="1" customWidth="1"/>
    <col min="9716" max="9717" width="3.6640625" style="1" customWidth="1"/>
    <col min="9718" max="9733" width="4.109375" style="1" customWidth="1"/>
    <col min="9734" max="9738" width="3.6640625" style="1" customWidth="1"/>
    <col min="9739" max="9740" width="4.6640625" style="1" customWidth="1"/>
    <col min="9741" max="9748" width="3.6640625" style="1" customWidth="1"/>
    <col min="9749" max="9970" width="8.88671875" style="1"/>
    <col min="9971" max="9971" width="16.6640625" style="1" bestFit="1" customWidth="1"/>
    <col min="9972" max="9973" width="3.6640625" style="1" customWidth="1"/>
    <col min="9974" max="9989" width="4.109375" style="1" customWidth="1"/>
    <col min="9990" max="9994" width="3.6640625" style="1" customWidth="1"/>
    <col min="9995" max="9996" width="4.6640625" style="1" customWidth="1"/>
    <col min="9997" max="10004" width="3.6640625" style="1" customWidth="1"/>
    <col min="10005" max="10226" width="8.88671875" style="1"/>
    <col min="10227" max="10227" width="16.6640625" style="1" bestFit="1" customWidth="1"/>
    <col min="10228" max="10229" width="3.6640625" style="1" customWidth="1"/>
    <col min="10230" max="10245" width="4.109375" style="1" customWidth="1"/>
    <col min="10246" max="10250" width="3.6640625" style="1" customWidth="1"/>
    <col min="10251" max="10252" width="4.6640625" style="1" customWidth="1"/>
    <col min="10253" max="10260" width="3.6640625" style="1" customWidth="1"/>
    <col min="10261" max="10482" width="8.88671875" style="1"/>
    <col min="10483" max="10483" width="16.6640625" style="1" bestFit="1" customWidth="1"/>
    <col min="10484" max="10485" width="3.6640625" style="1" customWidth="1"/>
    <col min="10486" max="10501" width="4.109375" style="1" customWidth="1"/>
    <col min="10502" max="10506" width="3.6640625" style="1" customWidth="1"/>
    <col min="10507" max="10508" width="4.6640625" style="1" customWidth="1"/>
    <col min="10509" max="10516" width="3.6640625" style="1" customWidth="1"/>
    <col min="10517" max="10738" width="8.88671875" style="1"/>
    <col min="10739" max="10739" width="16.6640625" style="1" bestFit="1" customWidth="1"/>
    <col min="10740" max="10741" width="3.6640625" style="1" customWidth="1"/>
    <col min="10742" max="10757" width="4.109375" style="1" customWidth="1"/>
    <col min="10758" max="10762" width="3.6640625" style="1" customWidth="1"/>
    <col min="10763" max="10764" width="4.6640625" style="1" customWidth="1"/>
    <col min="10765" max="10772" width="3.6640625" style="1" customWidth="1"/>
    <col min="10773" max="10994" width="8.88671875" style="1"/>
    <col min="10995" max="10995" width="16.6640625" style="1" bestFit="1" customWidth="1"/>
    <col min="10996" max="10997" width="3.6640625" style="1" customWidth="1"/>
    <col min="10998" max="11013" width="4.109375" style="1" customWidth="1"/>
    <col min="11014" max="11018" width="3.6640625" style="1" customWidth="1"/>
    <col min="11019" max="11020" width="4.6640625" style="1" customWidth="1"/>
    <col min="11021" max="11028" width="3.6640625" style="1" customWidth="1"/>
    <col min="11029" max="11250" width="8.88671875" style="1"/>
    <col min="11251" max="11251" width="16.6640625" style="1" bestFit="1" customWidth="1"/>
    <col min="11252" max="11253" width="3.6640625" style="1" customWidth="1"/>
    <col min="11254" max="11269" width="4.109375" style="1" customWidth="1"/>
    <col min="11270" max="11274" width="3.6640625" style="1" customWidth="1"/>
    <col min="11275" max="11276" width="4.6640625" style="1" customWidth="1"/>
    <col min="11277" max="11284" width="3.6640625" style="1" customWidth="1"/>
    <col min="11285" max="11506" width="8.88671875" style="1"/>
    <col min="11507" max="11507" width="16.6640625" style="1" bestFit="1" customWidth="1"/>
    <col min="11508" max="11509" width="3.6640625" style="1" customWidth="1"/>
    <col min="11510" max="11525" width="4.109375" style="1" customWidth="1"/>
    <col min="11526" max="11530" width="3.6640625" style="1" customWidth="1"/>
    <col min="11531" max="11532" width="4.6640625" style="1" customWidth="1"/>
    <col min="11533" max="11540" width="3.6640625" style="1" customWidth="1"/>
    <col min="11541" max="11762" width="8.88671875" style="1"/>
    <col min="11763" max="11763" width="16.6640625" style="1" bestFit="1" customWidth="1"/>
    <col min="11764" max="11765" width="3.6640625" style="1" customWidth="1"/>
    <col min="11766" max="11781" width="4.109375" style="1" customWidth="1"/>
    <col min="11782" max="11786" width="3.6640625" style="1" customWidth="1"/>
    <col min="11787" max="11788" width="4.6640625" style="1" customWidth="1"/>
    <col min="11789" max="11796" width="3.6640625" style="1" customWidth="1"/>
    <col min="11797" max="12018" width="8.88671875" style="1"/>
    <col min="12019" max="12019" width="16.6640625" style="1" bestFit="1" customWidth="1"/>
    <col min="12020" max="12021" width="3.6640625" style="1" customWidth="1"/>
    <col min="12022" max="12037" width="4.109375" style="1" customWidth="1"/>
    <col min="12038" max="12042" width="3.6640625" style="1" customWidth="1"/>
    <col min="12043" max="12044" width="4.6640625" style="1" customWidth="1"/>
    <col min="12045" max="12052" width="3.6640625" style="1" customWidth="1"/>
    <col min="12053" max="12274" width="8.88671875" style="1"/>
    <col min="12275" max="12275" width="16.6640625" style="1" bestFit="1" customWidth="1"/>
    <col min="12276" max="12277" width="3.6640625" style="1" customWidth="1"/>
    <col min="12278" max="12293" width="4.109375" style="1" customWidth="1"/>
    <col min="12294" max="12298" width="3.6640625" style="1" customWidth="1"/>
    <col min="12299" max="12300" width="4.6640625" style="1" customWidth="1"/>
    <col min="12301" max="12308" width="3.6640625" style="1" customWidth="1"/>
    <col min="12309" max="12530" width="8.88671875" style="1"/>
    <col min="12531" max="12531" width="16.6640625" style="1" bestFit="1" customWidth="1"/>
    <col min="12532" max="12533" width="3.6640625" style="1" customWidth="1"/>
    <col min="12534" max="12549" width="4.109375" style="1" customWidth="1"/>
    <col min="12550" max="12554" width="3.6640625" style="1" customWidth="1"/>
    <col min="12555" max="12556" width="4.6640625" style="1" customWidth="1"/>
    <col min="12557" max="12564" width="3.6640625" style="1" customWidth="1"/>
    <col min="12565" max="12786" width="8.88671875" style="1"/>
    <col min="12787" max="12787" width="16.6640625" style="1" bestFit="1" customWidth="1"/>
    <col min="12788" max="12789" width="3.6640625" style="1" customWidth="1"/>
    <col min="12790" max="12805" width="4.109375" style="1" customWidth="1"/>
    <col min="12806" max="12810" width="3.6640625" style="1" customWidth="1"/>
    <col min="12811" max="12812" width="4.6640625" style="1" customWidth="1"/>
    <col min="12813" max="12820" width="3.6640625" style="1" customWidth="1"/>
    <col min="12821" max="13042" width="8.88671875" style="1"/>
    <col min="13043" max="13043" width="16.6640625" style="1" bestFit="1" customWidth="1"/>
    <col min="13044" max="13045" width="3.6640625" style="1" customWidth="1"/>
    <col min="13046" max="13061" width="4.109375" style="1" customWidth="1"/>
    <col min="13062" max="13066" width="3.6640625" style="1" customWidth="1"/>
    <col min="13067" max="13068" width="4.6640625" style="1" customWidth="1"/>
    <col min="13069" max="13076" width="3.6640625" style="1" customWidth="1"/>
    <col min="13077" max="13298" width="8.88671875" style="1"/>
    <col min="13299" max="13299" width="16.6640625" style="1" bestFit="1" customWidth="1"/>
    <col min="13300" max="13301" width="3.6640625" style="1" customWidth="1"/>
    <col min="13302" max="13317" width="4.109375" style="1" customWidth="1"/>
    <col min="13318" max="13322" width="3.6640625" style="1" customWidth="1"/>
    <col min="13323" max="13324" width="4.6640625" style="1" customWidth="1"/>
    <col min="13325" max="13332" width="3.6640625" style="1" customWidth="1"/>
    <col min="13333" max="13554" width="8.88671875" style="1"/>
    <col min="13555" max="13555" width="16.6640625" style="1" bestFit="1" customWidth="1"/>
    <col min="13556" max="13557" width="3.6640625" style="1" customWidth="1"/>
    <col min="13558" max="13573" width="4.109375" style="1" customWidth="1"/>
    <col min="13574" max="13578" width="3.6640625" style="1" customWidth="1"/>
    <col min="13579" max="13580" width="4.6640625" style="1" customWidth="1"/>
    <col min="13581" max="13588" width="3.6640625" style="1" customWidth="1"/>
    <col min="13589" max="13810" width="8.88671875" style="1"/>
    <col min="13811" max="13811" width="16.6640625" style="1" bestFit="1" customWidth="1"/>
    <col min="13812" max="13813" width="3.6640625" style="1" customWidth="1"/>
    <col min="13814" max="13829" width="4.109375" style="1" customWidth="1"/>
    <col min="13830" max="13834" width="3.6640625" style="1" customWidth="1"/>
    <col min="13835" max="13836" width="4.6640625" style="1" customWidth="1"/>
    <col min="13837" max="13844" width="3.6640625" style="1" customWidth="1"/>
    <col min="13845" max="14066" width="8.88671875" style="1"/>
    <col min="14067" max="14067" width="16.6640625" style="1" bestFit="1" customWidth="1"/>
    <col min="14068" max="14069" width="3.6640625" style="1" customWidth="1"/>
    <col min="14070" max="14085" width="4.109375" style="1" customWidth="1"/>
    <col min="14086" max="14090" width="3.6640625" style="1" customWidth="1"/>
    <col min="14091" max="14092" width="4.6640625" style="1" customWidth="1"/>
    <col min="14093" max="14100" width="3.6640625" style="1" customWidth="1"/>
    <col min="14101" max="14322" width="8.88671875" style="1"/>
    <col min="14323" max="14323" width="16.6640625" style="1" bestFit="1" customWidth="1"/>
    <col min="14324" max="14325" width="3.6640625" style="1" customWidth="1"/>
    <col min="14326" max="14341" width="4.109375" style="1" customWidth="1"/>
    <col min="14342" max="14346" width="3.6640625" style="1" customWidth="1"/>
    <col min="14347" max="14348" width="4.6640625" style="1" customWidth="1"/>
    <col min="14349" max="14356" width="3.6640625" style="1" customWidth="1"/>
    <col min="14357" max="14578" width="8.88671875" style="1"/>
    <col min="14579" max="14579" width="16.6640625" style="1" bestFit="1" customWidth="1"/>
    <col min="14580" max="14581" width="3.6640625" style="1" customWidth="1"/>
    <col min="14582" max="14597" width="4.109375" style="1" customWidth="1"/>
    <col min="14598" max="14602" width="3.6640625" style="1" customWidth="1"/>
    <col min="14603" max="14604" width="4.6640625" style="1" customWidth="1"/>
    <col min="14605" max="14612" width="3.6640625" style="1" customWidth="1"/>
    <col min="14613" max="14834" width="8.88671875" style="1"/>
    <col min="14835" max="14835" width="16.6640625" style="1" bestFit="1" customWidth="1"/>
    <col min="14836" max="14837" width="3.6640625" style="1" customWidth="1"/>
    <col min="14838" max="14853" width="4.109375" style="1" customWidth="1"/>
    <col min="14854" max="14858" width="3.6640625" style="1" customWidth="1"/>
    <col min="14859" max="14860" width="4.6640625" style="1" customWidth="1"/>
    <col min="14861" max="14868" width="3.6640625" style="1" customWidth="1"/>
    <col min="14869" max="15090" width="8.88671875" style="1"/>
    <col min="15091" max="15091" width="16.6640625" style="1" bestFit="1" customWidth="1"/>
    <col min="15092" max="15093" width="3.6640625" style="1" customWidth="1"/>
    <col min="15094" max="15109" width="4.109375" style="1" customWidth="1"/>
    <col min="15110" max="15114" width="3.6640625" style="1" customWidth="1"/>
    <col min="15115" max="15116" width="4.6640625" style="1" customWidth="1"/>
    <col min="15117" max="15124" width="3.6640625" style="1" customWidth="1"/>
    <col min="15125" max="15346" width="8.88671875" style="1"/>
    <col min="15347" max="15347" width="16.6640625" style="1" bestFit="1" customWidth="1"/>
    <col min="15348" max="15349" width="3.6640625" style="1" customWidth="1"/>
    <col min="15350" max="15365" width="4.109375" style="1" customWidth="1"/>
    <col min="15366" max="15370" width="3.6640625" style="1" customWidth="1"/>
    <col min="15371" max="15372" width="4.6640625" style="1" customWidth="1"/>
    <col min="15373" max="15380" width="3.6640625" style="1" customWidth="1"/>
    <col min="15381" max="15602" width="8.88671875" style="1"/>
    <col min="15603" max="15603" width="16.6640625" style="1" bestFit="1" customWidth="1"/>
    <col min="15604" max="15605" width="3.6640625" style="1" customWidth="1"/>
    <col min="15606" max="15621" width="4.109375" style="1" customWidth="1"/>
    <col min="15622" max="15626" width="3.6640625" style="1" customWidth="1"/>
    <col min="15627" max="15628" width="4.6640625" style="1" customWidth="1"/>
    <col min="15629" max="15636" width="3.6640625" style="1" customWidth="1"/>
    <col min="15637" max="15858" width="8.88671875" style="1"/>
    <col min="15859" max="15859" width="16.6640625" style="1" bestFit="1" customWidth="1"/>
    <col min="15860" max="15861" width="3.6640625" style="1" customWidth="1"/>
    <col min="15862" max="15877" width="4.109375" style="1" customWidth="1"/>
    <col min="15878" max="15882" width="3.6640625" style="1" customWidth="1"/>
    <col min="15883" max="15884" width="4.6640625" style="1" customWidth="1"/>
    <col min="15885" max="15892" width="3.6640625" style="1" customWidth="1"/>
    <col min="15893" max="16114" width="8.88671875" style="1"/>
    <col min="16115" max="16115" width="16.6640625" style="1" bestFit="1" customWidth="1"/>
    <col min="16116" max="16117" width="3.6640625" style="1" customWidth="1"/>
    <col min="16118" max="16133" width="4.109375" style="1" customWidth="1"/>
    <col min="16134" max="16138" width="3.6640625" style="1" customWidth="1"/>
    <col min="16139" max="16140" width="4.6640625" style="1" customWidth="1"/>
    <col min="16141" max="16148" width="3.6640625" style="1" customWidth="1"/>
    <col min="16149" max="16384" width="8.88671875" style="1"/>
  </cols>
  <sheetData>
    <row r="1" spans="1:22" ht="15" customHeight="1" thickBot="1">
      <c r="A1" s="276" t="s">
        <v>0</v>
      </c>
      <c r="B1" s="277"/>
      <c r="C1" s="277"/>
      <c r="D1" s="277"/>
      <c r="E1" s="277"/>
      <c r="F1" s="277"/>
      <c r="G1" s="277"/>
      <c r="H1" s="277"/>
      <c r="I1" s="277"/>
      <c r="J1" s="277"/>
      <c r="K1" s="277"/>
      <c r="L1" s="277"/>
      <c r="M1" s="277"/>
      <c r="N1" s="277"/>
      <c r="O1" s="277"/>
      <c r="P1" s="277"/>
      <c r="Q1" s="277"/>
      <c r="R1" s="277"/>
      <c r="S1" s="277"/>
      <c r="T1" s="277"/>
      <c r="U1" s="277"/>
      <c r="V1" s="278"/>
    </row>
    <row r="2" spans="1:22" ht="24" customHeight="1" thickBot="1">
      <c r="A2" s="265" t="s">
        <v>49</v>
      </c>
      <c r="B2" s="268" t="s">
        <v>1</v>
      </c>
      <c r="C2" s="270" t="s">
        <v>2</v>
      </c>
      <c r="D2" s="271"/>
      <c r="E2" s="271"/>
      <c r="F2" s="271"/>
      <c r="G2" s="271"/>
      <c r="H2" s="271"/>
      <c r="I2" s="271"/>
      <c r="J2" s="272"/>
      <c r="K2" s="273" t="s">
        <v>3</v>
      </c>
      <c r="L2" s="273"/>
      <c r="M2" s="273"/>
      <c r="N2" s="273"/>
      <c r="O2" s="273"/>
      <c r="P2" s="273"/>
      <c r="Q2" s="273"/>
      <c r="R2" s="273"/>
      <c r="S2" s="303" t="s">
        <v>43</v>
      </c>
      <c r="T2" s="279" t="s">
        <v>6</v>
      </c>
      <c r="U2" s="280"/>
      <c r="V2" s="281"/>
    </row>
    <row r="3" spans="1:22" ht="79.95" customHeight="1">
      <c r="A3" s="266"/>
      <c r="B3" s="269"/>
      <c r="C3" s="262" t="s">
        <v>7</v>
      </c>
      <c r="D3" s="264" t="s">
        <v>8</v>
      </c>
      <c r="E3" s="264"/>
      <c r="F3" s="264"/>
      <c r="G3" s="295" t="s">
        <v>9</v>
      </c>
      <c r="H3" s="295"/>
      <c r="I3" s="295"/>
      <c r="J3" s="296"/>
      <c r="K3" s="297" t="s">
        <v>10</v>
      </c>
      <c r="L3" s="292"/>
      <c r="M3" s="292"/>
      <c r="N3" s="298" t="s">
        <v>11</v>
      </c>
      <c r="O3" s="298" t="s">
        <v>12</v>
      </c>
      <c r="P3" s="300" t="s">
        <v>8</v>
      </c>
      <c r="Q3" s="300"/>
      <c r="R3" s="293"/>
      <c r="S3" s="304"/>
      <c r="T3" s="286" t="s">
        <v>40</v>
      </c>
      <c r="U3" s="284" t="s">
        <v>41</v>
      </c>
      <c r="V3" s="306" t="s">
        <v>6</v>
      </c>
    </row>
    <row r="4" spans="1:22" ht="100.2" customHeight="1" thickBot="1">
      <c r="A4" s="267"/>
      <c r="B4" s="269"/>
      <c r="C4" s="263"/>
      <c r="D4" s="25" t="s">
        <v>14</v>
      </c>
      <c r="E4" s="25" t="s">
        <v>15</v>
      </c>
      <c r="F4" s="25" t="s">
        <v>16</v>
      </c>
      <c r="G4" s="26" t="s">
        <v>17</v>
      </c>
      <c r="H4" s="26" t="s">
        <v>18</v>
      </c>
      <c r="I4" s="26" t="s">
        <v>19</v>
      </c>
      <c r="J4" s="27" t="s">
        <v>20</v>
      </c>
      <c r="K4" s="42" t="s">
        <v>21</v>
      </c>
      <c r="L4" s="109" t="s">
        <v>22</v>
      </c>
      <c r="M4" s="109" t="s">
        <v>23</v>
      </c>
      <c r="N4" s="299"/>
      <c r="O4" s="299"/>
      <c r="P4" s="3" t="s">
        <v>14</v>
      </c>
      <c r="Q4" s="3" t="s">
        <v>15</v>
      </c>
      <c r="R4" s="4" t="s">
        <v>16</v>
      </c>
      <c r="S4" s="305"/>
      <c r="T4" s="287"/>
      <c r="U4" s="285"/>
      <c r="V4" s="307"/>
    </row>
    <row r="5" spans="1:22" ht="12" customHeight="1">
      <c r="A5" s="150" t="s">
        <v>25</v>
      </c>
      <c r="B5" s="238">
        <v>0</v>
      </c>
      <c r="C5" s="151">
        <f t="shared" ref="C5" si="0">D5+E5+F5</f>
        <v>0</v>
      </c>
      <c r="D5" s="152">
        <v>0</v>
      </c>
      <c r="E5" s="152">
        <v>0</v>
      </c>
      <c r="F5" s="152">
        <v>0</v>
      </c>
      <c r="G5" s="153">
        <v>0</v>
      </c>
      <c r="H5" s="153">
        <v>0</v>
      </c>
      <c r="I5" s="153">
        <v>0</v>
      </c>
      <c r="J5" s="154">
        <v>0</v>
      </c>
      <c r="K5" s="155">
        <v>0</v>
      </c>
      <c r="L5" s="156">
        <v>0</v>
      </c>
      <c r="M5" s="156">
        <v>0</v>
      </c>
      <c r="N5" s="156">
        <v>0</v>
      </c>
      <c r="O5" s="156">
        <v>0</v>
      </c>
      <c r="P5" s="157">
        <v>0</v>
      </c>
      <c r="Q5" s="157">
        <v>0</v>
      </c>
      <c r="R5" s="225">
        <v>0</v>
      </c>
      <c r="S5" s="226">
        <v>0</v>
      </c>
      <c r="T5" s="139">
        <v>0</v>
      </c>
      <c r="U5" s="140">
        <v>0</v>
      </c>
      <c r="V5" s="141">
        <f>T5+U5</f>
        <v>0</v>
      </c>
    </row>
    <row r="6" spans="1:22" ht="12" customHeight="1">
      <c r="A6" s="38" t="s">
        <v>26</v>
      </c>
      <c r="B6" s="239">
        <v>9</v>
      </c>
      <c r="C6" s="41">
        <f t="shared" ref="C6:C18" si="1">D6+E6+F6</f>
        <v>3</v>
      </c>
      <c r="D6" s="10">
        <v>0</v>
      </c>
      <c r="E6" s="10">
        <v>1</v>
      </c>
      <c r="F6" s="10">
        <v>2</v>
      </c>
      <c r="G6" s="11">
        <v>1</v>
      </c>
      <c r="H6" s="11">
        <v>0</v>
      </c>
      <c r="I6" s="11">
        <v>2</v>
      </c>
      <c r="J6" s="12">
        <v>0</v>
      </c>
      <c r="K6" s="13">
        <v>0</v>
      </c>
      <c r="L6" s="14">
        <v>0</v>
      </c>
      <c r="M6" s="14">
        <v>0</v>
      </c>
      <c r="N6" s="14">
        <v>0</v>
      </c>
      <c r="O6" s="14">
        <v>0</v>
      </c>
      <c r="P6" s="15">
        <v>0</v>
      </c>
      <c r="Q6" s="15">
        <v>0</v>
      </c>
      <c r="R6" s="224">
        <v>1</v>
      </c>
      <c r="S6" s="223">
        <v>1</v>
      </c>
      <c r="T6" s="70">
        <v>0</v>
      </c>
      <c r="U6" s="76">
        <v>-2</v>
      </c>
      <c r="V6" s="113">
        <f t="shared" ref="V6:V18" si="2">T6+U6</f>
        <v>-2</v>
      </c>
    </row>
    <row r="7" spans="1:22" ht="12" customHeight="1">
      <c r="A7" s="38" t="s">
        <v>27</v>
      </c>
      <c r="B7" s="239">
        <v>7</v>
      </c>
      <c r="C7" s="41">
        <f t="shared" si="1"/>
        <v>3</v>
      </c>
      <c r="D7" s="10">
        <v>0</v>
      </c>
      <c r="E7" s="10">
        <v>1</v>
      </c>
      <c r="F7" s="10">
        <v>2</v>
      </c>
      <c r="G7" s="11">
        <v>0</v>
      </c>
      <c r="H7" s="11">
        <v>1</v>
      </c>
      <c r="I7" s="11">
        <v>2</v>
      </c>
      <c r="J7" s="12">
        <v>0</v>
      </c>
      <c r="K7" s="13">
        <v>0</v>
      </c>
      <c r="L7" s="14">
        <v>0</v>
      </c>
      <c r="M7" s="14">
        <v>0</v>
      </c>
      <c r="N7" s="14">
        <v>0</v>
      </c>
      <c r="O7" s="14">
        <v>0</v>
      </c>
      <c r="P7" s="15">
        <v>0</v>
      </c>
      <c r="Q7" s="15">
        <v>0</v>
      </c>
      <c r="R7" s="224">
        <v>0</v>
      </c>
      <c r="S7" s="223">
        <v>0</v>
      </c>
      <c r="T7" s="70">
        <v>3</v>
      </c>
      <c r="U7" s="76">
        <v>0</v>
      </c>
      <c r="V7" s="113">
        <f t="shared" si="2"/>
        <v>3</v>
      </c>
    </row>
    <row r="8" spans="1:22" ht="12" customHeight="1">
      <c r="A8" s="38" t="s">
        <v>28</v>
      </c>
      <c r="B8" s="239">
        <v>5</v>
      </c>
      <c r="C8" s="41">
        <f t="shared" si="1"/>
        <v>2</v>
      </c>
      <c r="D8" s="10">
        <v>0</v>
      </c>
      <c r="E8" s="10">
        <v>1</v>
      </c>
      <c r="F8" s="10">
        <v>1</v>
      </c>
      <c r="G8" s="11">
        <v>1</v>
      </c>
      <c r="H8" s="11">
        <v>0</v>
      </c>
      <c r="I8" s="11">
        <v>1</v>
      </c>
      <c r="J8" s="12">
        <v>0</v>
      </c>
      <c r="K8" s="13">
        <v>0</v>
      </c>
      <c r="L8" s="14">
        <v>0</v>
      </c>
      <c r="M8" s="14">
        <v>0</v>
      </c>
      <c r="N8" s="14">
        <v>0</v>
      </c>
      <c r="O8" s="14">
        <v>0</v>
      </c>
      <c r="P8" s="15">
        <v>0</v>
      </c>
      <c r="Q8" s="15">
        <v>0</v>
      </c>
      <c r="R8" s="224">
        <v>0</v>
      </c>
      <c r="S8" s="223">
        <v>2</v>
      </c>
      <c r="T8" s="70">
        <v>1</v>
      </c>
      <c r="U8" s="76">
        <v>-1</v>
      </c>
      <c r="V8" s="113">
        <f t="shared" si="2"/>
        <v>0</v>
      </c>
    </row>
    <row r="9" spans="1:22" ht="12" customHeight="1">
      <c r="A9" s="38" t="s">
        <v>29</v>
      </c>
      <c r="B9" s="239">
        <v>6</v>
      </c>
      <c r="C9" s="41">
        <f t="shared" si="1"/>
        <v>0</v>
      </c>
      <c r="D9" s="10">
        <v>0</v>
      </c>
      <c r="E9" s="10">
        <v>0</v>
      </c>
      <c r="F9" s="10">
        <v>0</v>
      </c>
      <c r="G9" s="11">
        <v>0</v>
      </c>
      <c r="H9" s="11">
        <v>0</v>
      </c>
      <c r="I9" s="11">
        <v>0</v>
      </c>
      <c r="J9" s="12">
        <v>0</v>
      </c>
      <c r="K9" s="13">
        <v>0</v>
      </c>
      <c r="L9" s="14">
        <v>0</v>
      </c>
      <c r="M9" s="14">
        <v>0</v>
      </c>
      <c r="N9" s="14">
        <v>0</v>
      </c>
      <c r="O9" s="14">
        <v>0</v>
      </c>
      <c r="P9" s="15">
        <v>0</v>
      </c>
      <c r="Q9" s="15">
        <v>0</v>
      </c>
      <c r="R9" s="224">
        <v>0</v>
      </c>
      <c r="S9" s="223">
        <v>0</v>
      </c>
      <c r="T9" s="70">
        <v>0</v>
      </c>
      <c r="U9" s="76">
        <v>-3</v>
      </c>
      <c r="V9" s="113">
        <f t="shared" si="2"/>
        <v>-3</v>
      </c>
    </row>
    <row r="10" spans="1:22" ht="12" customHeight="1">
      <c r="A10" s="38" t="s">
        <v>30</v>
      </c>
      <c r="B10" s="239">
        <v>4</v>
      </c>
      <c r="C10" s="41">
        <f t="shared" si="1"/>
        <v>1</v>
      </c>
      <c r="D10" s="10">
        <v>0</v>
      </c>
      <c r="E10" s="10">
        <v>0</v>
      </c>
      <c r="F10" s="10">
        <v>1</v>
      </c>
      <c r="G10" s="11">
        <v>0</v>
      </c>
      <c r="H10" s="11">
        <v>0</v>
      </c>
      <c r="I10" s="11">
        <v>0</v>
      </c>
      <c r="J10" s="12">
        <v>1</v>
      </c>
      <c r="K10" s="13">
        <v>0</v>
      </c>
      <c r="L10" s="14">
        <v>0</v>
      </c>
      <c r="M10" s="14">
        <v>0</v>
      </c>
      <c r="N10" s="14">
        <v>0</v>
      </c>
      <c r="O10" s="14">
        <v>0</v>
      </c>
      <c r="P10" s="15">
        <v>0</v>
      </c>
      <c r="Q10" s="15">
        <v>0</v>
      </c>
      <c r="R10" s="224">
        <v>0</v>
      </c>
      <c r="S10" s="223">
        <v>0</v>
      </c>
      <c r="T10" s="70">
        <v>0</v>
      </c>
      <c r="U10" s="76">
        <v>0</v>
      </c>
      <c r="V10" s="113">
        <f t="shared" si="2"/>
        <v>0</v>
      </c>
    </row>
    <row r="11" spans="1:22" ht="12" customHeight="1">
      <c r="A11" s="128" t="s">
        <v>31</v>
      </c>
      <c r="B11" s="240">
        <v>0</v>
      </c>
      <c r="C11" s="132">
        <f t="shared" si="1"/>
        <v>0</v>
      </c>
      <c r="D11" s="133">
        <v>0</v>
      </c>
      <c r="E11" s="133">
        <v>0</v>
      </c>
      <c r="F11" s="133">
        <v>0</v>
      </c>
      <c r="G11" s="134">
        <v>0</v>
      </c>
      <c r="H11" s="134">
        <v>0</v>
      </c>
      <c r="I11" s="134">
        <v>0</v>
      </c>
      <c r="J11" s="135">
        <v>0</v>
      </c>
      <c r="K11" s="129">
        <v>0</v>
      </c>
      <c r="L11" s="130">
        <v>0</v>
      </c>
      <c r="M11" s="130">
        <v>0</v>
      </c>
      <c r="N11" s="130">
        <v>0</v>
      </c>
      <c r="O11" s="130">
        <v>0</v>
      </c>
      <c r="P11" s="136">
        <v>0</v>
      </c>
      <c r="Q11" s="136">
        <v>0</v>
      </c>
      <c r="R11" s="227">
        <v>0</v>
      </c>
      <c r="S11" s="226">
        <v>0</v>
      </c>
      <c r="T11" s="139">
        <v>0</v>
      </c>
      <c r="U11" s="140">
        <v>0</v>
      </c>
      <c r="V11" s="141">
        <f t="shared" si="2"/>
        <v>0</v>
      </c>
    </row>
    <row r="12" spans="1:22" ht="12" customHeight="1">
      <c r="A12" s="38" t="s">
        <v>32</v>
      </c>
      <c r="B12" s="239">
        <v>5</v>
      </c>
      <c r="C12" s="41">
        <f t="shared" si="1"/>
        <v>0</v>
      </c>
      <c r="D12" s="10">
        <v>0</v>
      </c>
      <c r="E12" s="10">
        <v>0</v>
      </c>
      <c r="F12" s="10">
        <v>0</v>
      </c>
      <c r="G12" s="11">
        <v>0</v>
      </c>
      <c r="H12" s="11">
        <v>0</v>
      </c>
      <c r="I12" s="11">
        <v>0</v>
      </c>
      <c r="J12" s="12">
        <v>0</v>
      </c>
      <c r="K12" s="13">
        <v>0</v>
      </c>
      <c r="L12" s="14">
        <v>0</v>
      </c>
      <c r="M12" s="14">
        <v>0</v>
      </c>
      <c r="N12" s="14">
        <v>0</v>
      </c>
      <c r="O12" s="14">
        <v>0</v>
      </c>
      <c r="P12" s="15">
        <v>0</v>
      </c>
      <c r="Q12" s="15">
        <v>0</v>
      </c>
      <c r="R12" s="224">
        <v>0</v>
      </c>
      <c r="S12" s="223">
        <v>1</v>
      </c>
      <c r="T12" s="70">
        <v>0</v>
      </c>
      <c r="U12" s="76">
        <v>-1</v>
      </c>
      <c r="V12" s="113">
        <f t="shared" si="2"/>
        <v>-1</v>
      </c>
    </row>
    <row r="13" spans="1:22" ht="12" customHeight="1">
      <c r="A13" s="111" t="s">
        <v>33</v>
      </c>
      <c r="B13" s="239">
        <v>10</v>
      </c>
      <c r="C13" s="41">
        <f t="shared" si="1"/>
        <v>0</v>
      </c>
      <c r="D13" s="10">
        <v>0</v>
      </c>
      <c r="E13" s="10">
        <v>0</v>
      </c>
      <c r="F13" s="10">
        <v>0</v>
      </c>
      <c r="G13" s="11">
        <v>0</v>
      </c>
      <c r="H13" s="11">
        <v>0</v>
      </c>
      <c r="I13" s="11">
        <v>0</v>
      </c>
      <c r="J13" s="12">
        <v>0</v>
      </c>
      <c r="K13" s="13">
        <v>0</v>
      </c>
      <c r="L13" s="14">
        <v>0</v>
      </c>
      <c r="M13" s="14">
        <v>0</v>
      </c>
      <c r="N13" s="14">
        <v>1</v>
      </c>
      <c r="O13" s="14">
        <v>0</v>
      </c>
      <c r="P13" s="15">
        <v>0</v>
      </c>
      <c r="Q13" s="15">
        <v>0</v>
      </c>
      <c r="R13" s="224">
        <v>0</v>
      </c>
      <c r="S13" s="223">
        <v>1</v>
      </c>
      <c r="T13" s="70">
        <v>1</v>
      </c>
      <c r="U13" s="76">
        <v>-1</v>
      </c>
      <c r="V13" s="113">
        <f t="shared" si="2"/>
        <v>0</v>
      </c>
    </row>
    <row r="14" spans="1:22" ht="12" customHeight="1">
      <c r="A14" s="38" t="s">
        <v>34</v>
      </c>
      <c r="B14" s="239">
        <v>3</v>
      </c>
      <c r="C14" s="41">
        <f t="shared" si="1"/>
        <v>0</v>
      </c>
      <c r="D14" s="10">
        <v>0</v>
      </c>
      <c r="E14" s="10">
        <v>0</v>
      </c>
      <c r="F14" s="10">
        <v>0</v>
      </c>
      <c r="G14" s="11">
        <v>0</v>
      </c>
      <c r="H14" s="11">
        <v>0</v>
      </c>
      <c r="I14" s="11">
        <v>0</v>
      </c>
      <c r="J14" s="12">
        <v>0</v>
      </c>
      <c r="K14" s="13">
        <v>0</v>
      </c>
      <c r="L14" s="14">
        <v>0</v>
      </c>
      <c r="M14" s="14">
        <v>0</v>
      </c>
      <c r="N14" s="14">
        <v>0</v>
      </c>
      <c r="O14" s="14">
        <v>0</v>
      </c>
      <c r="P14" s="15">
        <v>0</v>
      </c>
      <c r="Q14" s="15">
        <v>0</v>
      </c>
      <c r="R14" s="224">
        <v>0</v>
      </c>
      <c r="S14" s="223">
        <v>2</v>
      </c>
      <c r="T14" s="70">
        <v>0</v>
      </c>
      <c r="U14" s="76">
        <v>-2</v>
      </c>
      <c r="V14" s="113">
        <f t="shared" si="2"/>
        <v>-2</v>
      </c>
    </row>
    <row r="15" spans="1:22" ht="12" customHeight="1">
      <c r="A15" s="38" t="s">
        <v>35</v>
      </c>
      <c r="B15" s="239">
        <v>5</v>
      </c>
      <c r="C15" s="41">
        <f t="shared" si="1"/>
        <v>0</v>
      </c>
      <c r="D15" s="10">
        <v>0</v>
      </c>
      <c r="E15" s="10">
        <v>0</v>
      </c>
      <c r="F15" s="10">
        <v>0</v>
      </c>
      <c r="G15" s="11">
        <v>0</v>
      </c>
      <c r="H15" s="11">
        <v>0</v>
      </c>
      <c r="I15" s="11">
        <v>0</v>
      </c>
      <c r="J15" s="12">
        <v>0</v>
      </c>
      <c r="K15" s="13">
        <v>0</v>
      </c>
      <c r="L15" s="14">
        <v>0</v>
      </c>
      <c r="M15" s="14">
        <v>0</v>
      </c>
      <c r="N15" s="14">
        <v>0</v>
      </c>
      <c r="O15" s="14">
        <v>0</v>
      </c>
      <c r="P15" s="15">
        <v>0</v>
      </c>
      <c r="Q15" s="15">
        <v>0</v>
      </c>
      <c r="R15" s="224">
        <v>0</v>
      </c>
      <c r="S15" s="223">
        <v>0</v>
      </c>
      <c r="T15" s="70">
        <v>0</v>
      </c>
      <c r="U15" s="76">
        <v>-2</v>
      </c>
      <c r="V15" s="113">
        <f t="shared" si="2"/>
        <v>-2</v>
      </c>
    </row>
    <row r="16" spans="1:22" ht="12" customHeight="1">
      <c r="A16" s="38" t="s">
        <v>36</v>
      </c>
      <c r="B16" s="239">
        <v>3</v>
      </c>
      <c r="C16" s="41">
        <f t="shared" si="1"/>
        <v>0</v>
      </c>
      <c r="D16" s="10">
        <v>0</v>
      </c>
      <c r="E16" s="10">
        <v>0</v>
      </c>
      <c r="F16" s="10">
        <v>0</v>
      </c>
      <c r="G16" s="11">
        <v>0</v>
      </c>
      <c r="H16" s="11">
        <v>0</v>
      </c>
      <c r="I16" s="11">
        <v>0</v>
      </c>
      <c r="J16" s="12">
        <v>0</v>
      </c>
      <c r="K16" s="13">
        <v>0</v>
      </c>
      <c r="L16" s="14">
        <v>0</v>
      </c>
      <c r="M16" s="14">
        <v>0</v>
      </c>
      <c r="N16" s="14">
        <v>1</v>
      </c>
      <c r="O16" s="14">
        <v>0</v>
      </c>
      <c r="P16" s="15">
        <v>0</v>
      </c>
      <c r="Q16" s="15">
        <v>0</v>
      </c>
      <c r="R16" s="224">
        <v>0</v>
      </c>
      <c r="S16" s="223">
        <v>0</v>
      </c>
      <c r="T16" s="70">
        <v>1</v>
      </c>
      <c r="U16" s="76">
        <v>-2</v>
      </c>
      <c r="V16" s="113">
        <f t="shared" si="2"/>
        <v>-1</v>
      </c>
    </row>
    <row r="17" spans="1:22" ht="12" customHeight="1">
      <c r="A17" s="128" t="s">
        <v>37</v>
      </c>
      <c r="B17" s="240">
        <v>0</v>
      </c>
      <c r="C17" s="132">
        <f t="shared" si="1"/>
        <v>0</v>
      </c>
      <c r="D17" s="133">
        <v>0</v>
      </c>
      <c r="E17" s="133">
        <v>0</v>
      </c>
      <c r="F17" s="133">
        <v>0</v>
      </c>
      <c r="G17" s="134">
        <v>0</v>
      </c>
      <c r="H17" s="134">
        <v>0</v>
      </c>
      <c r="I17" s="134">
        <v>0</v>
      </c>
      <c r="J17" s="135">
        <v>0</v>
      </c>
      <c r="K17" s="129">
        <v>0</v>
      </c>
      <c r="L17" s="130">
        <v>0</v>
      </c>
      <c r="M17" s="130">
        <v>0</v>
      </c>
      <c r="N17" s="130">
        <v>0</v>
      </c>
      <c r="O17" s="130">
        <v>0</v>
      </c>
      <c r="P17" s="136">
        <v>0</v>
      </c>
      <c r="Q17" s="136">
        <v>0</v>
      </c>
      <c r="R17" s="227">
        <v>0</v>
      </c>
      <c r="S17" s="226">
        <v>0</v>
      </c>
      <c r="T17" s="139">
        <v>0</v>
      </c>
      <c r="U17" s="140">
        <v>0</v>
      </c>
      <c r="V17" s="141">
        <f t="shared" si="2"/>
        <v>0</v>
      </c>
    </row>
    <row r="18" spans="1:22" ht="12" customHeight="1" thickBot="1">
      <c r="A18" s="174" t="s">
        <v>38</v>
      </c>
      <c r="B18" s="241">
        <v>0</v>
      </c>
      <c r="C18" s="175">
        <f t="shared" si="1"/>
        <v>0</v>
      </c>
      <c r="D18" s="176">
        <v>0</v>
      </c>
      <c r="E18" s="176">
        <v>0</v>
      </c>
      <c r="F18" s="176">
        <v>0</v>
      </c>
      <c r="G18" s="177">
        <v>0</v>
      </c>
      <c r="H18" s="177">
        <v>0</v>
      </c>
      <c r="I18" s="177">
        <v>0</v>
      </c>
      <c r="J18" s="178">
        <v>0</v>
      </c>
      <c r="K18" s="179">
        <v>0</v>
      </c>
      <c r="L18" s="180">
        <v>0</v>
      </c>
      <c r="M18" s="180">
        <v>0</v>
      </c>
      <c r="N18" s="180">
        <v>0</v>
      </c>
      <c r="O18" s="180">
        <v>0</v>
      </c>
      <c r="P18" s="181">
        <v>0</v>
      </c>
      <c r="Q18" s="181">
        <v>0</v>
      </c>
      <c r="R18" s="228">
        <v>0</v>
      </c>
      <c r="S18" s="226">
        <v>0</v>
      </c>
      <c r="T18" s="139">
        <v>0</v>
      </c>
      <c r="U18" s="140">
        <v>0</v>
      </c>
      <c r="V18" s="141">
        <f t="shared" si="2"/>
        <v>0</v>
      </c>
    </row>
    <row r="19" spans="1:22" s="213" customFormat="1" ht="12" customHeight="1" thickBot="1">
      <c r="A19" s="221" t="s">
        <v>24</v>
      </c>
      <c r="B19" s="195">
        <f>SUM(B5:B18)</f>
        <v>57</v>
      </c>
      <c r="C19" s="194">
        <f>SUM(C5:C18)</f>
        <v>9</v>
      </c>
      <c r="D19" s="207">
        <f t="shared" ref="D19:V19" si="3">SUM(D5:D18)</f>
        <v>0</v>
      </c>
      <c r="E19" s="207">
        <f t="shared" si="3"/>
        <v>3</v>
      </c>
      <c r="F19" s="207">
        <f t="shared" si="3"/>
        <v>6</v>
      </c>
      <c r="G19" s="207">
        <f t="shared" si="3"/>
        <v>2</v>
      </c>
      <c r="H19" s="207">
        <f t="shared" si="3"/>
        <v>1</v>
      </c>
      <c r="I19" s="207">
        <f t="shared" si="3"/>
        <v>5</v>
      </c>
      <c r="J19" s="209">
        <f>SUM(J5:J18)</f>
        <v>1</v>
      </c>
      <c r="K19" s="194">
        <f t="shared" si="3"/>
        <v>0</v>
      </c>
      <c r="L19" s="207">
        <f t="shared" si="3"/>
        <v>0</v>
      </c>
      <c r="M19" s="207">
        <f t="shared" si="3"/>
        <v>0</v>
      </c>
      <c r="N19" s="207">
        <f t="shared" si="3"/>
        <v>2</v>
      </c>
      <c r="O19" s="207">
        <f t="shared" si="3"/>
        <v>0</v>
      </c>
      <c r="P19" s="207">
        <f t="shared" si="3"/>
        <v>0</v>
      </c>
      <c r="Q19" s="207">
        <f t="shared" si="3"/>
        <v>0</v>
      </c>
      <c r="R19" s="209">
        <f t="shared" si="3"/>
        <v>1</v>
      </c>
      <c r="S19" s="195">
        <f t="shared" si="3"/>
        <v>7</v>
      </c>
      <c r="T19" s="210">
        <f t="shared" si="3"/>
        <v>6</v>
      </c>
      <c r="U19" s="211">
        <f t="shared" si="3"/>
        <v>-14</v>
      </c>
      <c r="V19" s="212">
        <f t="shared" si="3"/>
        <v>-8</v>
      </c>
    </row>
    <row r="20" spans="1:22" s="213" customFormat="1" ht="12" customHeight="1" thickBot="1">
      <c r="A20" s="222" t="s">
        <v>39</v>
      </c>
      <c r="B20" s="215">
        <f>B19/10</f>
        <v>5.7</v>
      </c>
      <c r="C20" s="219">
        <f>C19/10</f>
        <v>0.9</v>
      </c>
      <c r="D20" s="217">
        <f>D19/10</f>
        <v>0</v>
      </c>
      <c r="E20" s="217">
        <f t="shared" ref="E20:J20" si="4">E19/10</f>
        <v>0.3</v>
      </c>
      <c r="F20" s="217">
        <f t="shared" si="4"/>
        <v>0.6</v>
      </c>
      <c r="G20" s="217">
        <f t="shared" si="4"/>
        <v>0.2</v>
      </c>
      <c r="H20" s="217">
        <f t="shared" si="4"/>
        <v>0.1</v>
      </c>
      <c r="I20" s="217">
        <f t="shared" si="4"/>
        <v>0.5</v>
      </c>
      <c r="J20" s="217">
        <f t="shared" si="4"/>
        <v>0.1</v>
      </c>
      <c r="K20" s="219">
        <f>K19/10</f>
        <v>0</v>
      </c>
      <c r="L20" s="217">
        <f>L19/10</f>
        <v>0</v>
      </c>
      <c r="M20" s="217">
        <f t="shared" ref="M20:R20" si="5">M19/10</f>
        <v>0</v>
      </c>
      <c r="N20" s="217">
        <f t="shared" si="5"/>
        <v>0.2</v>
      </c>
      <c r="O20" s="217">
        <f t="shared" si="5"/>
        <v>0</v>
      </c>
      <c r="P20" s="217">
        <f t="shared" si="5"/>
        <v>0</v>
      </c>
      <c r="Q20" s="217">
        <f t="shared" si="5"/>
        <v>0</v>
      </c>
      <c r="R20" s="217">
        <f t="shared" si="5"/>
        <v>0.1</v>
      </c>
      <c r="S20" s="215">
        <f>S19/10</f>
        <v>0.7</v>
      </c>
      <c r="T20" s="219">
        <f>T19/10</f>
        <v>0.6</v>
      </c>
      <c r="U20" s="217">
        <f>U19/10</f>
        <v>-1.4</v>
      </c>
      <c r="V20" s="220">
        <f>V19/10</f>
        <v>-0.8</v>
      </c>
    </row>
    <row r="22" spans="1:22" ht="24" customHeight="1"/>
    <row r="23" spans="1:22" ht="79.95" customHeight="1"/>
  </sheetData>
  <mergeCells count="17">
    <mergeCell ref="N3:N4"/>
    <mergeCell ref="O3:O4"/>
    <mergeCell ref="P3:R3"/>
    <mergeCell ref="T3:T4"/>
    <mergeCell ref="U3:U4"/>
    <mergeCell ref="A1:V1"/>
    <mergeCell ref="A2:A4"/>
    <mergeCell ref="B2:B4"/>
    <mergeCell ref="C2:J2"/>
    <mergeCell ref="K2:R2"/>
    <mergeCell ref="S2:S4"/>
    <mergeCell ref="T2:V2"/>
    <mergeCell ref="C3:C4"/>
    <mergeCell ref="D3:F3"/>
    <mergeCell ref="G3:J3"/>
    <mergeCell ref="V3:V4"/>
    <mergeCell ref="K3:M3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V23"/>
  <sheetViews>
    <sheetView workbookViewId="0">
      <selection sqref="A1:V20"/>
    </sheetView>
  </sheetViews>
  <sheetFormatPr defaultRowHeight="12" customHeight="1"/>
  <cols>
    <col min="1" max="1" width="10.6640625" style="1" bestFit="1" customWidth="1"/>
    <col min="2" max="2" width="4.5546875" style="1" bestFit="1" customWidth="1"/>
    <col min="3" max="3" width="3.6640625" style="1" customWidth="1"/>
    <col min="4" max="13" width="4.109375" style="1" customWidth="1"/>
    <col min="14" max="14" width="4.21875" style="1" customWidth="1"/>
    <col min="15" max="19" width="4.109375" style="1" customWidth="1"/>
    <col min="20" max="20" width="3.5546875" style="1" customWidth="1"/>
    <col min="21" max="21" width="4.33203125" style="1" bestFit="1" customWidth="1"/>
    <col min="22" max="22" width="3.5546875" style="1" customWidth="1"/>
    <col min="23" max="242" width="8.88671875" style="1"/>
    <col min="243" max="243" width="16.6640625" style="1" bestFit="1" customWidth="1"/>
    <col min="244" max="245" width="3.6640625" style="1" customWidth="1"/>
    <col min="246" max="261" width="4.109375" style="1" customWidth="1"/>
    <col min="262" max="266" width="3.6640625" style="1" customWidth="1"/>
    <col min="267" max="268" width="4.6640625" style="1" customWidth="1"/>
    <col min="269" max="276" width="3.6640625" style="1" customWidth="1"/>
    <col min="277" max="498" width="8.88671875" style="1"/>
    <col min="499" max="499" width="16.6640625" style="1" bestFit="1" customWidth="1"/>
    <col min="500" max="501" width="3.6640625" style="1" customWidth="1"/>
    <col min="502" max="517" width="4.109375" style="1" customWidth="1"/>
    <col min="518" max="522" width="3.6640625" style="1" customWidth="1"/>
    <col min="523" max="524" width="4.6640625" style="1" customWidth="1"/>
    <col min="525" max="532" width="3.6640625" style="1" customWidth="1"/>
    <col min="533" max="754" width="8.88671875" style="1"/>
    <col min="755" max="755" width="16.6640625" style="1" bestFit="1" customWidth="1"/>
    <col min="756" max="757" width="3.6640625" style="1" customWidth="1"/>
    <col min="758" max="773" width="4.109375" style="1" customWidth="1"/>
    <col min="774" max="778" width="3.6640625" style="1" customWidth="1"/>
    <col min="779" max="780" width="4.6640625" style="1" customWidth="1"/>
    <col min="781" max="788" width="3.6640625" style="1" customWidth="1"/>
    <col min="789" max="1010" width="8.88671875" style="1"/>
    <col min="1011" max="1011" width="16.6640625" style="1" bestFit="1" customWidth="1"/>
    <col min="1012" max="1013" width="3.6640625" style="1" customWidth="1"/>
    <col min="1014" max="1029" width="4.109375" style="1" customWidth="1"/>
    <col min="1030" max="1034" width="3.6640625" style="1" customWidth="1"/>
    <col min="1035" max="1036" width="4.6640625" style="1" customWidth="1"/>
    <col min="1037" max="1044" width="3.6640625" style="1" customWidth="1"/>
    <col min="1045" max="1266" width="8.88671875" style="1"/>
    <col min="1267" max="1267" width="16.6640625" style="1" bestFit="1" customWidth="1"/>
    <col min="1268" max="1269" width="3.6640625" style="1" customWidth="1"/>
    <col min="1270" max="1285" width="4.109375" style="1" customWidth="1"/>
    <col min="1286" max="1290" width="3.6640625" style="1" customWidth="1"/>
    <col min="1291" max="1292" width="4.6640625" style="1" customWidth="1"/>
    <col min="1293" max="1300" width="3.6640625" style="1" customWidth="1"/>
    <col min="1301" max="1522" width="8.88671875" style="1"/>
    <col min="1523" max="1523" width="16.6640625" style="1" bestFit="1" customWidth="1"/>
    <col min="1524" max="1525" width="3.6640625" style="1" customWidth="1"/>
    <col min="1526" max="1541" width="4.109375" style="1" customWidth="1"/>
    <col min="1542" max="1546" width="3.6640625" style="1" customWidth="1"/>
    <col min="1547" max="1548" width="4.6640625" style="1" customWidth="1"/>
    <col min="1549" max="1556" width="3.6640625" style="1" customWidth="1"/>
    <col min="1557" max="1778" width="8.88671875" style="1"/>
    <col min="1779" max="1779" width="16.6640625" style="1" bestFit="1" customWidth="1"/>
    <col min="1780" max="1781" width="3.6640625" style="1" customWidth="1"/>
    <col min="1782" max="1797" width="4.109375" style="1" customWidth="1"/>
    <col min="1798" max="1802" width="3.6640625" style="1" customWidth="1"/>
    <col min="1803" max="1804" width="4.6640625" style="1" customWidth="1"/>
    <col min="1805" max="1812" width="3.6640625" style="1" customWidth="1"/>
    <col min="1813" max="2034" width="8.88671875" style="1"/>
    <col min="2035" max="2035" width="16.6640625" style="1" bestFit="1" customWidth="1"/>
    <col min="2036" max="2037" width="3.6640625" style="1" customWidth="1"/>
    <col min="2038" max="2053" width="4.109375" style="1" customWidth="1"/>
    <col min="2054" max="2058" width="3.6640625" style="1" customWidth="1"/>
    <col min="2059" max="2060" width="4.6640625" style="1" customWidth="1"/>
    <col min="2061" max="2068" width="3.6640625" style="1" customWidth="1"/>
    <col min="2069" max="2290" width="8.88671875" style="1"/>
    <col min="2291" max="2291" width="16.6640625" style="1" bestFit="1" customWidth="1"/>
    <col min="2292" max="2293" width="3.6640625" style="1" customWidth="1"/>
    <col min="2294" max="2309" width="4.109375" style="1" customWidth="1"/>
    <col min="2310" max="2314" width="3.6640625" style="1" customWidth="1"/>
    <col min="2315" max="2316" width="4.6640625" style="1" customWidth="1"/>
    <col min="2317" max="2324" width="3.6640625" style="1" customWidth="1"/>
    <col min="2325" max="2546" width="8.88671875" style="1"/>
    <col min="2547" max="2547" width="16.6640625" style="1" bestFit="1" customWidth="1"/>
    <col min="2548" max="2549" width="3.6640625" style="1" customWidth="1"/>
    <col min="2550" max="2565" width="4.109375" style="1" customWidth="1"/>
    <col min="2566" max="2570" width="3.6640625" style="1" customWidth="1"/>
    <col min="2571" max="2572" width="4.6640625" style="1" customWidth="1"/>
    <col min="2573" max="2580" width="3.6640625" style="1" customWidth="1"/>
    <col min="2581" max="2802" width="8.88671875" style="1"/>
    <col min="2803" max="2803" width="16.6640625" style="1" bestFit="1" customWidth="1"/>
    <col min="2804" max="2805" width="3.6640625" style="1" customWidth="1"/>
    <col min="2806" max="2821" width="4.109375" style="1" customWidth="1"/>
    <col min="2822" max="2826" width="3.6640625" style="1" customWidth="1"/>
    <col min="2827" max="2828" width="4.6640625" style="1" customWidth="1"/>
    <col min="2829" max="2836" width="3.6640625" style="1" customWidth="1"/>
    <col min="2837" max="3058" width="8.88671875" style="1"/>
    <col min="3059" max="3059" width="16.6640625" style="1" bestFit="1" customWidth="1"/>
    <col min="3060" max="3061" width="3.6640625" style="1" customWidth="1"/>
    <col min="3062" max="3077" width="4.109375" style="1" customWidth="1"/>
    <col min="3078" max="3082" width="3.6640625" style="1" customWidth="1"/>
    <col min="3083" max="3084" width="4.6640625" style="1" customWidth="1"/>
    <col min="3085" max="3092" width="3.6640625" style="1" customWidth="1"/>
    <col min="3093" max="3314" width="8.88671875" style="1"/>
    <col min="3315" max="3315" width="16.6640625" style="1" bestFit="1" customWidth="1"/>
    <col min="3316" max="3317" width="3.6640625" style="1" customWidth="1"/>
    <col min="3318" max="3333" width="4.109375" style="1" customWidth="1"/>
    <col min="3334" max="3338" width="3.6640625" style="1" customWidth="1"/>
    <col min="3339" max="3340" width="4.6640625" style="1" customWidth="1"/>
    <col min="3341" max="3348" width="3.6640625" style="1" customWidth="1"/>
    <col min="3349" max="3570" width="8.88671875" style="1"/>
    <col min="3571" max="3571" width="16.6640625" style="1" bestFit="1" customWidth="1"/>
    <col min="3572" max="3573" width="3.6640625" style="1" customWidth="1"/>
    <col min="3574" max="3589" width="4.109375" style="1" customWidth="1"/>
    <col min="3590" max="3594" width="3.6640625" style="1" customWidth="1"/>
    <col min="3595" max="3596" width="4.6640625" style="1" customWidth="1"/>
    <col min="3597" max="3604" width="3.6640625" style="1" customWidth="1"/>
    <col min="3605" max="3826" width="8.88671875" style="1"/>
    <col min="3827" max="3827" width="16.6640625" style="1" bestFit="1" customWidth="1"/>
    <col min="3828" max="3829" width="3.6640625" style="1" customWidth="1"/>
    <col min="3830" max="3845" width="4.109375" style="1" customWidth="1"/>
    <col min="3846" max="3850" width="3.6640625" style="1" customWidth="1"/>
    <col min="3851" max="3852" width="4.6640625" style="1" customWidth="1"/>
    <col min="3853" max="3860" width="3.6640625" style="1" customWidth="1"/>
    <col min="3861" max="4082" width="8.88671875" style="1"/>
    <col min="4083" max="4083" width="16.6640625" style="1" bestFit="1" customWidth="1"/>
    <col min="4084" max="4085" width="3.6640625" style="1" customWidth="1"/>
    <col min="4086" max="4101" width="4.109375" style="1" customWidth="1"/>
    <col min="4102" max="4106" width="3.6640625" style="1" customWidth="1"/>
    <col min="4107" max="4108" width="4.6640625" style="1" customWidth="1"/>
    <col min="4109" max="4116" width="3.6640625" style="1" customWidth="1"/>
    <col min="4117" max="4338" width="8.88671875" style="1"/>
    <col min="4339" max="4339" width="16.6640625" style="1" bestFit="1" customWidth="1"/>
    <col min="4340" max="4341" width="3.6640625" style="1" customWidth="1"/>
    <col min="4342" max="4357" width="4.109375" style="1" customWidth="1"/>
    <col min="4358" max="4362" width="3.6640625" style="1" customWidth="1"/>
    <col min="4363" max="4364" width="4.6640625" style="1" customWidth="1"/>
    <col min="4365" max="4372" width="3.6640625" style="1" customWidth="1"/>
    <col min="4373" max="4594" width="8.88671875" style="1"/>
    <col min="4595" max="4595" width="16.6640625" style="1" bestFit="1" customWidth="1"/>
    <col min="4596" max="4597" width="3.6640625" style="1" customWidth="1"/>
    <col min="4598" max="4613" width="4.109375" style="1" customWidth="1"/>
    <col min="4614" max="4618" width="3.6640625" style="1" customWidth="1"/>
    <col min="4619" max="4620" width="4.6640625" style="1" customWidth="1"/>
    <col min="4621" max="4628" width="3.6640625" style="1" customWidth="1"/>
    <col min="4629" max="4850" width="8.88671875" style="1"/>
    <col min="4851" max="4851" width="16.6640625" style="1" bestFit="1" customWidth="1"/>
    <col min="4852" max="4853" width="3.6640625" style="1" customWidth="1"/>
    <col min="4854" max="4869" width="4.109375" style="1" customWidth="1"/>
    <col min="4870" max="4874" width="3.6640625" style="1" customWidth="1"/>
    <col min="4875" max="4876" width="4.6640625" style="1" customWidth="1"/>
    <col min="4877" max="4884" width="3.6640625" style="1" customWidth="1"/>
    <col min="4885" max="5106" width="8.88671875" style="1"/>
    <col min="5107" max="5107" width="16.6640625" style="1" bestFit="1" customWidth="1"/>
    <col min="5108" max="5109" width="3.6640625" style="1" customWidth="1"/>
    <col min="5110" max="5125" width="4.109375" style="1" customWidth="1"/>
    <col min="5126" max="5130" width="3.6640625" style="1" customWidth="1"/>
    <col min="5131" max="5132" width="4.6640625" style="1" customWidth="1"/>
    <col min="5133" max="5140" width="3.6640625" style="1" customWidth="1"/>
    <col min="5141" max="5362" width="8.88671875" style="1"/>
    <col min="5363" max="5363" width="16.6640625" style="1" bestFit="1" customWidth="1"/>
    <col min="5364" max="5365" width="3.6640625" style="1" customWidth="1"/>
    <col min="5366" max="5381" width="4.109375" style="1" customWidth="1"/>
    <col min="5382" max="5386" width="3.6640625" style="1" customWidth="1"/>
    <col min="5387" max="5388" width="4.6640625" style="1" customWidth="1"/>
    <col min="5389" max="5396" width="3.6640625" style="1" customWidth="1"/>
    <col min="5397" max="5618" width="8.88671875" style="1"/>
    <col min="5619" max="5619" width="16.6640625" style="1" bestFit="1" customWidth="1"/>
    <col min="5620" max="5621" width="3.6640625" style="1" customWidth="1"/>
    <col min="5622" max="5637" width="4.109375" style="1" customWidth="1"/>
    <col min="5638" max="5642" width="3.6640625" style="1" customWidth="1"/>
    <col min="5643" max="5644" width="4.6640625" style="1" customWidth="1"/>
    <col min="5645" max="5652" width="3.6640625" style="1" customWidth="1"/>
    <col min="5653" max="5874" width="8.88671875" style="1"/>
    <col min="5875" max="5875" width="16.6640625" style="1" bestFit="1" customWidth="1"/>
    <col min="5876" max="5877" width="3.6640625" style="1" customWidth="1"/>
    <col min="5878" max="5893" width="4.109375" style="1" customWidth="1"/>
    <col min="5894" max="5898" width="3.6640625" style="1" customWidth="1"/>
    <col min="5899" max="5900" width="4.6640625" style="1" customWidth="1"/>
    <col min="5901" max="5908" width="3.6640625" style="1" customWidth="1"/>
    <col min="5909" max="6130" width="8.88671875" style="1"/>
    <col min="6131" max="6131" width="16.6640625" style="1" bestFit="1" customWidth="1"/>
    <col min="6132" max="6133" width="3.6640625" style="1" customWidth="1"/>
    <col min="6134" max="6149" width="4.109375" style="1" customWidth="1"/>
    <col min="6150" max="6154" width="3.6640625" style="1" customWidth="1"/>
    <col min="6155" max="6156" width="4.6640625" style="1" customWidth="1"/>
    <col min="6157" max="6164" width="3.6640625" style="1" customWidth="1"/>
    <col min="6165" max="6386" width="8.88671875" style="1"/>
    <col min="6387" max="6387" width="16.6640625" style="1" bestFit="1" customWidth="1"/>
    <col min="6388" max="6389" width="3.6640625" style="1" customWidth="1"/>
    <col min="6390" max="6405" width="4.109375" style="1" customWidth="1"/>
    <col min="6406" max="6410" width="3.6640625" style="1" customWidth="1"/>
    <col min="6411" max="6412" width="4.6640625" style="1" customWidth="1"/>
    <col min="6413" max="6420" width="3.6640625" style="1" customWidth="1"/>
    <col min="6421" max="6642" width="8.88671875" style="1"/>
    <col min="6643" max="6643" width="16.6640625" style="1" bestFit="1" customWidth="1"/>
    <col min="6644" max="6645" width="3.6640625" style="1" customWidth="1"/>
    <col min="6646" max="6661" width="4.109375" style="1" customWidth="1"/>
    <col min="6662" max="6666" width="3.6640625" style="1" customWidth="1"/>
    <col min="6667" max="6668" width="4.6640625" style="1" customWidth="1"/>
    <col min="6669" max="6676" width="3.6640625" style="1" customWidth="1"/>
    <col min="6677" max="6898" width="8.88671875" style="1"/>
    <col min="6899" max="6899" width="16.6640625" style="1" bestFit="1" customWidth="1"/>
    <col min="6900" max="6901" width="3.6640625" style="1" customWidth="1"/>
    <col min="6902" max="6917" width="4.109375" style="1" customWidth="1"/>
    <col min="6918" max="6922" width="3.6640625" style="1" customWidth="1"/>
    <col min="6923" max="6924" width="4.6640625" style="1" customWidth="1"/>
    <col min="6925" max="6932" width="3.6640625" style="1" customWidth="1"/>
    <col min="6933" max="7154" width="8.88671875" style="1"/>
    <col min="7155" max="7155" width="16.6640625" style="1" bestFit="1" customWidth="1"/>
    <col min="7156" max="7157" width="3.6640625" style="1" customWidth="1"/>
    <col min="7158" max="7173" width="4.109375" style="1" customWidth="1"/>
    <col min="7174" max="7178" width="3.6640625" style="1" customWidth="1"/>
    <col min="7179" max="7180" width="4.6640625" style="1" customWidth="1"/>
    <col min="7181" max="7188" width="3.6640625" style="1" customWidth="1"/>
    <col min="7189" max="7410" width="8.88671875" style="1"/>
    <col min="7411" max="7411" width="16.6640625" style="1" bestFit="1" customWidth="1"/>
    <col min="7412" max="7413" width="3.6640625" style="1" customWidth="1"/>
    <col min="7414" max="7429" width="4.109375" style="1" customWidth="1"/>
    <col min="7430" max="7434" width="3.6640625" style="1" customWidth="1"/>
    <col min="7435" max="7436" width="4.6640625" style="1" customWidth="1"/>
    <col min="7437" max="7444" width="3.6640625" style="1" customWidth="1"/>
    <col min="7445" max="7666" width="8.88671875" style="1"/>
    <col min="7667" max="7667" width="16.6640625" style="1" bestFit="1" customWidth="1"/>
    <col min="7668" max="7669" width="3.6640625" style="1" customWidth="1"/>
    <col min="7670" max="7685" width="4.109375" style="1" customWidth="1"/>
    <col min="7686" max="7690" width="3.6640625" style="1" customWidth="1"/>
    <col min="7691" max="7692" width="4.6640625" style="1" customWidth="1"/>
    <col min="7693" max="7700" width="3.6640625" style="1" customWidth="1"/>
    <col min="7701" max="7922" width="8.88671875" style="1"/>
    <col min="7923" max="7923" width="16.6640625" style="1" bestFit="1" customWidth="1"/>
    <col min="7924" max="7925" width="3.6640625" style="1" customWidth="1"/>
    <col min="7926" max="7941" width="4.109375" style="1" customWidth="1"/>
    <col min="7942" max="7946" width="3.6640625" style="1" customWidth="1"/>
    <col min="7947" max="7948" width="4.6640625" style="1" customWidth="1"/>
    <col min="7949" max="7956" width="3.6640625" style="1" customWidth="1"/>
    <col min="7957" max="8178" width="8.88671875" style="1"/>
    <col min="8179" max="8179" width="16.6640625" style="1" bestFit="1" customWidth="1"/>
    <col min="8180" max="8181" width="3.6640625" style="1" customWidth="1"/>
    <col min="8182" max="8197" width="4.109375" style="1" customWidth="1"/>
    <col min="8198" max="8202" width="3.6640625" style="1" customWidth="1"/>
    <col min="8203" max="8204" width="4.6640625" style="1" customWidth="1"/>
    <col min="8205" max="8212" width="3.6640625" style="1" customWidth="1"/>
    <col min="8213" max="8434" width="8.88671875" style="1"/>
    <col min="8435" max="8435" width="16.6640625" style="1" bestFit="1" customWidth="1"/>
    <col min="8436" max="8437" width="3.6640625" style="1" customWidth="1"/>
    <col min="8438" max="8453" width="4.109375" style="1" customWidth="1"/>
    <col min="8454" max="8458" width="3.6640625" style="1" customWidth="1"/>
    <col min="8459" max="8460" width="4.6640625" style="1" customWidth="1"/>
    <col min="8461" max="8468" width="3.6640625" style="1" customWidth="1"/>
    <col min="8469" max="8690" width="8.88671875" style="1"/>
    <col min="8691" max="8691" width="16.6640625" style="1" bestFit="1" customWidth="1"/>
    <col min="8692" max="8693" width="3.6640625" style="1" customWidth="1"/>
    <col min="8694" max="8709" width="4.109375" style="1" customWidth="1"/>
    <col min="8710" max="8714" width="3.6640625" style="1" customWidth="1"/>
    <col min="8715" max="8716" width="4.6640625" style="1" customWidth="1"/>
    <col min="8717" max="8724" width="3.6640625" style="1" customWidth="1"/>
    <col min="8725" max="8946" width="8.88671875" style="1"/>
    <col min="8947" max="8947" width="16.6640625" style="1" bestFit="1" customWidth="1"/>
    <col min="8948" max="8949" width="3.6640625" style="1" customWidth="1"/>
    <col min="8950" max="8965" width="4.109375" style="1" customWidth="1"/>
    <col min="8966" max="8970" width="3.6640625" style="1" customWidth="1"/>
    <col min="8971" max="8972" width="4.6640625" style="1" customWidth="1"/>
    <col min="8973" max="8980" width="3.6640625" style="1" customWidth="1"/>
    <col min="8981" max="9202" width="8.88671875" style="1"/>
    <col min="9203" max="9203" width="16.6640625" style="1" bestFit="1" customWidth="1"/>
    <col min="9204" max="9205" width="3.6640625" style="1" customWidth="1"/>
    <col min="9206" max="9221" width="4.109375" style="1" customWidth="1"/>
    <col min="9222" max="9226" width="3.6640625" style="1" customWidth="1"/>
    <col min="9227" max="9228" width="4.6640625" style="1" customWidth="1"/>
    <col min="9229" max="9236" width="3.6640625" style="1" customWidth="1"/>
    <col min="9237" max="9458" width="8.88671875" style="1"/>
    <col min="9459" max="9459" width="16.6640625" style="1" bestFit="1" customWidth="1"/>
    <col min="9460" max="9461" width="3.6640625" style="1" customWidth="1"/>
    <col min="9462" max="9477" width="4.109375" style="1" customWidth="1"/>
    <col min="9478" max="9482" width="3.6640625" style="1" customWidth="1"/>
    <col min="9483" max="9484" width="4.6640625" style="1" customWidth="1"/>
    <col min="9485" max="9492" width="3.6640625" style="1" customWidth="1"/>
    <col min="9493" max="9714" width="8.88671875" style="1"/>
    <col min="9715" max="9715" width="16.6640625" style="1" bestFit="1" customWidth="1"/>
    <col min="9716" max="9717" width="3.6640625" style="1" customWidth="1"/>
    <col min="9718" max="9733" width="4.109375" style="1" customWidth="1"/>
    <col min="9734" max="9738" width="3.6640625" style="1" customWidth="1"/>
    <col min="9739" max="9740" width="4.6640625" style="1" customWidth="1"/>
    <col min="9741" max="9748" width="3.6640625" style="1" customWidth="1"/>
    <col min="9749" max="9970" width="8.88671875" style="1"/>
    <col min="9971" max="9971" width="16.6640625" style="1" bestFit="1" customWidth="1"/>
    <col min="9972" max="9973" width="3.6640625" style="1" customWidth="1"/>
    <col min="9974" max="9989" width="4.109375" style="1" customWidth="1"/>
    <col min="9990" max="9994" width="3.6640625" style="1" customWidth="1"/>
    <col min="9995" max="9996" width="4.6640625" style="1" customWidth="1"/>
    <col min="9997" max="10004" width="3.6640625" style="1" customWidth="1"/>
    <col min="10005" max="10226" width="8.88671875" style="1"/>
    <col min="10227" max="10227" width="16.6640625" style="1" bestFit="1" customWidth="1"/>
    <col min="10228" max="10229" width="3.6640625" style="1" customWidth="1"/>
    <col min="10230" max="10245" width="4.109375" style="1" customWidth="1"/>
    <col min="10246" max="10250" width="3.6640625" style="1" customWidth="1"/>
    <col min="10251" max="10252" width="4.6640625" style="1" customWidth="1"/>
    <col min="10253" max="10260" width="3.6640625" style="1" customWidth="1"/>
    <col min="10261" max="10482" width="8.88671875" style="1"/>
    <col min="10483" max="10483" width="16.6640625" style="1" bestFit="1" customWidth="1"/>
    <col min="10484" max="10485" width="3.6640625" style="1" customWidth="1"/>
    <col min="10486" max="10501" width="4.109375" style="1" customWidth="1"/>
    <col min="10502" max="10506" width="3.6640625" style="1" customWidth="1"/>
    <col min="10507" max="10508" width="4.6640625" style="1" customWidth="1"/>
    <col min="10509" max="10516" width="3.6640625" style="1" customWidth="1"/>
    <col min="10517" max="10738" width="8.88671875" style="1"/>
    <col min="10739" max="10739" width="16.6640625" style="1" bestFit="1" customWidth="1"/>
    <col min="10740" max="10741" width="3.6640625" style="1" customWidth="1"/>
    <col min="10742" max="10757" width="4.109375" style="1" customWidth="1"/>
    <col min="10758" max="10762" width="3.6640625" style="1" customWidth="1"/>
    <col min="10763" max="10764" width="4.6640625" style="1" customWidth="1"/>
    <col min="10765" max="10772" width="3.6640625" style="1" customWidth="1"/>
    <col min="10773" max="10994" width="8.88671875" style="1"/>
    <col min="10995" max="10995" width="16.6640625" style="1" bestFit="1" customWidth="1"/>
    <col min="10996" max="10997" width="3.6640625" style="1" customWidth="1"/>
    <col min="10998" max="11013" width="4.109375" style="1" customWidth="1"/>
    <col min="11014" max="11018" width="3.6640625" style="1" customWidth="1"/>
    <col min="11019" max="11020" width="4.6640625" style="1" customWidth="1"/>
    <col min="11021" max="11028" width="3.6640625" style="1" customWidth="1"/>
    <col min="11029" max="11250" width="8.88671875" style="1"/>
    <col min="11251" max="11251" width="16.6640625" style="1" bestFit="1" customWidth="1"/>
    <col min="11252" max="11253" width="3.6640625" style="1" customWidth="1"/>
    <col min="11254" max="11269" width="4.109375" style="1" customWidth="1"/>
    <col min="11270" max="11274" width="3.6640625" style="1" customWidth="1"/>
    <col min="11275" max="11276" width="4.6640625" style="1" customWidth="1"/>
    <col min="11277" max="11284" width="3.6640625" style="1" customWidth="1"/>
    <col min="11285" max="11506" width="8.88671875" style="1"/>
    <col min="11507" max="11507" width="16.6640625" style="1" bestFit="1" customWidth="1"/>
    <col min="11508" max="11509" width="3.6640625" style="1" customWidth="1"/>
    <col min="11510" max="11525" width="4.109375" style="1" customWidth="1"/>
    <col min="11526" max="11530" width="3.6640625" style="1" customWidth="1"/>
    <col min="11531" max="11532" width="4.6640625" style="1" customWidth="1"/>
    <col min="11533" max="11540" width="3.6640625" style="1" customWidth="1"/>
    <col min="11541" max="11762" width="8.88671875" style="1"/>
    <col min="11763" max="11763" width="16.6640625" style="1" bestFit="1" customWidth="1"/>
    <col min="11764" max="11765" width="3.6640625" style="1" customWidth="1"/>
    <col min="11766" max="11781" width="4.109375" style="1" customWidth="1"/>
    <col min="11782" max="11786" width="3.6640625" style="1" customWidth="1"/>
    <col min="11787" max="11788" width="4.6640625" style="1" customWidth="1"/>
    <col min="11789" max="11796" width="3.6640625" style="1" customWidth="1"/>
    <col min="11797" max="12018" width="8.88671875" style="1"/>
    <col min="12019" max="12019" width="16.6640625" style="1" bestFit="1" customWidth="1"/>
    <col min="12020" max="12021" width="3.6640625" style="1" customWidth="1"/>
    <col min="12022" max="12037" width="4.109375" style="1" customWidth="1"/>
    <col min="12038" max="12042" width="3.6640625" style="1" customWidth="1"/>
    <col min="12043" max="12044" width="4.6640625" style="1" customWidth="1"/>
    <col min="12045" max="12052" width="3.6640625" style="1" customWidth="1"/>
    <col min="12053" max="12274" width="8.88671875" style="1"/>
    <col min="12275" max="12275" width="16.6640625" style="1" bestFit="1" customWidth="1"/>
    <col min="12276" max="12277" width="3.6640625" style="1" customWidth="1"/>
    <col min="12278" max="12293" width="4.109375" style="1" customWidth="1"/>
    <col min="12294" max="12298" width="3.6640625" style="1" customWidth="1"/>
    <col min="12299" max="12300" width="4.6640625" style="1" customWidth="1"/>
    <col min="12301" max="12308" width="3.6640625" style="1" customWidth="1"/>
    <col min="12309" max="12530" width="8.88671875" style="1"/>
    <col min="12531" max="12531" width="16.6640625" style="1" bestFit="1" customWidth="1"/>
    <col min="12532" max="12533" width="3.6640625" style="1" customWidth="1"/>
    <col min="12534" max="12549" width="4.109375" style="1" customWidth="1"/>
    <col min="12550" max="12554" width="3.6640625" style="1" customWidth="1"/>
    <col min="12555" max="12556" width="4.6640625" style="1" customWidth="1"/>
    <col min="12557" max="12564" width="3.6640625" style="1" customWidth="1"/>
    <col min="12565" max="12786" width="8.88671875" style="1"/>
    <col min="12787" max="12787" width="16.6640625" style="1" bestFit="1" customWidth="1"/>
    <col min="12788" max="12789" width="3.6640625" style="1" customWidth="1"/>
    <col min="12790" max="12805" width="4.109375" style="1" customWidth="1"/>
    <col min="12806" max="12810" width="3.6640625" style="1" customWidth="1"/>
    <col min="12811" max="12812" width="4.6640625" style="1" customWidth="1"/>
    <col min="12813" max="12820" width="3.6640625" style="1" customWidth="1"/>
    <col min="12821" max="13042" width="8.88671875" style="1"/>
    <col min="13043" max="13043" width="16.6640625" style="1" bestFit="1" customWidth="1"/>
    <col min="13044" max="13045" width="3.6640625" style="1" customWidth="1"/>
    <col min="13046" max="13061" width="4.109375" style="1" customWidth="1"/>
    <col min="13062" max="13066" width="3.6640625" style="1" customWidth="1"/>
    <col min="13067" max="13068" width="4.6640625" style="1" customWidth="1"/>
    <col min="13069" max="13076" width="3.6640625" style="1" customWidth="1"/>
    <col min="13077" max="13298" width="8.88671875" style="1"/>
    <col min="13299" max="13299" width="16.6640625" style="1" bestFit="1" customWidth="1"/>
    <col min="13300" max="13301" width="3.6640625" style="1" customWidth="1"/>
    <col min="13302" max="13317" width="4.109375" style="1" customWidth="1"/>
    <col min="13318" max="13322" width="3.6640625" style="1" customWidth="1"/>
    <col min="13323" max="13324" width="4.6640625" style="1" customWidth="1"/>
    <col min="13325" max="13332" width="3.6640625" style="1" customWidth="1"/>
    <col min="13333" max="13554" width="8.88671875" style="1"/>
    <col min="13555" max="13555" width="16.6640625" style="1" bestFit="1" customWidth="1"/>
    <col min="13556" max="13557" width="3.6640625" style="1" customWidth="1"/>
    <col min="13558" max="13573" width="4.109375" style="1" customWidth="1"/>
    <col min="13574" max="13578" width="3.6640625" style="1" customWidth="1"/>
    <col min="13579" max="13580" width="4.6640625" style="1" customWidth="1"/>
    <col min="13581" max="13588" width="3.6640625" style="1" customWidth="1"/>
    <col min="13589" max="13810" width="8.88671875" style="1"/>
    <col min="13811" max="13811" width="16.6640625" style="1" bestFit="1" customWidth="1"/>
    <col min="13812" max="13813" width="3.6640625" style="1" customWidth="1"/>
    <col min="13814" max="13829" width="4.109375" style="1" customWidth="1"/>
    <col min="13830" max="13834" width="3.6640625" style="1" customWidth="1"/>
    <col min="13835" max="13836" width="4.6640625" style="1" customWidth="1"/>
    <col min="13837" max="13844" width="3.6640625" style="1" customWidth="1"/>
    <col min="13845" max="14066" width="8.88671875" style="1"/>
    <col min="14067" max="14067" width="16.6640625" style="1" bestFit="1" customWidth="1"/>
    <col min="14068" max="14069" width="3.6640625" style="1" customWidth="1"/>
    <col min="14070" max="14085" width="4.109375" style="1" customWidth="1"/>
    <col min="14086" max="14090" width="3.6640625" style="1" customWidth="1"/>
    <col min="14091" max="14092" width="4.6640625" style="1" customWidth="1"/>
    <col min="14093" max="14100" width="3.6640625" style="1" customWidth="1"/>
    <col min="14101" max="14322" width="8.88671875" style="1"/>
    <col min="14323" max="14323" width="16.6640625" style="1" bestFit="1" customWidth="1"/>
    <col min="14324" max="14325" width="3.6640625" style="1" customWidth="1"/>
    <col min="14326" max="14341" width="4.109375" style="1" customWidth="1"/>
    <col min="14342" max="14346" width="3.6640625" style="1" customWidth="1"/>
    <col min="14347" max="14348" width="4.6640625" style="1" customWidth="1"/>
    <col min="14349" max="14356" width="3.6640625" style="1" customWidth="1"/>
    <col min="14357" max="14578" width="8.88671875" style="1"/>
    <col min="14579" max="14579" width="16.6640625" style="1" bestFit="1" customWidth="1"/>
    <col min="14580" max="14581" width="3.6640625" style="1" customWidth="1"/>
    <col min="14582" max="14597" width="4.109375" style="1" customWidth="1"/>
    <col min="14598" max="14602" width="3.6640625" style="1" customWidth="1"/>
    <col min="14603" max="14604" width="4.6640625" style="1" customWidth="1"/>
    <col min="14605" max="14612" width="3.6640625" style="1" customWidth="1"/>
    <col min="14613" max="14834" width="8.88671875" style="1"/>
    <col min="14835" max="14835" width="16.6640625" style="1" bestFit="1" customWidth="1"/>
    <col min="14836" max="14837" width="3.6640625" style="1" customWidth="1"/>
    <col min="14838" max="14853" width="4.109375" style="1" customWidth="1"/>
    <col min="14854" max="14858" width="3.6640625" style="1" customWidth="1"/>
    <col min="14859" max="14860" width="4.6640625" style="1" customWidth="1"/>
    <col min="14861" max="14868" width="3.6640625" style="1" customWidth="1"/>
    <col min="14869" max="15090" width="8.88671875" style="1"/>
    <col min="15091" max="15091" width="16.6640625" style="1" bestFit="1" customWidth="1"/>
    <col min="15092" max="15093" width="3.6640625" style="1" customWidth="1"/>
    <col min="15094" max="15109" width="4.109375" style="1" customWidth="1"/>
    <col min="15110" max="15114" width="3.6640625" style="1" customWidth="1"/>
    <col min="15115" max="15116" width="4.6640625" style="1" customWidth="1"/>
    <col min="15117" max="15124" width="3.6640625" style="1" customWidth="1"/>
    <col min="15125" max="15346" width="8.88671875" style="1"/>
    <col min="15347" max="15347" width="16.6640625" style="1" bestFit="1" customWidth="1"/>
    <col min="15348" max="15349" width="3.6640625" style="1" customWidth="1"/>
    <col min="15350" max="15365" width="4.109375" style="1" customWidth="1"/>
    <col min="15366" max="15370" width="3.6640625" style="1" customWidth="1"/>
    <col min="15371" max="15372" width="4.6640625" style="1" customWidth="1"/>
    <col min="15373" max="15380" width="3.6640625" style="1" customWidth="1"/>
    <col min="15381" max="15602" width="8.88671875" style="1"/>
    <col min="15603" max="15603" width="16.6640625" style="1" bestFit="1" customWidth="1"/>
    <col min="15604" max="15605" width="3.6640625" style="1" customWidth="1"/>
    <col min="15606" max="15621" width="4.109375" style="1" customWidth="1"/>
    <col min="15622" max="15626" width="3.6640625" style="1" customWidth="1"/>
    <col min="15627" max="15628" width="4.6640625" style="1" customWidth="1"/>
    <col min="15629" max="15636" width="3.6640625" style="1" customWidth="1"/>
    <col min="15637" max="15858" width="8.88671875" style="1"/>
    <col min="15859" max="15859" width="16.6640625" style="1" bestFit="1" customWidth="1"/>
    <col min="15860" max="15861" width="3.6640625" style="1" customWidth="1"/>
    <col min="15862" max="15877" width="4.109375" style="1" customWidth="1"/>
    <col min="15878" max="15882" width="3.6640625" style="1" customWidth="1"/>
    <col min="15883" max="15884" width="4.6640625" style="1" customWidth="1"/>
    <col min="15885" max="15892" width="3.6640625" style="1" customWidth="1"/>
    <col min="15893" max="16114" width="8.88671875" style="1"/>
    <col min="16115" max="16115" width="16.6640625" style="1" bestFit="1" customWidth="1"/>
    <col min="16116" max="16117" width="3.6640625" style="1" customWidth="1"/>
    <col min="16118" max="16133" width="4.109375" style="1" customWidth="1"/>
    <col min="16134" max="16138" width="3.6640625" style="1" customWidth="1"/>
    <col min="16139" max="16140" width="4.6640625" style="1" customWidth="1"/>
    <col min="16141" max="16148" width="3.6640625" style="1" customWidth="1"/>
    <col min="16149" max="16384" width="8.88671875" style="1"/>
  </cols>
  <sheetData>
    <row r="1" spans="1:22" ht="15" customHeight="1" thickBot="1">
      <c r="A1" s="276" t="s">
        <v>0</v>
      </c>
      <c r="B1" s="277"/>
      <c r="C1" s="277"/>
      <c r="D1" s="277"/>
      <c r="E1" s="277"/>
      <c r="F1" s="277"/>
      <c r="G1" s="277"/>
      <c r="H1" s="277"/>
      <c r="I1" s="277"/>
      <c r="J1" s="277"/>
      <c r="K1" s="277"/>
      <c r="L1" s="277"/>
      <c r="M1" s="277"/>
      <c r="N1" s="277"/>
      <c r="O1" s="277"/>
      <c r="P1" s="277"/>
      <c r="Q1" s="277"/>
      <c r="R1" s="277"/>
      <c r="S1" s="277"/>
      <c r="T1" s="277"/>
      <c r="U1" s="277"/>
      <c r="V1" s="278"/>
    </row>
    <row r="2" spans="1:22" ht="24" customHeight="1" thickBot="1">
      <c r="A2" s="265" t="s">
        <v>50</v>
      </c>
      <c r="B2" s="268" t="s">
        <v>1</v>
      </c>
      <c r="C2" s="270" t="s">
        <v>2</v>
      </c>
      <c r="D2" s="271"/>
      <c r="E2" s="271"/>
      <c r="F2" s="271"/>
      <c r="G2" s="271"/>
      <c r="H2" s="271"/>
      <c r="I2" s="271"/>
      <c r="J2" s="272"/>
      <c r="K2" s="273" t="s">
        <v>3</v>
      </c>
      <c r="L2" s="273"/>
      <c r="M2" s="273"/>
      <c r="N2" s="273"/>
      <c r="O2" s="273"/>
      <c r="P2" s="273"/>
      <c r="Q2" s="273"/>
      <c r="R2" s="273"/>
      <c r="S2" s="303" t="s">
        <v>43</v>
      </c>
      <c r="T2" s="279" t="s">
        <v>6</v>
      </c>
      <c r="U2" s="280"/>
      <c r="V2" s="281"/>
    </row>
    <row r="3" spans="1:22" ht="79.95" customHeight="1">
      <c r="A3" s="266"/>
      <c r="B3" s="269"/>
      <c r="C3" s="262" t="s">
        <v>7</v>
      </c>
      <c r="D3" s="264" t="s">
        <v>8</v>
      </c>
      <c r="E3" s="264"/>
      <c r="F3" s="264"/>
      <c r="G3" s="295" t="s">
        <v>9</v>
      </c>
      <c r="H3" s="295"/>
      <c r="I3" s="295"/>
      <c r="J3" s="296"/>
      <c r="K3" s="297" t="s">
        <v>10</v>
      </c>
      <c r="L3" s="292"/>
      <c r="M3" s="292"/>
      <c r="N3" s="298" t="s">
        <v>11</v>
      </c>
      <c r="O3" s="298" t="s">
        <v>12</v>
      </c>
      <c r="P3" s="300" t="s">
        <v>8</v>
      </c>
      <c r="Q3" s="300"/>
      <c r="R3" s="293"/>
      <c r="S3" s="304"/>
      <c r="T3" s="286" t="s">
        <v>40</v>
      </c>
      <c r="U3" s="284" t="s">
        <v>41</v>
      </c>
      <c r="V3" s="306" t="s">
        <v>6</v>
      </c>
    </row>
    <row r="4" spans="1:22" ht="100.2" customHeight="1" thickBot="1">
      <c r="A4" s="267"/>
      <c r="B4" s="269"/>
      <c r="C4" s="263"/>
      <c r="D4" s="25" t="s">
        <v>14</v>
      </c>
      <c r="E4" s="25" t="s">
        <v>15</v>
      </c>
      <c r="F4" s="25" t="s">
        <v>16</v>
      </c>
      <c r="G4" s="26" t="s">
        <v>17</v>
      </c>
      <c r="H4" s="26" t="s">
        <v>18</v>
      </c>
      <c r="I4" s="26" t="s">
        <v>19</v>
      </c>
      <c r="J4" s="27" t="s">
        <v>20</v>
      </c>
      <c r="K4" s="42" t="s">
        <v>21</v>
      </c>
      <c r="L4" s="108" t="s">
        <v>22</v>
      </c>
      <c r="M4" s="108" t="s">
        <v>23</v>
      </c>
      <c r="N4" s="299"/>
      <c r="O4" s="299"/>
      <c r="P4" s="3" t="s">
        <v>14</v>
      </c>
      <c r="Q4" s="3" t="s">
        <v>15</v>
      </c>
      <c r="R4" s="4" t="s">
        <v>16</v>
      </c>
      <c r="S4" s="304"/>
      <c r="T4" s="308"/>
      <c r="U4" s="309"/>
      <c r="V4" s="310"/>
    </row>
    <row r="5" spans="1:22" ht="12" customHeight="1">
      <c r="A5" s="37" t="s">
        <v>25</v>
      </c>
      <c r="B5" s="231">
        <v>4</v>
      </c>
      <c r="C5" s="40">
        <f>D5+E5+F5</f>
        <v>1</v>
      </c>
      <c r="D5" s="22">
        <v>0</v>
      </c>
      <c r="E5" s="22">
        <v>1</v>
      </c>
      <c r="F5" s="22">
        <v>0</v>
      </c>
      <c r="G5" s="23">
        <v>0</v>
      </c>
      <c r="H5" s="23">
        <v>0</v>
      </c>
      <c r="I5" s="23">
        <v>0</v>
      </c>
      <c r="J5" s="24">
        <v>1</v>
      </c>
      <c r="K5" s="94">
        <v>0</v>
      </c>
      <c r="L5" s="6">
        <v>0</v>
      </c>
      <c r="M5" s="6">
        <v>0</v>
      </c>
      <c r="N5" s="6">
        <v>0</v>
      </c>
      <c r="O5" s="6">
        <v>0</v>
      </c>
      <c r="P5" s="7">
        <v>0</v>
      </c>
      <c r="Q5" s="7">
        <v>0</v>
      </c>
      <c r="R5" s="8">
        <v>0</v>
      </c>
      <c r="S5" s="43">
        <v>0</v>
      </c>
      <c r="T5" s="142">
        <v>1</v>
      </c>
      <c r="U5" s="143">
        <v>0</v>
      </c>
      <c r="V5" s="144">
        <f>T5+U5</f>
        <v>1</v>
      </c>
    </row>
    <row r="6" spans="1:22" ht="12" customHeight="1">
      <c r="A6" s="128" t="s">
        <v>26</v>
      </c>
      <c r="B6" s="234">
        <v>0</v>
      </c>
      <c r="C6" s="132">
        <f t="shared" ref="C6:C17" si="0">D6+E6+F6</f>
        <v>0</v>
      </c>
      <c r="D6" s="133">
        <v>0</v>
      </c>
      <c r="E6" s="133">
        <v>0</v>
      </c>
      <c r="F6" s="133">
        <v>0</v>
      </c>
      <c r="G6" s="134">
        <v>0</v>
      </c>
      <c r="H6" s="134">
        <v>0</v>
      </c>
      <c r="I6" s="134">
        <v>0</v>
      </c>
      <c r="J6" s="135">
        <v>0</v>
      </c>
      <c r="K6" s="131">
        <v>0</v>
      </c>
      <c r="L6" s="130">
        <v>0</v>
      </c>
      <c r="M6" s="130">
        <v>0</v>
      </c>
      <c r="N6" s="130">
        <v>0</v>
      </c>
      <c r="O6" s="130">
        <v>0</v>
      </c>
      <c r="P6" s="136">
        <v>0</v>
      </c>
      <c r="Q6" s="136">
        <v>0</v>
      </c>
      <c r="R6" s="137">
        <v>0</v>
      </c>
      <c r="S6" s="138">
        <v>0</v>
      </c>
      <c r="T6" s="139">
        <v>0</v>
      </c>
      <c r="U6" s="140">
        <v>0</v>
      </c>
      <c r="V6" s="141">
        <f t="shared" ref="V6:V18" si="1">T6+U6</f>
        <v>0</v>
      </c>
    </row>
    <row r="7" spans="1:22" ht="12" customHeight="1">
      <c r="A7" s="38" t="s">
        <v>27</v>
      </c>
      <c r="B7" s="232">
        <v>5</v>
      </c>
      <c r="C7" s="41">
        <f t="shared" si="0"/>
        <v>0</v>
      </c>
      <c r="D7" s="10">
        <v>0</v>
      </c>
      <c r="E7" s="10">
        <v>0</v>
      </c>
      <c r="F7" s="10">
        <v>0</v>
      </c>
      <c r="G7" s="11">
        <v>0</v>
      </c>
      <c r="H7" s="11">
        <v>0</v>
      </c>
      <c r="I7" s="11">
        <v>0</v>
      </c>
      <c r="J7" s="12">
        <v>0</v>
      </c>
      <c r="K7" s="95">
        <v>0</v>
      </c>
      <c r="L7" s="14">
        <v>0</v>
      </c>
      <c r="M7" s="14">
        <v>0</v>
      </c>
      <c r="N7" s="14">
        <v>1</v>
      </c>
      <c r="O7" s="14">
        <v>0</v>
      </c>
      <c r="P7" s="15">
        <v>0</v>
      </c>
      <c r="Q7" s="15">
        <v>0</v>
      </c>
      <c r="R7" s="16">
        <v>0</v>
      </c>
      <c r="S7" s="45">
        <v>2</v>
      </c>
      <c r="T7" s="70">
        <v>1</v>
      </c>
      <c r="U7" s="76">
        <v>0</v>
      </c>
      <c r="V7" s="113">
        <f t="shared" si="1"/>
        <v>1</v>
      </c>
    </row>
    <row r="8" spans="1:22" ht="12" customHeight="1">
      <c r="A8" s="128" t="s">
        <v>28</v>
      </c>
      <c r="B8" s="234">
        <v>0</v>
      </c>
      <c r="C8" s="132">
        <f t="shared" ref="C8:C14" si="2">D8+E8+F8</f>
        <v>0</v>
      </c>
      <c r="D8" s="133">
        <v>0</v>
      </c>
      <c r="E8" s="133">
        <v>0</v>
      </c>
      <c r="F8" s="133">
        <v>0</v>
      </c>
      <c r="G8" s="134">
        <v>0</v>
      </c>
      <c r="H8" s="134">
        <v>0</v>
      </c>
      <c r="I8" s="134">
        <v>0</v>
      </c>
      <c r="J8" s="135">
        <v>0</v>
      </c>
      <c r="K8" s="131">
        <v>0</v>
      </c>
      <c r="L8" s="130">
        <v>0</v>
      </c>
      <c r="M8" s="130">
        <v>0</v>
      </c>
      <c r="N8" s="130">
        <v>0</v>
      </c>
      <c r="O8" s="130">
        <v>0</v>
      </c>
      <c r="P8" s="136">
        <v>0</v>
      </c>
      <c r="Q8" s="136">
        <v>0</v>
      </c>
      <c r="R8" s="137">
        <v>0</v>
      </c>
      <c r="S8" s="138">
        <v>0</v>
      </c>
      <c r="T8" s="139">
        <v>0</v>
      </c>
      <c r="U8" s="140">
        <v>0</v>
      </c>
      <c r="V8" s="141">
        <f t="shared" si="1"/>
        <v>0</v>
      </c>
    </row>
    <row r="9" spans="1:22" ht="12" customHeight="1">
      <c r="A9" s="128" t="s">
        <v>29</v>
      </c>
      <c r="B9" s="234">
        <v>0</v>
      </c>
      <c r="C9" s="132">
        <f t="shared" si="2"/>
        <v>0</v>
      </c>
      <c r="D9" s="133">
        <v>0</v>
      </c>
      <c r="E9" s="133">
        <v>0</v>
      </c>
      <c r="F9" s="133">
        <v>0</v>
      </c>
      <c r="G9" s="134">
        <v>0</v>
      </c>
      <c r="H9" s="134">
        <v>0</v>
      </c>
      <c r="I9" s="134">
        <v>0</v>
      </c>
      <c r="J9" s="135">
        <v>0</v>
      </c>
      <c r="K9" s="131">
        <v>0</v>
      </c>
      <c r="L9" s="130">
        <v>0</v>
      </c>
      <c r="M9" s="130">
        <v>0</v>
      </c>
      <c r="N9" s="130">
        <v>0</v>
      </c>
      <c r="O9" s="130">
        <v>0</v>
      </c>
      <c r="P9" s="136">
        <v>0</v>
      </c>
      <c r="Q9" s="136">
        <v>0</v>
      </c>
      <c r="R9" s="137">
        <v>0</v>
      </c>
      <c r="S9" s="138">
        <v>0</v>
      </c>
      <c r="T9" s="139">
        <v>0</v>
      </c>
      <c r="U9" s="140">
        <v>0</v>
      </c>
      <c r="V9" s="141">
        <f t="shared" si="1"/>
        <v>0</v>
      </c>
    </row>
    <row r="10" spans="1:22" ht="12" customHeight="1">
      <c r="A10" s="128" t="s">
        <v>30</v>
      </c>
      <c r="B10" s="234">
        <v>0</v>
      </c>
      <c r="C10" s="132">
        <f t="shared" si="2"/>
        <v>0</v>
      </c>
      <c r="D10" s="133">
        <v>0</v>
      </c>
      <c r="E10" s="133">
        <v>0</v>
      </c>
      <c r="F10" s="133">
        <v>0</v>
      </c>
      <c r="G10" s="134">
        <v>0</v>
      </c>
      <c r="H10" s="134">
        <v>0</v>
      </c>
      <c r="I10" s="134">
        <v>0</v>
      </c>
      <c r="J10" s="135">
        <v>0</v>
      </c>
      <c r="K10" s="131">
        <v>0</v>
      </c>
      <c r="L10" s="130">
        <v>0</v>
      </c>
      <c r="M10" s="130">
        <v>0</v>
      </c>
      <c r="N10" s="130">
        <v>0</v>
      </c>
      <c r="O10" s="130">
        <v>0</v>
      </c>
      <c r="P10" s="136">
        <v>0</v>
      </c>
      <c r="Q10" s="136">
        <v>0</v>
      </c>
      <c r="R10" s="137">
        <v>0</v>
      </c>
      <c r="S10" s="138">
        <v>0</v>
      </c>
      <c r="T10" s="139">
        <v>0</v>
      </c>
      <c r="U10" s="140">
        <v>0</v>
      </c>
      <c r="V10" s="141">
        <f t="shared" si="1"/>
        <v>0</v>
      </c>
    </row>
    <row r="11" spans="1:22" ht="12" customHeight="1">
      <c r="A11" s="128" t="s">
        <v>31</v>
      </c>
      <c r="B11" s="234">
        <v>0</v>
      </c>
      <c r="C11" s="132">
        <f t="shared" si="2"/>
        <v>0</v>
      </c>
      <c r="D11" s="133">
        <v>0</v>
      </c>
      <c r="E11" s="133">
        <v>0</v>
      </c>
      <c r="F11" s="133">
        <v>0</v>
      </c>
      <c r="G11" s="134">
        <v>0</v>
      </c>
      <c r="H11" s="134">
        <v>0</v>
      </c>
      <c r="I11" s="134">
        <v>0</v>
      </c>
      <c r="J11" s="135">
        <v>0</v>
      </c>
      <c r="K11" s="131">
        <v>0</v>
      </c>
      <c r="L11" s="130">
        <v>0</v>
      </c>
      <c r="M11" s="130">
        <v>0</v>
      </c>
      <c r="N11" s="130">
        <v>0</v>
      </c>
      <c r="O11" s="130">
        <v>0</v>
      </c>
      <c r="P11" s="136">
        <v>0</v>
      </c>
      <c r="Q11" s="136">
        <v>0</v>
      </c>
      <c r="R11" s="137">
        <v>0</v>
      </c>
      <c r="S11" s="138">
        <v>0</v>
      </c>
      <c r="T11" s="139">
        <v>0</v>
      </c>
      <c r="U11" s="140">
        <v>0</v>
      </c>
      <c r="V11" s="141">
        <f t="shared" si="1"/>
        <v>0</v>
      </c>
    </row>
    <row r="12" spans="1:22" ht="12" customHeight="1">
      <c r="A12" s="128" t="s">
        <v>32</v>
      </c>
      <c r="B12" s="234">
        <v>0</v>
      </c>
      <c r="C12" s="132">
        <f t="shared" si="2"/>
        <v>0</v>
      </c>
      <c r="D12" s="133">
        <v>0</v>
      </c>
      <c r="E12" s="133">
        <v>0</v>
      </c>
      <c r="F12" s="133">
        <v>0</v>
      </c>
      <c r="G12" s="134">
        <v>0</v>
      </c>
      <c r="H12" s="134">
        <v>0</v>
      </c>
      <c r="I12" s="134">
        <v>0</v>
      </c>
      <c r="J12" s="135">
        <v>0</v>
      </c>
      <c r="K12" s="131">
        <v>0</v>
      </c>
      <c r="L12" s="130">
        <v>0</v>
      </c>
      <c r="M12" s="130">
        <v>0</v>
      </c>
      <c r="N12" s="130">
        <v>0</v>
      </c>
      <c r="O12" s="130">
        <v>0</v>
      </c>
      <c r="P12" s="136">
        <v>0</v>
      </c>
      <c r="Q12" s="136">
        <v>0</v>
      </c>
      <c r="R12" s="137">
        <v>0</v>
      </c>
      <c r="S12" s="138">
        <v>0</v>
      </c>
      <c r="T12" s="139">
        <v>0</v>
      </c>
      <c r="U12" s="140">
        <v>0</v>
      </c>
      <c r="V12" s="141">
        <f t="shared" si="1"/>
        <v>0</v>
      </c>
    </row>
    <row r="13" spans="1:22" ht="12" customHeight="1">
      <c r="A13" s="128" t="s">
        <v>33</v>
      </c>
      <c r="B13" s="234">
        <v>0</v>
      </c>
      <c r="C13" s="132">
        <f t="shared" si="2"/>
        <v>0</v>
      </c>
      <c r="D13" s="133">
        <v>0</v>
      </c>
      <c r="E13" s="133">
        <v>0</v>
      </c>
      <c r="F13" s="133">
        <v>0</v>
      </c>
      <c r="G13" s="134">
        <v>0</v>
      </c>
      <c r="H13" s="134">
        <v>0</v>
      </c>
      <c r="I13" s="134">
        <v>0</v>
      </c>
      <c r="J13" s="135">
        <v>0</v>
      </c>
      <c r="K13" s="131">
        <v>0</v>
      </c>
      <c r="L13" s="130">
        <v>0</v>
      </c>
      <c r="M13" s="130">
        <v>0</v>
      </c>
      <c r="N13" s="130">
        <v>0</v>
      </c>
      <c r="O13" s="130">
        <v>0</v>
      </c>
      <c r="P13" s="136">
        <v>0</v>
      </c>
      <c r="Q13" s="136">
        <v>0</v>
      </c>
      <c r="R13" s="137">
        <v>0</v>
      </c>
      <c r="S13" s="138">
        <v>0</v>
      </c>
      <c r="T13" s="139">
        <v>0</v>
      </c>
      <c r="U13" s="140">
        <v>0</v>
      </c>
      <c r="V13" s="141">
        <f t="shared" si="1"/>
        <v>0</v>
      </c>
    </row>
    <row r="14" spans="1:22" ht="12" customHeight="1">
      <c r="A14" s="128" t="s">
        <v>34</v>
      </c>
      <c r="B14" s="234">
        <v>0</v>
      </c>
      <c r="C14" s="132">
        <f t="shared" si="2"/>
        <v>0</v>
      </c>
      <c r="D14" s="133">
        <v>0</v>
      </c>
      <c r="E14" s="133">
        <v>0</v>
      </c>
      <c r="F14" s="133">
        <v>0</v>
      </c>
      <c r="G14" s="134">
        <v>0</v>
      </c>
      <c r="H14" s="134">
        <v>0</v>
      </c>
      <c r="I14" s="134">
        <v>0</v>
      </c>
      <c r="J14" s="135">
        <v>0</v>
      </c>
      <c r="K14" s="131">
        <v>0</v>
      </c>
      <c r="L14" s="130">
        <v>0</v>
      </c>
      <c r="M14" s="130">
        <v>0</v>
      </c>
      <c r="N14" s="130">
        <v>0</v>
      </c>
      <c r="O14" s="130">
        <v>0</v>
      </c>
      <c r="P14" s="136">
        <v>0</v>
      </c>
      <c r="Q14" s="136">
        <v>0</v>
      </c>
      <c r="R14" s="137">
        <v>0</v>
      </c>
      <c r="S14" s="138">
        <v>0</v>
      </c>
      <c r="T14" s="139">
        <v>0</v>
      </c>
      <c r="U14" s="140">
        <v>0</v>
      </c>
      <c r="V14" s="141">
        <f t="shared" si="1"/>
        <v>0</v>
      </c>
    </row>
    <row r="15" spans="1:22" ht="12" customHeight="1">
      <c r="A15" s="38" t="s">
        <v>35</v>
      </c>
      <c r="B15" s="232">
        <v>3</v>
      </c>
      <c r="C15" s="41">
        <f t="shared" si="0"/>
        <v>0</v>
      </c>
      <c r="D15" s="10">
        <v>0</v>
      </c>
      <c r="E15" s="10">
        <v>0</v>
      </c>
      <c r="F15" s="10">
        <v>0</v>
      </c>
      <c r="G15" s="11">
        <v>0</v>
      </c>
      <c r="H15" s="11">
        <v>0</v>
      </c>
      <c r="I15" s="11">
        <v>0</v>
      </c>
      <c r="J15" s="12">
        <v>0</v>
      </c>
      <c r="K15" s="95">
        <v>0</v>
      </c>
      <c r="L15" s="14">
        <v>0</v>
      </c>
      <c r="M15" s="14">
        <v>0</v>
      </c>
      <c r="N15" s="14">
        <v>0</v>
      </c>
      <c r="O15" s="14">
        <v>0</v>
      </c>
      <c r="P15" s="15">
        <v>0</v>
      </c>
      <c r="Q15" s="15">
        <v>0</v>
      </c>
      <c r="R15" s="16">
        <v>0</v>
      </c>
      <c r="S15" s="45">
        <v>1</v>
      </c>
      <c r="T15" s="70">
        <v>0</v>
      </c>
      <c r="U15" s="76">
        <v>-1</v>
      </c>
      <c r="V15" s="113">
        <f t="shared" si="1"/>
        <v>-1</v>
      </c>
    </row>
    <row r="16" spans="1:22" ht="12" customHeight="1">
      <c r="A16" s="38" t="s">
        <v>36</v>
      </c>
      <c r="B16" s="232">
        <v>3</v>
      </c>
      <c r="C16" s="41">
        <f t="shared" si="0"/>
        <v>1</v>
      </c>
      <c r="D16" s="10">
        <v>0</v>
      </c>
      <c r="E16" s="10">
        <v>1</v>
      </c>
      <c r="F16" s="10">
        <v>0</v>
      </c>
      <c r="G16" s="11">
        <v>0</v>
      </c>
      <c r="H16" s="11">
        <v>0</v>
      </c>
      <c r="I16" s="11">
        <v>1</v>
      </c>
      <c r="J16" s="12">
        <v>0</v>
      </c>
      <c r="K16" s="95">
        <v>0</v>
      </c>
      <c r="L16" s="14">
        <v>0</v>
      </c>
      <c r="M16" s="14">
        <v>0</v>
      </c>
      <c r="N16" s="14">
        <v>0</v>
      </c>
      <c r="O16" s="14">
        <v>1</v>
      </c>
      <c r="P16" s="15">
        <v>0</v>
      </c>
      <c r="Q16" s="15">
        <v>0</v>
      </c>
      <c r="R16" s="16">
        <v>0</v>
      </c>
      <c r="S16" s="45">
        <v>0</v>
      </c>
      <c r="T16" s="70">
        <v>1</v>
      </c>
      <c r="U16" s="76">
        <v>-2</v>
      </c>
      <c r="V16" s="113">
        <f t="shared" si="1"/>
        <v>-1</v>
      </c>
    </row>
    <row r="17" spans="1:22" ht="12" customHeight="1">
      <c r="A17" s="38" t="s">
        <v>37</v>
      </c>
      <c r="B17" s="232">
        <v>3</v>
      </c>
      <c r="C17" s="41">
        <f t="shared" si="0"/>
        <v>4</v>
      </c>
      <c r="D17" s="10">
        <v>0</v>
      </c>
      <c r="E17" s="10">
        <v>4</v>
      </c>
      <c r="F17" s="10">
        <v>0</v>
      </c>
      <c r="G17" s="11">
        <v>1</v>
      </c>
      <c r="H17" s="11">
        <v>0</v>
      </c>
      <c r="I17" s="11">
        <v>1</v>
      </c>
      <c r="J17" s="12">
        <v>2</v>
      </c>
      <c r="K17" s="95">
        <v>1</v>
      </c>
      <c r="L17" s="14">
        <v>0</v>
      </c>
      <c r="M17" s="14">
        <v>0</v>
      </c>
      <c r="N17" s="14">
        <v>0</v>
      </c>
      <c r="O17" s="14">
        <v>0</v>
      </c>
      <c r="P17" s="15">
        <v>0</v>
      </c>
      <c r="Q17" s="15">
        <v>1</v>
      </c>
      <c r="R17" s="16">
        <v>0</v>
      </c>
      <c r="S17" s="45">
        <v>0</v>
      </c>
      <c r="T17" s="70">
        <v>1</v>
      </c>
      <c r="U17" s="76">
        <v>0</v>
      </c>
      <c r="V17" s="113">
        <f t="shared" si="1"/>
        <v>1</v>
      </c>
    </row>
    <row r="18" spans="1:22" ht="12" customHeight="1" thickBot="1">
      <c r="A18" s="174" t="s">
        <v>38</v>
      </c>
      <c r="B18" s="235">
        <v>0</v>
      </c>
      <c r="C18" s="175">
        <f t="shared" ref="C18" si="3">D18+E18+F18</f>
        <v>0</v>
      </c>
      <c r="D18" s="176">
        <v>0</v>
      </c>
      <c r="E18" s="176">
        <v>0</v>
      </c>
      <c r="F18" s="176">
        <v>0</v>
      </c>
      <c r="G18" s="177">
        <v>0</v>
      </c>
      <c r="H18" s="177">
        <v>0</v>
      </c>
      <c r="I18" s="177">
        <v>0</v>
      </c>
      <c r="J18" s="178">
        <v>0</v>
      </c>
      <c r="K18" s="236">
        <v>0</v>
      </c>
      <c r="L18" s="180">
        <v>0</v>
      </c>
      <c r="M18" s="180">
        <v>0</v>
      </c>
      <c r="N18" s="180">
        <v>0</v>
      </c>
      <c r="O18" s="180">
        <v>0</v>
      </c>
      <c r="P18" s="181">
        <v>0</v>
      </c>
      <c r="Q18" s="181">
        <v>0</v>
      </c>
      <c r="R18" s="182">
        <v>0</v>
      </c>
      <c r="S18" s="183">
        <v>0</v>
      </c>
      <c r="T18" s="189">
        <v>0</v>
      </c>
      <c r="U18" s="190">
        <v>0</v>
      </c>
      <c r="V18" s="237">
        <f t="shared" si="1"/>
        <v>0</v>
      </c>
    </row>
    <row r="19" spans="1:22" s="213" customFormat="1" ht="12" customHeight="1" thickBot="1">
      <c r="A19" s="221" t="s">
        <v>24</v>
      </c>
      <c r="B19" s="195">
        <f>SUM(B5:B18)</f>
        <v>18</v>
      </c>
      <c r="C19" s="194">
        <f>SUM(C5:C18)</f>
        <v>6</v>
      </c>
      <c r="D19" s="207">
        <f t="shared" ref="D19:V19" si="4">SUM(D5:D18)</f>
        <v>0</v>
      </c>
      <c r="E19" s="207">
        <f t="shared" si="4"/>
        <v>6</v>
      </c>
      <c r="F19" s="207">
        <f t="shared" si="4"/>
        <v>0</v>
      </c>
      <c r="G19" s="207">
        <f t="shared" si="4"/>
        <v>1</v>
      </c>
      <c r="H19" s="207">
        <f t="shared" si="4"/>
        <v>0</v>
      </c>
      <c r="I19" s="207">
        <f t="shared" si="4"/>
        <v>2</v>
      </c>
      <c r="J19" s="209">
        <f>SUM(J5:J18)</f>
        <v>3</v>
      </c>
      <c r="K19" s="194">
        <f t="shared" si="4"/>
        <v>1</v>
      </c>
      <c r="L19" s="207">
        <f t="shared" si="4"/>
        <v>0</v>
      </c>
      <c r="M19" s="207">
        <f t="shared" si="4"/>
        <v>0</v>
      </c>
      <c r="N19" s="207">
        <f t="shared" si="4"/>
        <v>1</v>
      </c>
      <c r="O19" s="207">
        <f t="shared" si="4"/>
        <v>1</v>
      </c>
      <c r="P19" s="207">
        <f t="shared" si="4"/>
        <v>0</v>
      </c>
      <c r="Q19" s="207">
        <f t="shared" si="4"/>
        <v>1</v>
      </c>
      <c r="R19" s="209">
        <f t="shared" si="4"/>
        <v>0</v>
      </c>
      <c r="S19" s="195">
        <f t="shared" si="4"/>
        <v>3</v>
      </c>
      <c r="T19" s="210">
        <f t="shared" si="4"/>
        <v>4</v>
      </c>
      <c r="U19" s="211">
        <f t="shared" si="4"/>
        <v>-3</v>
      </c>
      <c r="V19" s="212">
        <f t="shared" si="4"/>
        <v>1</v>
      </c>
    </row>
    <row r="20" spans="1:22" s="213" customFormat="1" ht="12" customHeight="1" thickBot="1">
      <c r="A20" s="222" t="s">
        <v>39</v>
      </c>
      <c r="B20" s="215">
        <f>B19/5</f>
        <v>3.6</v>
      </c>
      <c r="C20" s="219">
        <f>C19/5</f>
        <v>1.2</v>
      </c>
      <c r="D20" s="217">
        <f>D19/5</f>
        <v>0</v>
      </c>
      <c r="E20" s="217">
        <f t="shared" ref="E20:J20" si="5">E19/5</f>
        <v>1.2</v>
      </c>
      <c r="F20" s="217">
        <f t="shared" si="5"/>
        <v>0</v>
      </c>
      <c r="G20" s="217">
        <f t="shared" si="5"/>
        <v>0.2</v>
      </c>
      <c r="H20" s="217">
        <f t="shared" si="5"/>
        <v>0</v>
      </c>
      <c r="I20" s="217">
        <f t="shared" si="5"/>
        <v>0.4</v>
      </c>
      <c r="J20" s="217">
        <f t="shared" si="5"/>
        <v>0.6</v>
      </c>
      <c r="K20" s="219">
        <f>K19/5</f>
        <v>0.2</v>
      </c>
      <c r="L20" s="217">
        <f>L19/5</f>
        <v>0</v>
      </c>
      <c r="M20" s="217">
        <f t="shared" ref="M20:R20" si="6">M19/5</f>
        <v>0</v>
      </c>
      <c r="N20" s="217">
        <f t="shared" si="6"/>
        <v>0.2</v>
      </c>
      <c r="O20" s="217">
        <f t="shared" si="6"/>
        <v>0.2</v>
      </c>
      <c r="P20" s="217">
        <f t="shared" si="6"/>
        <v>0</v>
      </c>
      <c r="Q20" s="217">
        <f t="shared" si="6"/>
        <v>0.2</v>
      </c>
      <c r="R20" s="217">
        <f t="shared" si="6"/>
        <v>0</v>
      </c>
      <c r="S20" s="215">
        <f>S19/5</f>
        <v>0.6</v>
      </c>
      <c r="T20" s="219">
        <f>T19/5</f>
        <v>0.8</v>
      </c>
      <c r="U20" s="217">
        <f>U19/5</f>
        <v>-0.6</v>
      </c>
      <c r="V20" s="220">
        <f>V19/5</f>
        <v>0.2</v>
      </c>
    </row>
    <row r="22" spans="1:22" ht="24" customHeight="1"/>
    <row r="23" spans="1:22" ht="79.95" customHeight="1"/>
  </sheetData>
  <mergeCells count="17">
    <mergeCell ref="N3:N4"/>
    <mergeCell ref="O3:O4"/>
    <mergeCell ref="P3:R3"/>
    <mergeCell ref="T3:T4"/>
    <mergeCell ref="U3:U4"/>
    <mergeCell ref="A1:V1"/>
    <mergeCell ref="A2:A4"/>
    <mergeCell ref="B2:B4"/>
    <mergeCell ref="C2:J2"/>
    <mergeCell ref="K2:R2"/>
    <mergeCell ref="S2:S4"/>
    <mergeCell ref="T2:V2"/>
    <mergeCell ref="C3:C4"/>
    <mergeCell ref="D3:F3"/>
    <mergeCell ref="G3:J3"/>
    <mergeCell ref="V3:V4"/>
    <mergeCell ref="K3:M3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V23"/>
  <sheetViews>
    <sheetView workbookViewId="0">
      <selection sqref="A1:V20"/>
    </sheetView>
  </sheetViews>
  <sheetFormatPr defaultRowHeight="12" customHeight="1"/>
  <cols>
    <col min="1" max="1" width="10.6640625" style="1" bestFit="1" customWidth="1"/>
    <col min="2" max="2" width="4.5546875" style="1" bestFit="1" customWidth="1"/>
    <col min="3" max="3" width="3.6640625" style="1" customWidth="1"/>
    <col min="4" max="13" width="4.109375" style="1" customWidth="1"/>
    <col min="14" max="14" width="4.21875" style="1" customWidth="1"/>
    <col min="15" max="19" width="4.109375" style="1" customWidth="1"/>
    <col min="20" max="20" width="3.5546875" style="1" customWidth="1"/>
    <col min="21" max="22" width="4.33203125" style="1" bestFit="1" customWidth="1"/>
    <col min="23" max="242" width="8.88671875" style="1"/>
    <col min="243" max="243" width="16.6640625" style="1" bestFit="1" customWidth="1"/>
    <col min="244" max="245" width="3.6640625" style="1" customWidth="1"/>
    <col min="246" max="261" width="4.109375" style="1" customWidth="1"/>
    <col min="262" max="266" width="3.6640625" style="1" customWidth="1"/>
    <col min="267" max="268" width="4.6640625" style="1" customWidth="1"/>
    <col min="269" max="276" width="3.6640625" style="1" customWidth="1"/>
    <col min="277" max="498" width="8.88671875" style="1"/>
    <col min="499" max="499" width="16.6640625" style="1" bestFit="1" customWidth="1"/>
    <col min="500" max="501" width="3.6640625" style="1" customWidth="1"/>
    <col min="502" max="517" width="4.109375" style="1" customWidth="1"/>
    <col min="518" max="522" width="3.6640625" style="1" customWidth="1"/>
    <col min="523" max="524" width="4.6640625" style="1" customWidth="1"/>
    <col min="525" max="532" width="3.6640625" style="1" customWidth="1"/>
    <col min="533" max="754" width="8.88671875" style="1"/>
    <col min="755" max="755" width="16.6640625" style="1" bestFit="1" customWidth="1"/>
    <col min="756" max="757" width="3.6640625" style="1" customWidth="1"/>
    <col min="758" max="773" width="4.109375" style="1" customWidth="1"/>
    <col min="774" max="778" width="3.6640625" style="1" customWidth="1"/>
    <col min="779" max="780" width="4.6640625" style="1" customWidth="1"/>
    <col min="781" max="788" width="3.6640625" style="1" customWidth="1"/>
    <col min="789" max="1010" width="8.88671875" style="1"/>
    <col min="1011" max="1011" width="16.6640625" style="1" bestFit="1" customWidth="1"/>
    <col min="1012" max="1013" width="3.6640625" style="1" customWidth="1"/>
    <col min="1014" max="1029" width="4.109375" style="1" customWidth="1"/>
    <col min="1030" max="1034" width="3.6640625" style="1" customWidth="1"/>
    <col min="1035" max="1036" width="4.6640625" style="1" customWidth="1"/>
    <col min="1037" max="1044" width="3.6640625" style="1" customWidth="1"/>
    <col min="1045" max="1266" width="8.88671875" style="1"/>
    <col min="1267" max="1267" width="16.6640625" style="1" bestFit="1" customWidth="1"/>
    <col min="1268" max="1269" width="3.6640625" style="1" customWidth="1"/>
    <col min="1270" max="1285" width="4.109375" style="1" customWidth="1"/>
    <col min="1286" max="1290" width="3.6640625" style="1" customWidth="1"/>
    <col min="1291" max="1292" width="4.6640625" style="1" customWidth="1"/>
    <col min="1293" max="1300" width="3.6640625" style="1" customWidth="1"/>
    <col min="1301" max="1522" width="8.88671875" style="1"/>
    <col min="1523" max="1523" width="16.6640625" style="1" bestFit="1" customWidth="1"/>
    <col min="1524" max="1525" width="3.6640625" style="1" customWidth="1"/>
    <col min="1526" max="1541" width="4.109375" style="1" customWidth="1"/>
    <col min="1542" max="1546" width="3.6640625" style="1" customWidth="1"/>
    <col min="1547" max="1548" width="4.6640625" style="1" customWidth="1"/>
    <col min="1549" max="1556" width="3.6640625" style="1" customWidth="1"/>
    <col min="1557" max="1778" width="8.88671875" style="1"/>
    <col min="1779" max="1779" width="16.6640625" style="1" bestFit="1" customWidth="1"/>
    <col min="1780" max="1781" width="3.6640625" style="1" customWidth="1"/>
    <col min="1782" max="1797" width="4.109375" style="1" customWidth="1"/>
    <col min="1798" max="1802" width="3.6640625" style="1" customWidth="1"/>
    <col min="1803" max="1804" width="4.6640625" style="1" customWidth="1"/>
    <col min="1805" max="1812" width="3.6640625" style="1" customWidth="1"/>
    <col min="1813" max="2034" width="8.88671875" style="1"/>
    <col min="2035" max="2035" width="16.6640625" style="1" bestFit="1" customWidth="1"/>
    <col min="2036" max="2037" width="3.6640625" style="1" customWidth="1"/>
    <col min="2038" max="2053" width="4.109375" style="1" customWidth="1"/>
    <col min="2054" max="2058" width="3.6640625" style="1" customWidth="1"/>
    <col min="2059" max="2060" width="4.6640625" style="1" customWidth="1"/>
    <col min="2061" max="2068" width="3.6640625" style="1" customWidth="1"/>
    <col min="2069" max="2290" width="8.88671875" style="1"/>
    <col min="2291" max="2291" width="16.6640625" style="1" bestFit="1" customWidth="1"/>
    <col min="2292" max="2293" width="3.6640625" style="1" customWidth="1"/>
    <col min="2294" max="2309" width="4.109375" style="1" customWidth="1"/>
    <col min="2310" max="2314" width="3.6640625" style="1" customWidth="1"/>
    <col min="2315" max="2316" width="4.6640625" style="1" customWidth="1"/>
    <col min="2317" max="2324" width="3.6640625" style="1" customWidth="1"/>
    <col min="2325" max="2546" width="8.88671875" style="1"/>
    <col min="2547" max="2547" width="16.6640625" style="1" bestFit="1" customWidth="1"/>
    <col min="2548" max="2549" width="3.6640625" style="1" customWidth="1"/>
    <col min="2550" max="2565" width="4.109375" style="1" customWidth="1"/>
    <col min="2566" max="2570" width="3.6640625" style="1" customWidth="1"/>
    <col min="2571" max="2572" width="4.6640625" style="1" customWidth="1"/>
    <col min="2573" max="2580" width="3.6640625" style="1" customWidth="1"/>
    <col min="2581" max="2802" width="8.88671875" style="1"/>
    <col min="2803" max="2803" width="16.6640625" style="1" bestFit="1" customWidth="1"/>
    <col min="2804" max="2805" width="3.6640625" style="1" customWidth="1"/>
    <col min="2806" max="2821" width="4.109375" style="1" customWidth="1"/>
    <col min="2822" max="2826" width="3.6640625" style="1" customWidth="1"/>
    <col min="2827" max="2828" width="4.6640625" style="1" customWidth="1"/>
    <col min="2829" max="2836" width="3.6640625" style="1" customWidth="1"/>
    <col min="2837" max="3058" width="8.88671875" style="1"/>
    <col min="3059" max="3059" width="16.6640625" style="1" bestFit="1" customWidth="1"/>
    <col min="3060" max="3061" width="3.6640625" style="1" customWidth="1"/>
    <col min="3062" max="3077" width="4.109375" style="1" customWidth="1"/>
    <col min="3078" max="3082" width="3.6640625" style="1" customWidth="1"/>
    <col min="3083" max="3084" width="4.6640625" style="1" customWidth="1"/>
    <col min="3085" max="3092" width="3.6640625" style="1" customWidth="1"/>
    <col min="3093" max="3314" width="8.88671875" style="1"/>
    <col min="3315" max="3315" width="16.6640625" style="1" bestFit="1" customWidth="1"/>
    <col min="3316" max="3317" width="3.6640625" style="1" customWidth="1"/>
    <col min="3318" max="3333" width="4.109375" style="1" customWidth="1"/>
    <col min="3334" max="3338" width="3.6640625" style="1" customWidth="1"/>
    <col min="3339" max="3340" width="4.6640625" style="1" customWidth="1"/>
    <col min="3341" max="3348" width="3.6640625" style="1" customWidth="1"/>
    <col min="3349" max="3570" width="8.88671875" style="1"/>
    <col min="3571" max="3571" width="16.6640625" style="1" bestFit="1" customWidth="1"/>
    <col min="3572" max="3573" width="3.6640625" style="1" customWidth="1"/>
    <col min="3574" max="3589" width="4.109375" style="1" customWidth="1"/>
    <col min="3590" max="3594" width="3.6640625" style="1" customWidth="1"/>
    <col min="3595" max="3596" width="4.6640625" style="1" customWidth="1"/>
    <col min="3597" max="3604" width="3.6640625" style="1" customWidth="1"/>
    <col min="3605" max="3826" width="8.88671875" style="1"/>
    <col min="3827" max="3827" width="16.6640625" style="1" bestFit="1" customWidth="1"/>
    <col min="3828" max="3829" width="3.6640625" style="1" customWidth="1"/>
    <col min="3830" max="3845" width="4.109375" style="1" customWidth="1"/>
    <col min="3846" max="3850" width="3.6640625" style="1" customWidth="1"/>
    <col min="3851" max="3852" width="4.6640625" style="1" customWidth="1"/>
    <col min="3853" max="3860" width="3.6640625" style="1" customWidth="1"/>
    <col min="3861" max="4082" width="8.88671875" style="1"/>
    <col min="4083" max="4083" width="16.6640625" style="1" bestFit="1" customWidth="1"/>
    <col min="4084" max="4085" width="3.6640625" style="1" customWidth="1"/>
    <col min="4086" max="4101" width="4.109375" style="1" customWidth="1"/>
    <col min="4102" max="4106" width="3.6640625" style="1" customWidth="1"/>
    <col min="4107" max="4108" width="4.6640625" style="1" customWidth="1"/>
    <col min="4109" max="4116" width="3.6640625" style="1" customWidth="1"/>
    <col min="4117" max="4338" width="8.88671875" style="1"/>
    <col min="4339" max="4339" width="16.6640625" style="1" bestFit="1" customWidth="1"/>
    <col min="4340" max="4341" width="3.6640625" style="1" customWidth="1"/>
    <col min="4342" max="4357" width="4.109375" style="1" customWidth="1"/>
    <col min="4358" max="4362" width="3.6640625" style="1" customWidth="1"/>
    <col min="4363" max="4364" width="4.6640625" style="1" customWidth="1"/>
    <col min="4365" max="4372" width="3.6640625" style="1" customWidth="1"/>
    <col min="4373" max="4594" width="8.88671875" style="1"/>
    <col min="4595" max="4595" width="16.6640625" style="1" bestFit="1" customWidth="1"/>
    <col min="4596" max="4597" width="3.6640625" style="1" customWidth="1"/>
    <col min="4598" max="4613" width="4.109375" style="1" customWidth="1"/>
    <col min="4614" max="4618" width="3.6640625" style="1" customWidth="1"/>
    <col min="4619" max="4620" width="4.6640625" style="1" customWidth="1"/>
    <col min="4621" max="4628" width="3.6640625" style="1" customWidth="1"/>
    <col min="4629" max="4850" width="8.88671875" style="1"/>
    <col min="4851" max="4851" width="16.6640625" style="1" bestFit="1" customWidth="1"/>
    <col min="4852" max="4853" width="3.6640625" style="1" customWidth="1"/>
    <col min="4854" max="4869" width="4.109375" style="1" customWidth="1"/>
    <col min="4870" max="4874" width="3.6640625" style="1" customWidth="1"/>
    <col min="4875" max="4876" width="4.6640625" style="1" customWidth="1"/>
    <col min="4877" max="4884" width="3.6640625" style="1" customWidth="1"/>
    <col min="4885" max="5106" width="8.88671875" style="1"/>
    <col min="5107" max="5107" width="16.6640625" style="1" bestFit="1" customWidth="1"/>
    <col min="5108" max="5109" width="3.6640625" style="1" customWidth="1"/>
    <col min="5110" max="5125" width="4.109375" style="1" customWidth="1"/>
    <col min="5126" max="5130" width="3.6640625" style="1" customWidth="1"/>
    <col min="5131" max="5132" width="4.6640625" style="1" customWidth="1"/>
    <col min="5133" max="5140" width="3.6640625" style="1" customWidth="1"/>
    <col min="5141" max="5362" width="8.88671875" style="1"/>
    <col min="5363" max="5363" width="16.6640625" style="1" bestFit="1" customWidth="1"/>
    <col min="5364" max="5365" width="3.6640625" style="1" customWidth="1"/>
    <col min="5366" max="5381" width="4.109375" style="1" customWidth="1"/>
    <col min="5382" max="5386" width="3.6640625" style="1" customWidth="1"/>
    <col min="5387" max="5388" width="4.6640625" style="1" customWidth="1"/>
    <col min="5389" max="5396" width="3.6640625" style="1" customWidth="1"/>
    <col min="5397" max="5618" width="8.88671875" style="1"/>
    <col min="5619" max="5619" width="16.6640625" style="1" bestFit="1" customWidth="1"/>
    <col min="5620" max="5621" width="3.6640625" style="1" customWidth="1"/>
    <col min="5622" max="5637" width="4.109375" style="1" customWidth="1"/>
    <col min="5638" max="5642" width="3.6640625" style="1" customWidth="1"/>
    <col min="5643" max="5644" width="4.6640625" style="1" customWidth="1"/>
    <col min="5645" max="5652" width="3.6640625" style="1" customWidth="1"/>
    <col min="5653" max="5874" width="8.88671875" style="1"/>
    <col min="5875" max="5875" width="16.6640625" style="1" bestFit="1" customWidth="1"/>
    <col min="5876" max="5877" width="3.6640625" style="1" customWidth="1"/>
    <col min="5878" max="5893" width="4.109375" style="1" customWidth="1"/>
    <col min="5894" max="5898" width="3.6640625" style="1" customWidth="1"/>
    <col min="5899" max="5900" width="4.6640625" style="1" customWidth="1"/>
    <col min="5901" max="5908" width="3.6640625" style="1" customWidth="1"/>
    <col min="5909" max="6130" width="8.88671875" style="1"/>
    <col min="6131" max="6131" width="16.6640625" style="1" bestFit="1" customWidth="1"/>
    <col min="6132" max="6133" width="3.6640625" style="1" customWidth="1"/>
    <col min="6134" max="6149" width="4.109375" style="1" customWidth="1"/>
    <col min="6150" max="6154" width="3.6640625" style="1" customWidth="1"/>
    <col min="6155" max="6156" width="4.6640625" style="1" customWidth="1"/>
    <col min="6157" max="6164" width="3.6640625" style="1" customWidth="1"/>
    <col min="6165" max="6386" width="8.88671875" style="1"/>
    <col min="6387" max="6387" width="16.6640625" style="1" bestFit="1" customWidth="1"/>
    <col min="6388" max="6389" width="3.6640625" style="1" customWidth="1"/>
    <col min="6390" max="6405" width="4.109375" style="1" customWidth="1"/>
    <col min="6406" max="6410" width="3.6640625" style="1" customWidth="1"/>
    <col min="6411" max="6412" width="4.6640625" style="1" customWidth="1"/>
    <col min="6413" max="6420" width="3.6640625" style="1" customWidth="1"/>
    <col min="6421" max="6642" width="8.88671875" style="1"/>
    <col min="6643" max="6643" width="16.6640625" style="1" bestFit="1" customWidth="1"/>
    <col min="6644" max="6645" width="3.6640625" style="1" customWidth="1"/>
    <col min="6646" max="6661" width="4.109375" style="1" customWidth="1"/>
    <col min="6662" max="6666" width="3.6640625" style="1" customWidth="1"/>
    <col min="6667" max="6668" width="4.6640625" style="1" customWidth="1"/>
    <col min="6669" max="6676" width="3.6640625" style="1" customWidth="1"/>
    <col min="6677" max="6898" width="8.88671875" style="1"/>
    <col min="6899" max="6899" width="16.6640625" style="1" bestFit="1" customWidth="1"/>
    <col min="6900" max="6901" width="3.6640625" style="1" customWidth="1"/>
    <col min="6902" max="6917" width="4.109375" style="1" customWidth="1"/>
    <col min="6918" max="6922" width="3.6640625" style="1" customWidth="1"/>
    <col min="6923" max="6924" width="4.6640625" style="1" customWidth="1"/>
    <col min="6925" max="6932" width="3.6640625" style="1" customWidth="1"/>
    <col min="6933" max="7154" width="8.88671875" style="1"/>
    <col min="7155" max="7155" width="16.6640625" style="1" bestFit="1" customWidth="1"/>
    <col min="7156" max="7157" width="3.6640625" style="1" customWidth="1"/>
    <col min="7158" max="7173" width="4.109375" style="1" customWidth="1"/>
    <col min="7174" max="7178" width="3.6640625" style="1" customWidth="1"/>
    <col min="7179" max="7180" width="4.6640625" style="1" customWidth="1"/>
    <col min="7181" max="7188" width="3.6640625" style="1" customWidth="1"/>
    <col min="7189" max="7410" width="8.88671875" style="1"/>
    <col min="7411" max="7411" width="16.6640625" style="1" bestFit="1" customWidth="1"/>
    <col min="7412" max="7413" width="3.6640625" style="1" customWidth="1"/>
    <col min="7414" max="7429" width="4.109375" style="1" customWidth="1"/>
    <col min="7430" max="7434" width="3.6640625" style="1" customWidth="1"/>
    <col min="7435" max="7436" width="4.6640625" style="1" customWidth="1"/>
    <col min="7437" max="7444" width="3.6640625" style="1" customWidth="1"/>
    <col min="7445" max="7666" width="8.88671875" style="1"/>
    <col min="7667" max="7667" width="16.6640625" style="1" bestFit="1" customWidth="1"/>
    <col min="7668" max="7669" width="3.6640625" style="1" customWidth="1"/>
    <col min="7670" max="7685" width="4.109375" style="1" customWidth="1"/>
    <col min="7686" max="7690" width="3.6640625" style="1" customWidth="1"/>
    <col min="7691" max="7692" width="4.6640625" style="1" customWidth="1"/>
    <col min="7693" max="7700" width="3.6640625" style="1" customWidth="1"/>
    <col min="7701" max="7922" width="8.88671875" style="1"/>
    <col min="7923" max="7923" width="16.6640625" style="1" bestFit="1" customWidth="1"/>
    <col min="7924" max="7925" width="3.6640625" style="1" customWidth="1"/>
    <col min="7926" max="7941" width="4.109375" style="1" customWidth="1"/>
    <col min="7942" max="7946" width="3.6640625" style="1" customWidth="1"/>
    <col min="7947" max="7948" width="4.6640625" style="1" customWidth="1"/>
    <col min="7949" max="7956" width="3.6640625" style="1" customWidth="1"/>
    <col min="7957" max="8178" width="8.88671875" style="1"/>
    <col min="8179" max="8179" width="16.6640625" style="1" bestFit="1" customWidth="1"/>
    <col min="8180" max="8181" width="3.6640625" style="1" customWidth="1"/>
    <col min="8182" max="8197" width="4.109375" style="1" customWidth="1"/>
    <col min="8198" max="8202" width="3.6640625" style="1" customWidth="1"/>
    <col min="8203" max="8204" width="4.6640625" style="1" customWidth="1"/>
    <col min="8205" max="8212" width="3.6640625" style="1" customWidth="1"/>
    <col min="8213" max="8434" width="8.88671875" style="1"/>
    <col min="8435" max="8435" width="16.6640625" style="1" bestFit="1" customWidth="1"/>
    <col min="8436" max="8437" width="3.6640625" style="1" customWidth="1"/>
    <col min="8438" max="8453" width="4.109375" style="1" customWidth="1"/>
    <col min="8454" max="8458" width="3.6640625" style="1" customWidth="1"/>
    <col min="8459" max="8460" width="4.6640625" style="1" customWidth="1"/>
    <col min="8461" max="8468" width="3.6640625" style="1" customWidth="1"/>
    <col min="8469" max="8690" width="8.88671875" style="1"/>
    <col min="8691" max="8691" width="16.6640625" style="1" bestFit="1" customWidth="1"/>
    <col min="8692" max="8693" width="3.6640625" style="1" customWidth="1"/>
    <col min="8694" max="8709" width="4.109375" style="1" customWidth="1"/>
    <col min="8710" max="8714" width="3.6640625" style="1" customWidth="1"/>
    <col min="8715" max="8716" width="4.6640625" style="1" customWidth="1"/>
    <col min="8717" max="8724" width="3.6640625" style="1" customWidth="1"/>
    <col min="8725" max="8946" width="8.88671875" style="1"/>
    <col min="8947" max="8947" width="16.6640625" style="1" bestFit="1" customWidth="1"/>
    <col min="8948" max="8949" width="3.6640625" style="1" customWidth="1"/>
    <col min="8950" max="8965" width="4.109375" style="1" customWidth="1"/>
    <col min="8966" max="8970" width="3.6640625" style="1" customWidth="1"/>
    <col min="8971" max="8972" width="4.6640625" style="1" customWidth="1"/>
    <col min="8973" max="8980" width="3.6640625" style="1" customWidth="1"/>
    <col min="8981" max="9202" width="8.88671875" style="1"/>
    <col min="9203" max="9203" width="16.6640625" style="1" bestFit="1" customWidth="1"/>
    <col min="9204" max="9205" width="3.6640625" style="1" customWidth="1"/>
    <col min="9206" max="9221" width="4.109375" style="1" customWidth="1"/>
    <col min="9222" max="9226" width="3.6640625" style="1" customWidth="1"/>
    <col min="9227" max="9228" width="4.6640625" style="1" customWidth="1"/>
    <col min="9229" max="9236" width="3.6640625" style="1" customWidth="1"/>
    <col min="9237" max="9458" width="8.88671875" style="1"/>
    <col min="9459" max="9459" width="16.6640625" style="1" bestFit="1" customWidth="1"/>
    <col min="9460" max="9461" width="3.6640625" style="1" customWidth="1"/>
    <col min="9462" max="9477" width="4.109375" style="1" customWidth="1"/>
    <col min="9478" max="9482" width="3.6640625" style="1" customWidth="1"/>
    <col min="9483" max="9484" width="4.6640625" style="1" customWidth="1"/>
    <col min="9485" max="9492" width="3.6640625" style="1" customWidth="1"/>
    <col min="9493" max="9714" width="8.88671875" style="1"/>
    <col min="9715" max="9715" width="16.6640625" style="1" bestFit="1" customWidth="1"/>
    <col min="9716" max="9717" width="3.6640625" style="1" customWidth="1"/>
    <col min="9718" max="9733" width="4.109375" style="1" customWidth="1"/>
    <col min="9734" max="9738" width="3.6640625" style="1" customWidth="1"/>
    <col min="9739" max="9740" width="4.6640625" style="1" customWidth="1"/>
    <col min="9741" max="9748" width="3.6640625" style="1" customWidth="1"/>
    <col min="9749" max="9970" width="8.88671875" style="1"/>
    <col min="9971" max="9971" width="16.6640625" style="1" bestFit="1" customWidth="1"/>
    <col min="9972" max="9973" width="3.6640625" style="1" customWidth="1"/>
    <col min="9974" max="9989" width="4.109375" style="1" customWidth="1"/>
    <col min="9990" max="9994" width="3.6640625" style="1" customWidth="1"/>
    <col min="9995" max="9996" width="4.6640625" style="1" customWidth="1"/>
    <col min="9997" max="10004" width="3.6640625" style="1" customWidth="1"/>
    <col min="10005" max="10226" width="8.88671875" style="1"/>
    <col min="10227" max="10227" width="16.6640625" style="1" bestFit="1" customWidth="1"/>
    <col min="10228" max="10229" width="3.6640625" style="1" customWidth="1"/>
    <col min="10230" max="10245" width="4.109375" style="1" customWidth="1"/>
    <col min="10246" max="10250" width="3.6640625" style="1" customWidth="1"/>
    <col min="10251" max="10252" width="4.6640625" style="1" customWidth="1"/>
    <col min="10253" max="10260" width="3.6640625" style="1" customWidth="1"/>
    <col min="10261" max="10482" width="8.88671875" style="1"/>
    <col min="10483" max="10483" width="16.6640625" style="1" bestFit="1" customWidth="1"/>
    <col min="10484" max="10485" width="3.6640625" style="1" customWidth="1"/>
    <col min="10486" max="10501" width="4.109375" style="1" customWidth="1"/>
    <col min="10502" max="10506" width="3.6640625" style="1" customWidth="1"/>
    <col min="10507" max="10508" width="4.6640625" style="1" customWidth="1"/>
    <col min="10509" max="10516" width="3.6640625" style="1" customWidth="1"/>
    <col min="10517" max="10738" width="8.88671875" style="1"/>
    <col min="10739" max="10739" width="16.6640625" style="1" bestFit="1" customWidth="1"/>
    <col min="10740" max="10741" width="3.6640625" style="1" customWidth="1"/>
    <col min="10742" max="10757" width="4.109375" style="1" customWidth="1"/>
    <col min="10758" max="10762" width="3.6640625" style="1" customWidth="1"/>
    <col min="10763" max="10764" width="4.6640625" style="1" customWidth="1"/>
    <col min="10765" max="10772" width="3.6640625" style="1" customWidth="1"/>
    <col min="10773" max="10994" width="8.88671875" style="1"/>
    <col min="10995" max="10995" width="16.6640625" style="1" bestFit="1" customWidth="1"/>
    <col min="10996" max="10997" width="3.6640625" style="1" customWidth="1"/>
    <col min="10998" max="11013" width="4.109375" style="1" customWidth="1"/>
    <col min="11014" max="11018" width="3.6640625" style="1" customWidth="1"/>
    <col min="11019" max="11020" width="4.6640625" style="1" customWidth="1"/>
    <col min="11021" max="11028" width="3.6640625" style="1" customWidth="1"/>
    <col min="11029" max="11250" width="8.88671875" style="1"/>
    <col min="11251" max="11251" width="16.6640625" style="1" bestFit="1" customWidth="1"/>
    <col min="11252" max="11253" width="3.6640625" style="1" customWidth="1"/>
    <col min="11254" max="11269" width="4.109375" style="1" customWidth="1"/>
    <col min="11270" max="11274" width="3.6640625" style="1" customWidth="1"/>
    <col min="11275" max="11276" width="4.6640625" style="1" customWidth="1"/>
    <col min="11277" max="11284" width="3.6640625" style="1" customWidth="1"/>
    <col min="11285" max="11506" width="8.88671875" style="1"/>
    <col min="11507" max="11507" width="16.6640625" style="1" bestFit="1" customWidth="1"/>
    <col min="11508" max="11509" width="3.6640625" style="1" customWidth="1"/>
    <col min="11510" max="11525" width="4.109375" style="1" customWidth="1"/>
    <col min="11526" max="11530" width="3.6640625" style="1" customWidth="1"/>
    <col min="11531" max="11532" width="4.6640625" style="1" customWidth="1"/>
    <col min="11533" max="11540" width="3.6640625" style="1" customWidth="1"/>
    <col min="11541" max="11762" width="8.88671875" style="1"/>
    <col min="11763" max="11763" width="16.6640625" style="1" bestFit="1" customWidth="1"/>
    <col min="11764" max="11765" width="3.6640625" style="1" customWidth="1"/>
    <col min="11766" max="11781" width="4.109375" style="1" customWidth="1"/>
    <col min="11782" max="11786" width="3.6640625" style="1" customWidth="1"/>
    <col min="11787" max="11788" width="4.6640625" style="1" customWidth="1"/>
    <col min="11789" max="11796" width="3.6640625" style="1" customWidth="1"/>
    <col min="11797" max="12018" width="8.88671875" style="1"/>
    <col min="12019" max="12019" width="16.6640625" style="1" bestFit="1" customWidth="1"/>
    <col min="12020" max="12021" width="3.6640625" style="1" customWidth="1"/>
    <col min="12022" max="12037" width="4.109375" style="1" customWidth="1"/>
    <col min="12038" max="12042" width="3.6640625" style="1" customWidth="1"/>
    <col min="12043" max="12044" width="4.6640625" style="1" customWidth="1"/>
    <col min="12045" max="12052" width="3.6640625" style="1" customWidth="1"/>
    <col min="12053" max="12274" width="8.88671875" style="1"/>
    <col min="12275" max="12275" width="16.6640625" style="1" bestFit="1" customWidth="1"/>
    <col min="12276" max="12277" width="3.6640625" style="1" customWidth="1"/>
    <col min="12278" max="12293" width="4.109375" style="1" customWidth="1"/>
    <col min="12294" max="12298" width="3.6640625" style="1" customWidth="1"/>
    <col min="12299" max="12300" width="4.6640625" style="1" customWidth="1"/>
    <col min="12301" max="12308" width="3.6640625" style="1" customWidth="1"/>
    <col min="12309" max="12530" width="8.88671875" style="1"/>
    <col min="12531" max="12531" width="16.6640625" style="1" bestFit="1" customWidth="1"/>
    <col min="12532" max="12533" width="3.6640625" style="1" customWidth="1"/>
    <col min="12534" max="12549" width="4.109375" style="1" customWidth="1"/>
    <col min="12550" max="12554" width="3.6640625" style="1" customWidth="1"/>
    <col min="12555" max="12556" width="4.6640625" style="1" customWidth="1"/>
    <col min="12557" max="12564" width="3.6640625" style="1" customWidth="1"/>
    <col min="12565" max="12786" width="8.88671875" style="1"/>
    <col min="12787" max="12787" width="16.6640625" style="1" bestFit="1" customWidth="1"/>
    <col min="12788" max="12789" width="3.6640625" style="1" customWidth="1"/>
    <col min="12790" max="12805" width="4.109375" style="1" customWidth="1"/>
    <col min="12806" max="12810" width="3.6640625" style="1" customWidth="1"/>
    <col min="12811" max="12812" width="4.6640625" style="1" customWidth="1"/>
    <col min="12813" max="12820" width="3.6640625" style="1" customWidth="1"/>
    <col min="12821" max="13042" width="8.88671875" style="1"/>
    <col min="13043" max="13043" width="16.6640625" style="1" bestFit="1" customWidth="1"/>
    <col min="13044" max="13045" width="3.6640625" style="1" customWidth="1"/>
    <col min="13046" max="13061" width="4.109375" style="1" customWidth="1"/>
    <col min="13062" max="13066" width="3.6640625" style="1" customWidth="1"/>
    <col min="13067" max="13068" width="4.6640625" style="1" customWidth="1"/>
    <col min="13069" max="13076" width="3.6640625" style="1" customWidth="1"/>
    <col min="13077" max="13298" width="8.88671875" style="1"/>
    <col min="13299" max="13299" width="16.6640625" style="1" bestFit="1" customWidth="1"/>
    <col min="13300" max="13301" width="3.6640625" style="1" customWidth="1"/>
    <col min="13302" max="13317" width="4.109375" style="1" customWidth="1"/>
    <col min="13318" max="13322" width="3.6640625" style="1" customWidth="1"/>
    <col min="13323" max="13324" width="4.6640625" style="1" customWidth="1"/>
    <col min="13325" max="13332" width="3.6640625" style="1" customWidth="1"/>
    <col min="13333" max="13554" width="8.88671875" style="1"/>
    <col min="13555" max="13555" width="16.6640625" style="1" bestFit="1" customWidth="1"/>
    <col min="13556" max="13557" width="3.6640625" style="1" customWidth="1"/>
    <col min="13558" max="13573" width="4.109375" style="1" customWidth="1"/>
    <col min="13574" max="13578" width="3.6640625" style="1" customWidth="1"/>
    <col min="13579" max="13580" width="4.6640625" style="1" customWidth="1"/>
    <col min="13581" max="13588" width="3.6640625" style="1" customWidth="1"/>
    <col min="13589" max="13810" width="8.88671875" style="1"/>
    <col min="13811" max="13811" width="16.6640625" style="1" bestFit="1" customWidth="1"/>
    <col min="13812" max="13813" width="3.6640625" style="1" customWidth="1"/>
    <col min="13814" max="13829" width="4.109375" style="1" customWidth="1"/>
    <col min="13830" max="13834" width="3.6640625" style="1" customWidth="1"/>
    <col min="13835" max="13836" width="4.6640625" style="1" customWidth="1"/>
    <col min="13837" max="13844" width="3.6640625" style="1" customWidth="1"/>
    <col min="13845" max="14066" width="8.88671875" style="1"/>
    <col min="14067" max="14067" width="16.6640625" style="1" bestFit="1" customWidth="1"/>
    <col min="14068" max="14069" width="3.6640625" style="1" customWidth="1"/>
    <col min="14070" max="14085" width="4.109375" style="1" customWidth="1"/>
    <col min="14086" max="14090" width="3.6640625" style="1" customWidth="1"/>
    <col min="14091" max="14092" width="4.6640625" style="1" customWidth="1"/>
    <col min="14093" max="14100" width="3.6640625" style="1" customWidth="1"/>
    <col min="14101" max="14322" width="8.88671875" style="1"/>
    <col min="14323" max="14323" width="16.6640625" style="1" bestFit="1" customWidth="1"/>
    <col min="14324" max="14325" width="3.6640625" style="1" customWidth="1"/>
    <col min="14326" max="14341" width="4.109375" style="1" customWidth="1"/>
    <col min="14342" max="14346" width="3.6640625" style="1" customWidth="1"/>
    <col min="14347" max="14348" width="4.6640625" style="1" customWidth="1"/>
    <col min="14349" max="14356" width="3.6640625" style="1" customWidth="1"/>
    <col min="14357" max="14578" width="8.88671875" style="1"/>
    <col min="14579" max="14579" width="16.6640625" style="1" bestFit="1" customWidth="1"/>
    <col min="14580" max="14581" width="3.6640625" style="1" customWidth="1"/>
    <col min="14582" max="14597" width="4.109375" style="1" customWidth="1"/>
    <col min="14598" max="14602" width="3.6640625" style="1" customWidth="1"/>
    <col min="14603" max="14604" width="4.6640625" style="1" customWidth="1"/>
    <col min="14605" max="14612" width="3.6640625" style="1" customWidth="1"/>
    <col min="14613" max="14834" width="8.88671875" style="1"/>
    <col min="14835" max="14835" width="16.6640625" style="1" bestFit="1" customWidth="1"/>
    <col min="14836" max="14837" width="3.6640625" style="1" customWidth="1"/>
    <col min="14838" max="14853" width="4.109375" style="1" customWidth="1"/>
    <col min="14854" max="14858" width="3.6640625" style="1" customWidth="1"/>
    <col min="14859" max="14860" width="4.6640625" style="1" customWidth="1"/>
    <col min="14861" max="14868" width="3.6640625" style="1" customWidth="1"/>
    <col min="14869" max="15090" width="8.88671875" style="1"/>
    <col min="15091" max="15091" width="16.6640625" style="1" bestFit="1" customWidth="1"/>
    <col min="15092" max="15093" width="3.6640625" style="1" customWidth="1"/>
    <col min="15094" max="15109" width="4.109375" style="1" customWidth="1"/>
    <col min="15110" max="15114" width="3.6640625" style="1" customWidth="1"/>
    <col min="15115" max="15116" width="4.6640625" style="1" customWidth="1"/>
    <col min="15117" max="15124" width="3.6640625" style="1" customWidth="1"/>
    <col min="15125" max="15346" width="8.88671875" style="1"/>
    <col min="15347" max="15347" width="16.6640625" style="1" bestFit="1" customWidth="1"/>
    <col min="15348" max="15349" width="3.6640625" style="1" customWidth="1"/>
    <col min="15350" max="15365" width="4.109375" style="1" customWidth="1"/>
    <col min="15366" max="15370" width="3.6640625" style="1" customWidth="1"/>
    <col min="15371" max="15372" width="4.6640625" style="1" customWidth="1"/>
    <col min="15373" max="15380" width="3.6640625" style="1" customWidth="1"/>
    <col min="15381" max="15602" width="8.88671875" style="1"/>
    <col min="15603" max="15603" width="16.6640625" style="1" bestFit="1" customWidth="1"/>
    <col min="15604" max="15605" width="3.6640625" style="1" customWidth="1"/>
    <col min="15606" max="15621" width="4.109375" style="1" customWidth="1"/>
    <col min="15622" max="15626" width="3.6640625" style="1" customWidth="1"/>
    <col min="15627" max="15628" width="4.6640625" style="1" customWidth="1"/>
    <col min="15629" max="15636" width="3.6640625" style="1" customWidth="1"/>
    <col min="15637" max="15858" width="8.88671875" style="1"/>
    <col min="15859" max="15859" width="16.6640625" style="1" bestFit="1" customWidth="1"/>
    <col min="15860" max="15861" width="3.6640625" style="1" customWidth="1"/>
    <col min="15862" max="15877" width="4.109375" style="1" customWidth="1"/>
    <col min="15878" max="15882" width="3.6640625" style="1" customWidth="1"/>
    <col min="15883" max="15884" width="4.6640625" style="1" customWidth="1"/>
    <col min="15885" max="15892" width="3.6640625" style="1" customWidth="1"/>
    <col min="15893" max="16114" width="8.88671875" style="1"/>
    <col min="16115" max="16115" width="16.6640625" style="1" bestFit="1" customWidth="1"/>
    <col min="16116" max="16117" width="3.6640625" style="1" customWidth="1"/>
    <col min="16118" max="16133" width="4.109375" style="1" customWidth="1"/>
    <col min="16134" max="16138" width="3.6640625" style="1" customWidth="1"/>
    <col min="16139" max="16140" width="4.6640625" style="1" customWidth="1"/>
    <col min="16141" max="16148" width="3.6640625" style="1" customWidth="1"/>
    <col min="16149" max="16384" width="8.88671875" style="1"/>
  </cols>
  <sheetData>
    <row r="1" spans="1:22" ht="15" customHeight="1" thickBot="1">
      <c r="A1" s="276" t="s">
        <v>0</v>
      </c>
      <c r="B1" s="277"/>
      <c r="C1" s="277"/>
      <c r="D1" s="277"/>
      <c r="E1" s="277"/>
      <c r="F1" s="277"/>
      <c r="G1" s="277"/>
      <c r="H1" s="277"/>
      <c r="I1" s="277"/>
      <c r="J1" s="277"/>
      <c r="K1" s="277"/>
      <c r="L1" s="277"/>
      <c r="M1" s="277"/>
      <c r="N1" s="277"/>
      <c r="O1" s="277"/>
      <c r="P1" s="277"/>
      <c r="Q1" s="277"/>
      <c r="R1" s="277"/>
      <c r="S1" s="277"/>
      <c r="T1" s="277"/>
      <c r="U1" s="277"/>
      <c r="V1" s="278"/>
    </row>
    <row r="2" spans="1:22" ht="24" customHeight="1" thickBot="1">
      <c r="A2" s="265" t="s">
        <v>51</v>
      </c>
      <c r="B2" s="268" t="s">
        <v>1</v>
      </c>
      <c r="C2" s="270" t="s">
        <v>2</v>
      </c>
      <c r="D2" s="271"/>
      <c r="E2" s="271"/>
      <c r="F2" s="271"/>
      <c r="G2" s="271"/>
      <c r="H2" s="271"/>
      <c r="I2" s="271"/>
      <c r="J2" s="272"/>
      <c r="K2" s="273" t="s">
        <v>3</v>
      </c>
      <c r="L2" s="273"/>
      <c r="M2" s="273"/>
      <c r="N2" s="273"/>
      <c r="O2" s="273"/>
      <c r="P2" s="273"/>
      <c r="Q2" s="273"/>
      <c r="R2" s="273"/>
      <c r="S2" s="303" t="s">
        <v>43</v>
      </c>
      <c r="T2" s="279" t="s">
        <v>6</v>
      </c>
      <c r="U2" s="280"/>
      <c r="V2" s="281"/>
    </row>
    <row r="3" spans="1:22" ht="79.95" customHeight="1">
      <c r="A3" s="266"/>
      <c r="B3" s="269"/>
      <c r="C3" s="262" t="s">
        <v>7</v>
      </c>
      <c r="D3" s="264" t="s">
        <v>8</v>
      </c>
      <c r="E3" s="264"/>
      <c r="F3" s="264"/>
      <c r="G3" s="295" t="s">
        <v>9</v>
      </c>
      <c r="H3" s="295"/>
      <c r="I3" s="295"/>
      <c r="J3" s="296"/>
      <c r="K3" s="297" t="s">
        <v>10</v>
      </c>
      <c r="L3" s="292"/>
      <c r="M3" s="292"/>
      <c r="N3" s="298" t="s">
        <v>11</v>
      </c>
      <c r="O3" s="298" t="s">
        <v>12</v>
      </c>
      <c r="P3" s="300" t="s">
        <v>8</v>
      </c>
      <c r="Q3" s="300"/>
      <c r="R3" s="293"/>
      <c r="S3" s="304"/>
      <c r="T3" s="286" t="s">
        <v>40</v>
      </c>
      <c r="U3" s="284" t="s">
        <v>41</v>
      </c>
      <c r="V3" s="306" t="s">
        <v>6</v>
      </c>
    </row>
    <row r="4" spans="1:22" ht="100.2" customHeight="1" thickBot="1">
      <c r="A4" s="267"/>
      <c r="B4" s="269"/>
      <c r="C4" s="263"/>
      <c r="D4" s="25" t="s">
        <v>14</v>
      </c>
      <c r="E4" s="25" t="s">
        <v>15</v>
      </c>
      <c r="F4" s="25" t="s">
        <v>16</v>
      </c>
      <c r="G4" s="26" t="s">
        <v>17</v>
      </c>
      <c r="H4" s="26" t="s">
        <v>18</v>
      </c>
      <c r="I4" s="26" t="s">
        <v>19</v>
      </c>
      <c r="J4" s="27" t="s">
        <v>20</v>
      </c>
      <c r="K4" s="42" t="s">
        <v>21</v>
      </c>
      <c r="L4" s="108" t="s">
        <v>22</v>
      </c>
      <c r="M4" s="108" t="s">
        <v>23</v>
      </c>
      <c r="N4" s="299"/>
      <c r="O4" s="299"/>
      <c r="P4" s="3" t="s">
        <v>14</v>
      </c>
      <c r="Q4" s="3" t="s">
        <v>15</v>
      </c>
      <c r="R4" s="4" t="s">
        <v>16</v>
      </c>
      <c r="S4" s="305"/>
      <c r="T4" s="287"/>
      <c r="U4" s="285"/>
      <c r="V4" s="307"/>
    </row>
    <row r="5" spans="1:22" ht="12" customHeight="1">
      <c r="A5" s="37" t="s">
        <v>25</v>
      </c>
      <c r="B5" s="248">
        <v>10</v>
      </c>
      <c r="C5" s="41">
        <f>D5+E5+F5</f>
        <v>3</v>
      </c>
      <c r="D5" s="22">
        <v>0</v>
      </c>
      <c r="E5" s="22">
        <v>0</v>
      </c>
      <c r="F5" s="22">
        <v>3</v>
      </c>
      <c r="G5" s="23">
        <v>1</v>
      </c>
      <c r="H5" s="23">
        <v>0</v>
      </c>
      <c r="I5" s="23">
        <v>1</v>
      </c>
      <c r="J5" s="24">
        <v>1</v>
      </c>
      <c r="K5" s="94">
        <v>0</v>
      </c>
      <c r="L5" s="6">
        <v>0</v>
      </c>
      <c r="M5" s="6">
        <v>0</v>
      </c>
      <c r="N5" s="6">
        <v>0</v>
      </c>
      <c r="O5" s="6">
        <v>0</v>
      </c>
      <c r="P5" s="7">
        <v>0</v>
      </c>
      <c r="Q5" s="7">
        <v>0</v>
      </c>
      <c r="R5" s="8">
        <v>0</v>
      </c>
      <c r="S5" s="43">
        <v>2</v>
      </c>
      <c r="T5" s="69">
        <v>3</v>
      </c>
      <c r="U5" s="74">
        <v>0</v>
      </c>
      <c r="V5" s="113">
        <f>T5+U5</f>
        <v>3</v>
      </c>
    </row>
    <row r="6" spans="1:22" ht="12" customHeight="1">
      <c r="A6" s="128" t="s">
        <v>26</v>
      </c>
      <c r="B6" s="249">
        <v>0</v>
      </c>
      <c r="C6" s="132">
        <f t="shared" ref="C6:C18" si="0">D6+E6+F6</f>
        <v>0</v>
      </c>
      <c r="D6" s="133">
        <v>0</v>
      </c>
      <c r="E6" s="133">
        <v>0</v>
      </c>
      <c r="F6" s="133">
        <v>0</v>
      </c>
      <c r="G6" s="134">
        <v>0</v>
      </c>
      <c r="H6" s="134">
        <v>0</v>
      </c>
      <c r="I6" s="134">
        <v>0</v>
      </c>
      <c r="J6" s="135">
        <v>0</v>
      </c>
      <c r="K6" s="131">
        <v>0</v>
      </c>
      <c r="L6" s="130">
        <v>0</v>
      </c>
      <c r="M6" s="130">
        <v>0</v>
      </c>
      <c r="N6" s="130">
        <v>0</v>
      </c>
      <c r="O6" s="130">
        <v>0</v>
      </c>
      <c r="P6" s="136">
        <v>0</v>
      </c>
      <c r="Q6" s="136">
        <v>0</v>
      </c>
      <c r="R6" s="137">
        <v>0</v>
      </c>
      <c r="S6" s="138">
        <v>0</v>
      </c>
      <c r="T6" s="139">
        <v>0</v>
      </c>
      <c r="U6" s="140">
        <v>0</v>
      </c>
      <c r="V6" s="141">
        <f t="shared" ref="V6:V18" si="1">T6+U6</f>
        <v>0</v>
      </c>
    </row>
    <row r="7" spans="1:22" ht="12" customHeight="1">
      <c r="A7" s="38" t="s">
        <v>27</v>
      </c>
      <c r="B7" s="250">
        <v>6</v>
      </c>
      <c r="C7" s="41">
        <f t="shared" si="0"/>
        <v>0</v>
      </c>
      <c r="D7" s="10">
        <v>0</v>
      </c>
      <c r="E7" s="10">
        <v>0</v>
      </c>
      <c r="F7" s="10">
        <v>0</v>
      </c>
      <c r="G7" s="11">
        <v>0</v>
      </c>
      <c r="H7" s="11">
        <v>0</v>
      </c>
      <c r="I7" s="11">
        <v>0</v>
      </c>
      <c r="J7" s="12">
        <v>0</v>
      </c>
      <c r="K7" s="95">
        <v>0</v>
      </c>
      <c r="L7" s="14">
        <v>0</v>
      </c>
      <c r="M7" s="14">
        <v>0</v>
      </c>
      <c r="N7" s="14">
        <v>0</v>
      </c>
      <c r="O7" s="14">
        <v>0</v>
      </c>
      <c r="P7" s="15">
        <v>0</v>
      </c>
      <c r="Q7" s="15">
        <v>0</v>
      </c>
      <c r="R7" s="16">
        <v>0</v>
      </c>
      <c r="S7" s="45">
        <v>1</v>
      </c>
      <c r="T7" s="70">
        <v>1</v>
      </c>
      <c r="U7" s="76">
        <v>0</v>
      </c>
      <c r="V7" s="113">
        <f t="shared" si="1"/>
        <v>1</v>
      </c>
    </row>
    <row r="8" spans="1:22" ht="12" customHeight="1">
      <c r="A8" s="38" t="s">
        <v>28</v>
      </c>
      <c r="B8" s="250">
        <v>6</v>
      </c>
      <c r="C8" s="41">
        <f t="shared" si="0"/>
        <v>0</v>
      </c>
      <c r="D8" s="10">
        <v>0</v>
      </c>
      <c r="E8" s="10">
        <v>0</v>
      </c>
      <c r="F8" s="10">
        <v>0</v>
      </c>
      <c r="G8" s="11">
        <v>0</v>
      </c>
      <c r="H8" s="11">
        <v>0</v>
      </c>
      <c r="I8" s="11">
        <v>0</v>
      </c>
      <c r="J8" s="12">
        <v>0</v>
      </c>
      <c r="K8" s="95">
        <v>0</v>
      </c>
      <c r="L8" s="14">
        <v>0</v>
      </c>
      <c r="M8" s="14">
        <v>0</v>
      </c>
      <c r="N8" s="14">
        <v>0</v>
      </c>
      <c r="O8" s="14">
        <v>0</v>
      </c>
      <c r="P8" s="15">
        <v>0</v>
      </c>
      <c r="Q8" s="15">
        <v>0</v>
      </c>
      <c r="R8" s="16">
        <v>0</v>
      </c>
      <c r="S8" s="45">
        <v>3</v>
      </c>
      <c r="T8" s="70">
        <v>0</v>
      </c>
      <c r="U8" s="76">
        <v>0</v>
      </c>
      <c r="V8" s="113">
        <f t="shared" si="1"/>
        <v>0</v>
      </c>
    </row>
    <row r="9" spans="1:22" ht="12" customHeight="1">
      <c r="A9" s="38" t="s">
        <v>29</v>
      </c>
      <c r="B9" s="250">
        <v>6</v>
      </c>
      <c r="C9" s="41">
        <f t="shared" si="0"/>
        <v>0</v>
      </c>
      <c r="D9" s="10">
        <v>0</v>
      </c>
      <c r="E9" s="10">
        <v>0</v>
      </c>
      <c r="F9" s="10">
        <v>0</v>
      </c>
      <c r="G9" s="11">
        <v>0</v>
      </c>
      <c r="H9" s="11">
        <v>0</v>
      </c>
      <c r="I9" s="11">
        <v>0</v>
      </c>
      <c r="J9" s="12">
        <v>0</v>
      </c>
      <c r="K9" s="95">
        <v>0</v>
      </c>
      <c r="L9" s="14">
        <v>0</v>
      </c>
      <c r="M9" s="14">
        <v>0</v>
      </c>
      <c r="N9" s="14">
        <v>0</v>
      </c>
      <c r="O9" s="14">
        <v>0</v>
      </c>
      <c r="P9" s="15">
        <v>0</v>
      </c>
      <c r="Q9" s="15">
        <v>0</v>
      </c>
      <c r="R9" s="16">
        <v>0</v>
      </c>
      <c r="S9" s="45">
        <v>0</v>
      </c>
      <c r="T9" s="70">
        <v>0</v>
      </c>
      <c r="U9" s="76">
        <v>-1</v>
      </c>
      <c r="V9" s="113">
        <f t="shared" si="1"/>
        <v>-1</v>
      </c>
    </row>
    <row r="10" spans="1:22" ht="12" customHeight="1">
      <c r="A10" s="38" t="s">
        <v>30</v>
      </c>
      <c r="B10" s="250">
        <v>4</v>
      </c>
      <c r="C10" s="41">
        <f t="shared" si="0"/>
        <v>1</v>
      </c>
      <c r="D10" s="10">
        <v>0</v>
      </c>
      <c r="E10" s="10">
        <v>1</v>
      </c>
      <c r="F10" s="10">
        <v>0</v>
      </c>
      <c r="G10" s="11">
        <v>0</v>
      </c>
      <c r="H10" s="11">
        <v>1</v>
      </c>
      <c r="I10" s="11">
        <v>0</v>
      </c>
      <c r="J10" s="12">
        <v>0</v>
      </c>
      <c r="K10" s="95">
        <v>0</v>
      </c>
      <c r="L10" s="14">
        <v>0</v>
      </c>
      <c r="M10" s="14">
        <v>0</v>
      </c>
      <c r="N10" s="14">
        <v>0</v>
      </c>
      <c r="O10" s="14">
        <v>0</v>
      </c>
      <c r="P10" s="15">
        <v>0</v>
      </c>
      <c r="Q10" s="15">
        <v>0</v>
      </c>
      <c r="R10" s="16">
        <v>0</v>
      </c>
      <c r="S10" s="45">
        <v>0</v>
      </c>
      <c r="T10" s="70">
        <v>0</v>
      </c>
      <c r="U10" s="76">
        <v>0</v>
      </c>
      <c r="V10" s="113">
        <f t="shared" si="1"/>
        <v>0</v>
      </c>
    </row>
    <row r="11" spans="1:22" ht="12" customHeight="1">
      <c r="A11" s="128" t="s">
        <v>31</v>
      </c>
      <c r="B11" s="249">
        <v>0</v>
      </c>
      <c r="C11" s="132">
        <f t="shared" si="0"/>
        <v>0</v>
      </c>
      <c r="D11" s="133">
        <v>0</v>
      </c>
      <c r="E11" s="133">
        <v>0</v>
      </c>
      <c r="F11" s="133">
        <v>0</v>
      </c>
      <c r="G11" s="134">
        <v>0</v>
      </c>
      <c r="H11" s="134">
        <v>0</v>
      </c>
      <c r="I11" s="134">
        <v>0</v>
      </c>
      <c r="J11" s="135">
        <v>0</v>
      </c>
      <c r="K11" s="131">
        <v>0</v>
      </c>
      <c r="L11" s="130">
        <v>0</v>
      </c>
      <c r="M11" s="130">
        <v>0</v>
      </c>
      <c r="N11" s="130">
        <v>0</v>
      </c>
      <c r="O11" s="130">
        <v>0</v>
      </c>
      <c r="P11" s="136">
        <v>0</v>
      </c>
      <c r="Q11" s="136">
        <v>0</v>
      </c>
      <c r="R11" s="137">
        <v>0</v>
      </c>
      <c r="S11" s="138">
        <v>0</v>
      </c>
      <c r="T11" s="139">
        <v>0</v>
      </c>
      <c r="U11" s="140">
        <v>0</v>
      </c>
      <c r="V11" s="141">
        <f t="shared" si="1"/>
        <v>0</v>
      </c>
    </row>
    <row r="12" spans="1:22" ht="12" customHeight="1">
      <c r="A12" s="38" t="s">
        <v>32</v>
      </c>
      <c r="B12" s="250">
        <v>8</v>
      </c>
      <c r="C12" s="41">
        <f t="shared" si="0"/>
        <v>6</v>
      </c>
      <c r="D12" s="10">
        <v>0</v>
      </c>
      <c r="E12" s="10">
        <v>2</v>
      </c>
      <c r="F12" s="10">
        <v>4</v>
      </c>
      <c r="G12" s="11">
        <v>4</v>
      </c>
      <c r="H12" s="11">
        <v>0</v>
      </c>
      <c r="I12" s="11">
        <v>2</v>
      </c>
      <c r="J12" s="12">
        <v>0</v>
      </c>
      <c r="K12" s="95">
        <v>0</v>
      </c>
      <c r="L12" s="14">
        <v>0</v>
      </c>
      <c r="M12" s="14">
        <v>0</v>
      </c>
      <c r="N12" s="14">
        <v>0</v>
      </c>
      <c r="O12" s="14">
        <v>1</v>
      </c>
      <c r="P12" s="15">
        <v>0</v>
      </c>
      <c r="Q12" s="15">
        <v>0</v>
      </c>
      <c r="R12" s="16">
        <v>0</v>
      </c>
      <c r="S12" s="45">
        <v>1</v>
      </c>
      <c r="T12" s="70">
        <v>1</v>
      </c>
      <c r="U12" s="76">
        <v>0</v>
      </c>
      <c r="V12" s="113">
        <f t="shared" si="1"/>
        <v>1</v>
      </c>
    </row>
    <row r="13" spans="1:22" ht="12" customHeight="1">
      <c r="A13" s="128" t="s">
        <v>33</v>
      </c>
      <c r="B13" s="249">
        <v>0</v>
      </c>
      <c r="C13" s="132">
        <f t="shared" si="0"/>
        <v>0</v>
      </c>
      <c r="D13" s="133">
        <v>0</v>
      </c>
      <c r="E13" s="133">
        <v>0</v>
      </c>
      <c r="F13" s="133">
        <v>0</v>
      </c>
      <c r="G13" s="134">
        <v>0</v>
      </c>
      <c r="H13" s="134">
        <v>0</v>
      </c>
      <c r="I13" s="134">
        <v>0</v>
      </c>
      <c r="J13" s="135">
        <v>0</v>
      </c>
      <c r="K13" s="131">
        <v>0</v>
      </c>
      <c r="L13" s="130">
        <v>0</v>
      </c>
      <c r="M13" s="130">
        <v>0</v>
      </c>
      <c r="N13" s="130">
        <v>0</v>
      </c>
      <c r="O13" s="130">
        <v>0</v>
      </c>
      <c r="P13" s="136">
        <v>0</v>
      </c>
      <c r="Q13" s="136">
        <v>0</v>
      </c>
      <c r="R13" s="137">
        <v>0</v>
      </c>
      <c r="S13" s="138">
        <v>0</v>
      </c>
      <c r="T13" s="139">
        <v>0</v>
      </c>
      <c r="U13" s="140">
        <v>0</v>
      </c>
      <c r="V13" s="141">
        <f t="shared" si="1"/>
        <v>0</v>
      </c>
    </row>
    <row r="14" spans="1:22" ht="12" customHeight="1">
      <c r="A14" s="38" t="s">
        <v>34</v>
      </c>
      <c r="B14" s="250">
        <v>7</v>
      </c>
      <c r="C14" s="41">
        <f t="shared" si="0"/>
        <v>2</v>
      </c>
      <c r="D14" s="10">
        <v>0</v>
      </c>
      <c r="E14" s="10">
        <v>1</v>
      </c>
      <c r="F14" s="10">
        <v>1</v>
      </c>
      <c r="G14" s="11">
        <v>1</v>
      </c>
      <c r="H14" s="11">
        <v>0</v>
      </c>
      <c r="I14" s="11">
        <v>0</v>
      </c>
      <c r="J14" s="12">
        <v>1</v>
      </c>
      <c r="K14" s="95">
        <v>0</v>
      </c>
      <c r="L14" s="14">
        <v>0</v>
      </c>
      <c r="M14" s="14">
        <v>0</v>
      </c>
      <c r="N14" s="14">
        <v>0</v>
      </c>
      <c r="O14" s="14">
        <v>0</v>
      </c>
      <c r="P14" s="15">
        <v>0</v>
      </c>
      <c r="Q14" s="15">
        <v>0</v>
      </c>
      <c r="R14" s="16">
        <v>0</v>
      </c>
      <c r="S14" s="45">
        <v>0</v>
      </c>
      <c r="T14" s="70">
        <v>0</v>
      </c>
      <c r="U14" s="76">
        <v>-2</v>
      </c>
      <c r="V14" s="113">
        <f t="shared" si="1"/>
        <v>-2</v>
      </c>
    </row>
    <row r="15" spans="1:22" ht="12" customHeight="1">
      <c r="A15" s="38" t="s">
        <v>35</v>
      </c>
      <c r="B15" s="250">
        <v>3</v>
      </c>
      <c r="C15" s="41">
        <f t="shared" si="0"/>
        <v>1</v>
      </c>
      <c r="D15" s="10">
        <v>0</v>
      </c>
      <c r="E15" s="10">
        <v>1</v>
      </c>
      <c r="F15" s="10">
        <v>0</v>
      </c>
      <c r="G15" s="11">
        <v>0</v>
      </c>
      <c r="H15" s="11">
        <v>0</v>
      </c>
      <c r="I15" s="11">
        <v>1</v>
      </c>
      <c r="J15" s="12">
        <v>0</v>
      </c>
      <c r="K15" s="95">
        <v>0</v>
      </c>
      <c r="L15" s="14">
        <v>0</v>
      </c>
      <c r="M15" s="14">
        <v>0</v>
      </c>
      <c r="N15" s="14">
        <v>0</v>
      </c>
      <c r="O15" s="14">
        <v>0</v>
      </c>
      <c r="P15" s="15">
        <v>0</v>
      </c>
      <c r="Q15" s="15">
        <v>0</v>
      </c>
      <c r="R15" s="16">
        <v>0</v>
      </c>
      <c r="S15" s="45">
        <v>0</v>
      </c>
      <c r="T15" s="70">
        <v>2</v>
      </c>
      <c r="U15" s="76">
        <v>-1</v>
      </c>
      <c r="V15" s="113">
        <f t="shared" si="1"/>
        <v>1</v>
      </c>
    </row>
    <row r="16" spans="1:22" ht="12" customHeight="1">
      <c r="A16" s="38" t="s">
        <v>36</v>
      </c>
      <c r="B16" s="250">
        <v>3</v>
      </c>
      <c r="C16" s="41">
        <f t="shared" si="0"/>
        <v>1</v>
      </c>
      <c r="D16" s="10">
        <v>0</v>
      </c>
      <c r="E16" s="10">
        <v>1</v>
      </c>
      <c r="F16" s="10">
        <v>0</v>
      </c>
      <c r="G16" s="11">
        <v>1</v>
      </c>
      <c r="H16" s="11">
        <v>0</v>
      </c>
      <c r="I16" s="11">
        <v>0</v>
      </c>
      <c r="J16" s="12">
        <v>0</v>
      </c>
      <c r="K16" s="95">
        <v>0</v>
      </c>
      <c r="L16" s="14">
        <v>0</v>
      </c>
      <c r="M16" s="14">
        <v>0</v>
      </c>
      <c r="N16" s="14">
        <v>0</v>
      </c>
      <c r="O16" s="14">
        <v>0</v>
      </c>
      <c r="P16" s="15">
        <v>0</v>
      </c>
      <c r="Q16" s="15">
        <v>0</v>
      </c>
      <c r="R16" s="16">
        <v>0</v>
      </c>
      <c r="S16" s="45">
        <v>0</v>
      </c>
      <c r="T16" s="70">
        <v>0</v>
      </c>
      <c r="U16" s="76">
        <v>-3</v>
      </c>
      <c r="V16" s="113">
        <f t="shared" si="1"/>
        <v>-3</v>
      </c>
    </row>
    <row r="17" spans="1:22" ht="12" customHeight="1">
      <c r="A17" s="38" t="s">
        <v>37</v>
      </c>
      <c r="B17" s="250">
        <v>7</v>
      </c>
      <c r="C17" s="41">
        <f t="shared" si="0"/>
        <v>2</v>
      </c>
      <c r="D17" s="10">
        <v>0</v>
      </c>
      <c r="E17" s="10">
        <v>2</v>
      </c>
      <c r="F17" s="10">
        <v>0</v>
      </c>
      <c r="G17" s="11">
        <v>0</v>
      </c>
      <c r="H17" s="11">
        <v>0</v>
      </c>
      <c r="I17" s="11">
        <v>1</v>
      </c>
      <c r="J17" s="12">
        <v>1</v>
      </c>
      <c r="K17" s="95">
        <v>0</v>
      </c>
      <c r="L17" s="14">
        <v>0</v>
      </c>
      <c r="M17" s="14">
        <v>0</v>
      </c>
      <c r="N17" s="14">
        <v>0</v>
      </c>
      <c r="O17" s="14">
        <v>0</v>
      </c>
      <c r="P17" s="15">
        <v>0</v>
      </c>
      <c r="Q17" s="15">
        <v>0</v>
      </c>
      <c r="R17" s="16">
        <v>0</v>
      </c>
      <c r="S17" s="45">
        <v>1</v>
      </c>
      <c r="T17" s="70">
        <v>1</v>
      </c>
      <c r="U17" s="76">
        <v>-3</v>
      </c>
      <c r="V17" s="113">
        <f t="shared" si="1"/>
        <v>-2</v>
      </c>
    </row>
    <row r="18" spans="1:22" ht="12" customHeight="1" thickBot="1">
      <c r="A18" s="39" t="s">
        <v>38</v>
      </c>
      <c r="B18" s="251">
        <v>1</v>
      </c>
      <c r="C18" s="41">
        <f t="shared" si="0"/>
        <v>0</v>
      </c>
      <c r="D18" s="101">
        <v>0</v>
      </c>
      <c r="E18" s="101">
        <v>0</v>
      </c>
      <c r="F18" s="101">
        <v>0</v>
      </c>
      <c r="G18" s="102">
        <v>0</v>
      </c>
      <c r="H18" s="102">
        <v>0</v>
      </c>
      <c r="I18" s="102">
        <v>0</v>
      </c>
      <c r="J18" s="103">
        <v>0</v>
      </c>
      <c r="K18" s="96">
        <v>0</v>
      </c>
      <c r="L18" s="54">
        <v>0</v>
      </c>
      <c r="M18" s="54">
        <v>0</v>
      </c>
      <c r="N18" s="54">
        <v>0</v>
      </c>
      <c r="O18" s="54">
        <v>0</v>
      </c>
      <c r="P18" s="55">
        <v>0</v>
      </c>
      <c r="Q18" s="55">
        <v>0</v>
      </c>
      <c r="R18" s="56">
        <v>0</v>
      </c>
      <c r="S18" s="57">
        <v>0</v>
      </c>
      <c r="T18" s="71">
        <v>0</v>
      </c>
      <c r="U18" s="77">
        <v>0</v>
      </c>
      <c r="V18" s="113">
        <f t="shared" si="1"/>
        <v>0</v>
      </c>
    </row>
    <row r="19" spans="1:22" s="213" customFormat="1" ht="12" customHeight="1" thickBot="1">
      <c r="A19" s="221" t="s">
        <v>24</v>
      </c>
      <c r="B19" s="195">
        <f>SUM(B5:B18)</f>
        <v>61</v>
      </c>
      <c r="C19" s="194">
        <f>SUM(C5:C18)</f>
        <v>16</v>
      </c>
      <c r="D19" s="207">
        <f t="shared" ref="D19:V19" si="2">SUM(D5:D18)</f>
        <v>0</v>
      </c>
      <c r="E19" s="207">
        <f t="shared" si="2"/>
        <v>8</v>
      </c>
      <c r="F19" s="207">
        <f t="shared" si="2"/>
        <v>8</v>
      </c>
      <c r="G19" s="207">
        <f t="shared" si="2"/>
        <v>7</v>
      </c>
      <c r="H19" s="207">
        <f t="shared" si="2"/>
        <v>1</v>
      </c>
      <c r="I19" s="207">
        <f t="shared" si="2"/>
        <v>5</v>
      </c>
      <c r="J19" s="209">
        <f>SUM(J5:J18)</f>
        <v>3</v>
      </c>
      <c r="K19" s="194">
        <f t="shared" si="2"/>
        <v>0</v>
      </c>
      <c r="L19" s="207">
        <f t="shared" si="2"/>
        <v>0</v>
      </c>
      <c r="M19" s="207">
        <f t="shared" si="2"/>
        <v>0</v>
      </c>
      <c r="N19" s="207">
        <f t="shared" si="2"/>
        <v>0</v>
      </c>
      <c r="O19" s="207">
        <f t="shared" si="2"/>
        <v>1</v>
      </c>
      <c r="P19" s="207">
        <f t="shared" si="2"/>
        <v>0</v>
      </c>
      <c r="Q19" s="207">
        <f t="shared" si="2"/>
        <v>0</v>
      </c>
      <c r="R19" s="209">
        <f t="shared" si="2"/>
        <v>0</v>
      </c>
      <c r="S19" s="195">
        <f t="shared" si="2"/>
        <v>8</v>
      </c>
      <c r="T19" s="210">
        <f t="shared" si="2"/>
        <v>8</v>
      </c>
      <c r="U19" s="211">
        <f t="shared" si="2"/>
        <v>-10</v>
      </c>
      <c r="V19" s="212">
        <f t="shared" si="2"/>
        <v>-2</v>
      </c>
    </row>
    <row r="20" spans="1:22" s="213" customFormat="1" ht="12" customHeight="1" thickBot="1">
      <c r="A20" s="222" t="s">
        <v>39</v>
      </c>
      <c r="B20" s="215">
        <f>B19/11</f>
        <v>5.5454545454545459</v>
      </c>
      <c r="C20" s="219">
        <f>C19/11</f>
        <v>1.4545454545454546</v>
      </c>
      <c r="D20" s="217">
        <f>D19/11</f>
        <v>0</v>
      </c>
      <c r="E20" s="217">
        <f t="shared" ref="E20:J20" si="3">E19/11</f>
        <v>0.72727272727272729</v>
      </c>
      <c r="F20" s="217">
        <f t="shared" si="3"/>
        <v>0.72727272727272729</v>
      </c>
      <c r="G20" s="217">
        <f t="shared" si="3"/>
        <v>0.63636363636363635</v>
      </c>
      <c r="H20" s="217">
        <f t="shared" si="3"/>
        <v>9.0909090909090912E-2</v>
      </c>
      <c r="I20" s="217">
        <f t="shared" si="3"/>
        <v>0.45454545454545453</v>
      </c>
      <c r="J20" s="217">
        <f t="shared" si="3"/>
        <v>0.27272727272727271</v>
      </c>
      <c r="K20" s="219">
        <f>K19/11</f>
        <v>0</v>
      </c>
      <c r="L20" s="217">
        <f>L19/11</f>
        <v>0</v>
      </c>
      <c r="M20" s="217">
        <f t="shared" ref="M20:R20" si="4">M19/11</f>
        <v>0</v>
      </c>
      <c r="N20" s="217">
        <f t="shared" si="4"/>
        <v>0</v>
      </c>
      <c r="O20" s="217">
        <f t="shared" si="4"/>
        <v>9.0909090909090912E-2</v>
      </c>
      <c r="P20" s="217">
        <f t="shared" si="4"/>
        <v>0</v>
      </c>
      <c r="Q20" s="217">
        <f t="shared" si="4"/>
        <v>0</v>
      </c>
      <c r="R20" s="217">
        <f t="shared" si="4"/>
        <v>0</v>
      </c>
      <c r="S20" s="215">
        <f>S19/11</f>
        <v>0.72727272727272729</v>
      </c>
      <c r="T20" s="219">
        <f>T19/11</f>
        <v>0.72727272727272729</v>
      </c>
      <c r="U20" s="217">
        <f>U19/11</f>
        <v>-0.90909090909090906</v>
      </c>
      <c r="V20" s="220">
        <f>V19/11</f>
        <v>-0.18181818181818182</v>
      </c>
    </row>
    <row r="22" spans="1:22" ht="24" customHeight="1"/>
    <row r="23" spans="1:22" ht="79.95" customHeight="1"/>
  </sheetData>
  <mergeCells count="17">
    <mergeCell ref="N3:N4"/>
    <mergeCell ref="O3:O4"/>
    <mergeCell ref="P3:R3"/>
    <mergeCell ref="T3:T4"/>
    <mergeCell ref="U3:U4"/>
    <mergeCell ref="A1:V1"/>
    <mergeCell ref="A2:A4"/>
    <mergeCell ref="B2:B4"/>
    <mergeCell ref="C2:J2"/>
    <mergeCell ref="K2:R2"/>
    <mergeCell ref="S2:S4"/>
    <mergeCell ref="T2:V2"/>
    <mergeCell ref="C3:C4"/>
    <mergeCell ref="D3:F3"/>
    <mergeCell ref="G3:J3"/>
    <mergeCell ref="V3:V4"/>
    <mergeCell ref="K3:M3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V23"/>
  <sheetViews>
    <sheetView workbookViewId="0">
      <selection sqref="A1:V20"/>
    </sheetView>
  </sheetViews>
  <sheetFormatPr defaultRowHeight="12" customHeight="1"/>
  <cols>
    <col min="1" max="1" width="10.6640625" style="1" bestFit="1" customWidth="1"/>
    <col min="2" max="2" width="4.5546875" style="1" bestFit="1" customWidth="1"/>
    <col min="3" max="3" width="3.6640625" style="1" customWidth="1"/>
    <col min="4" max="13" width="4.109375" style="1" customWidth="1"/>
    <col min="14" max="14" width="4.21875" style="1" customWidth="1"/>
    <col min="15" max="19" width="4.109375" style="1" customWidth="1"/>
    <col min="20" max="20" width="3.5546875" style="1" customWidth="1"/>
    <col min="21" max="21" width="4.33203125" style="1" bestFit="1" customWidth="1"/>
    <col min="22" max="22" width="3.5546875" style="1" customWidth="1"/>
    <col min="23" max="242" width="8.88671875" style="1"/>
    <col min="243" max="243" width="16.6640625" style="1" bestFit="1" customWidth="1"/>
    <col min="244" max="245" width="3.6640625" style="1" customWidth="1"/>
    <col min="246" max="261" width="4.109375" style="1" customWidth="1"/>
    <col min="262" max="266" width="3.6640625" style="1" customWidth="1"/>
    <col min="267" max="268" width="4.6640625" style="1" customWidth="1"/>
    <col min="269" max="276" width="3.6640625" style="1" customWidth="1"/>
    <col min="277" max="498" width="8.88671875" style="1"/>
    <col min="499" max="499" width="16.6640625" style="1" bestFit="1" customWidth="1"/>
    <col min="500" max="501" width="3.6640625" style="1" customWidth="1"/>
    <col min="502" max="517" width="4.109375" style="1" customWidth="1"/>
    <col min="518" max="522" width="3.6640625" style="1" customWidth="1"/>
    <col min="523" max="524" width="4.6640625" style="1" customWidth="1"/>
    <col min="525" max="532" width="3.6640625" style="1" customWidth="1"/>
    <col min="533" max="754" width="8.88671875" style="1"/>
    <col min="755" max="755" width="16.6640625" style="1" bestFit="1" customWidth="1"/>
    <col min="756" max="757" width="3.6640625" style="1" customWidth="1"/>
    <col min="758" max="773" width="4.109375" style="1" customWidth="1"/>
    <col min="774" max="778" width="3.6640625" style="1" customWidth="1"/>
    <col min="779" max="780" width="4.6640625" style="1" customWidth="1"/>
    <col min="781" max="788" width="3.6640625" style="1" customWidth="1"/>
    <col min="789" max="1010" width="8.88671875" style="1"/>
    <col min="1011" max="1011" width="16.6640625" style="1" bestFit="1" customWidth="1"/>
    <col min="1012" max="1013" width="3.6640625" style="1" customWidth="1"/>
    <col min="1014" max="1029" width="4.109375" style="1" customWidth="1"/>
    <col min="1030" max="1034" width="3.6640625" style="1" customWidth="1"/>
    <col min="1035" max="1036" width="4.6640625" style="1" customWidth="1"/>
    <col min="1037" max="1044" width="3.6640625" style="1" customWidth="1"/>
    <col min="1045" max="1266" width="8.88671875" style="1"/>
    <col min="1267" max="1267" width="16.6640625" style="1" bestFit="1" customWidth="1"/>
    <col min="1268" max="1269" width="3.6640625" style="1" customWidth="1"/>
    <col min="1270" max="1285" width="4.109375" style="1" customWidth="1"/>
    <col min="1286" max="1290" width="3.6640625" style="1" customWidth="1"/>
    <col min="1291" max="1292" width="4.6640625" style="1" customWidth="1"/>
    <col min="1293" max="1300" width="3.6640625" style="1" customWidth="1"/>
    <col min="1301" max="1522" width="8.88671875" style="1"/>
    <col min="1523" max="1523" width="16.6640625" style="1" bestFit="1" customWidth="1"/>
    <col min="1524" max="1525" width="3.6640625" style="1" customWidth="1"/>
    <col min="1526" max="1541" width="4.109375" style="1" customWidth="1"/>
    <col min="1542" max="1546" width="3.6640625" style="1" customWidth="1"/>
    <col min="1547" max="1548" width="4.6640625" style="1" customWidth="1"/>
    <col min="1549" max="1556" width="3.6640625" style="1" customWidth="1"/>
    <col min="1557" max="1778" width="8.88671875" style="1"/>
    <col min="1779" max="1779" width="16.6640625" style="1" bestFit="1" customWidth="1"/>
    <col min="1780" max="1781" width="3.6640625" style="1" customWidth="1"/>
    <col min="1782" max="1797" width="4.109375" style="1" customWidth="1"/>
    <col min="1798" max="1802" width="3.6640625" style="1" customWidth="1"/>
    <col min="1803" max="1804" width="4.6640625" style="1" customWidth="1"/>
    <col min="1805" max="1812" width="3.6640625" style="1" customWidth="1"/>
    <col min="1813" max="2034" width="8.88671875" style="1"/>
    <col min="2035" max="2035" width="16.6640625" style="1" bestFit="1" customWidth="1"/>
    <col min="2036" max="2037" width="3.6640625" style="1" customWidth="1"/>
    <col min="2038" max="2053" width="4.109375" style="1" customWidth="1"/>
    <col min="2054" max="2058" width="3.6640625" style="1" customWidth="1"/>
    <col min="2059" max="2060" width="4.6640625" style="1" customWidth="1"/>
    <col min="2061" max="2068" width="3.6640625" style="1" customWidth="1"/>
    <col min="2069" max="2290" width="8.88671875" style="1"/>
    <col min="2291" max="2291" width="16.6640625" style="1" bestFit="1" customWidth="1"/>
    <col min="2292" max="2293" width="3.6640625" style="1" customWidth="1"/>
    <col min="2294" max="2309" width="4.109375" style="1" customWidth="1"/>
    <col min="2310" max="2314" width="3.6640625" style="1" customWidth="1"/>
    <col min="2315" max="2316" width="4.6640625" style="1" customWidth="1"/>
    <col min="2317" max="2324" width="3.6640625" style="1" customWidth="1"/>
    <col min="2325" max="2546" width="8.88671875" style="1"/>
    <col min="2547" max="2547" width="16.6640625" style="1" bestFit="1" customWidth="1"/>
    <col min="2548" max="2549" width="3.6640625" style="1" customWidth="1"/>
    <col min="2550" max="2565" width="4.109375" style="1" customWidth="1"/>
    <col min="2566" max="2570" width="3.6640625" style="1" customWidth="1"/>
    <col min="2571" max="2572" width="4.6640625" style="1" customWidth="1"/>
    <col min="2573" max="2580" width="3.6640625" style="1" customWidth="1"/>
    <col min="2581" max="2802" width="8.88671875" style="1"/>
    <col min="2803" max="2803" width="16.6640625" style="1" bestFit="1" customWidth="1"/>
    <col min="2804" max="2805" width="3.6640625" style="1" customWidth="1"/>
    <col min="2806" max="2821" width="4.109375" style="1" customWidth="1"/>
    <col min="2822" max="2826" width="3.6640625" style="1" customWidth="1"/>
    <col min="2827" max="2828" width="4.6640625" style="1" customWidth="1"/>
    <col min="2829" max="2836" width="3.6640625" style="1" customWidth="1"/>
    <col min="2837" max="3058" width="8.88671875" style="1"/>
    <col min="3059" max="3059" width="16.6640625" style="1" bestFit="1" customWidth="1"/>
    <col min="3060" max="3061" width="3.6640625" style="1" customWidth="1"/>
    <col min="3062" max="3077" width="4.109375" style="1" customWidth="1"/>
    <col min="3078" max="3082" width="3.6640625" style="1" customWidth="1"/>
    <col min="3083" max="3084" width="4.6640625" style="1" customWidth="1"/>
    <col min="3085" max="3092" width="3.6640625" style="1" customWidth="1"/>
    <col min="3093" max="3314" width="8.88671875" style="1"/>
    <col min="3315" max="3315" width="16.6640625" style="1" bestFit="1" customWidth="1"/>
    <col min="3316" max="3317" width="3.6640625" style="1" customWidth="1"/>
    <col min="3318" max="3333" width="4.109375" style="1" customWidth="1"/>
    <col min="3334" max="3338" width="3.6640625" style="1" customWidth="1"/>
    <col min="3339" max="3340" width="4.6640625" style="1" customWidth="1"/>
    <col min="3341" max="3348" width="3.6640625" style="1" customWidth="1"/>
    <col min="3349" max="3570" width="8.88671875" style="1"/>
    <col min="3571" max="3571" width="16.6640625" style="1" bestFit="1" customWidth="1"/>
    <col min="3572" max="3573" width="3.6640625" style="1" customWidth="1"/>
    <col min="3574" max="3589" width="4.109375" style="1" customWidth="1"/>
    <col min="3590" max="3594" width="3.6640625" style="1" customWidth="1"/>
    <col min="3595" max="3596" width="4.6640625" style="1" customWidth="1"/>
    <col min="3597" max="3604" width="3.6640625" style="1" customWidth="1"/>
    <col min="3605" max="3826" width="8.88671875" style="1"/>
    <col min="3827" max="3827" width="16.6640625" style="1" bestFit="1" customWidth="1"/>
    <col min="3828" max="3829" width="3.6640625" style="1" customWidth="1"/>
    <col min="3830" max="3845" width="4.109375" style="1" customWidth="1"/>
    <col min="3846" max="3850" width="3.6640625" style="1" customWidth="1"/>
    <col min="3851" max="3852" width="4.6640625" style="1" customWidth="1"/>
    <col min="3853" max="3860" width="3.6640625" style="1" customWidth="1"/>
    <col min="3861" max="4082" width="8.88671875" style="1"/>
    <col min="4083" max="4083" width="16.6640625" style="1" bestFit="1" customWidth="1"/>
    <col min="4084" max="4085" width="3.6640625" style="1" customWidth="1"/>
    <col min="4086" max="4101" width="4.109375" style="1" customWidth="1"/>
    <col min="4102" max="4106" width="3.6640625" style="1" customWidth="1"/>
    <col min="4107" max="4108" width="4.6640625" style="1" customWidth="1"/>
    <col min="4109" max="4116" width="3.6640625" style="1" customWidth="1"/>
    <col min="4117" max="4338" width="8.88671875" style="1"/>
    <col min="4339" max="4339" width="16.6640625" style="1" bestFit="1" customWidth="1"/>
    <col min="4340" max="4341" width="3.6640625" style="1" customWidth="1"/>
    <col min="4342" max="4357" width="4.109375" style="1" customWidth="1"/>
    <col min="4358" max="4362" width="3.6640625" style="1" customWidth="1"/>
    <col min="4363" max="4364" width="4.6640625" style="1" customWidth="1"/>
    <col min="4365" max="4372" width="3.6640625" style="1" customWidth="1"/>
    <col min="4373" max="4594" width="8.88671875" style="1"/>
    <col min="4595" max="4595" width="16.6640625" style="1" bestFit="1" customWidth="1"/>
    <col min="4596" max="4597" width="3.6640625" style="1" customWidth="1"/>
    <col min="4598" max="4613" width="4.109375" style="1" customWidth="1"/>
    <col min="4614" max="4618" width="3.6640625" style="1" customWidth="1"/>
    <col min="4619" max="4620" width="4.6640625" style="1" customWidth="1"/>
    <col min="4621" max="4628" width="3.6640625" style="1" customWidth="1"/>
    <col min="4629" max="4850" width="8.88671875" style="1"/>
    <col min="4851" max="4851" width="16.6640625" style="1" bestFit="1" customWidth="1"/>
    <col min="4852" max="4853" width="3.6640625" style="1" customWidth="1"/>
    <col min="4854" max="4869" width="4.109375" style="1" customWidth="1"/>
    <col min="4870" max="4874" width="3.6640625" style="1" customWidth="1"/>
    <col min="4875" max="4876" width="4.6640625" style="1" customWidth="1"/>
    <col min="4877" max="4884" width="3.6640625" style="1" customWidth="1"/>
    <col min="4885" max="5106" width="8.88671875" style="1"/>
    <col min="5107" max="5107" width="16.6640625" style="1" bestFit="1" customWidth="1"/>
    <col min="5108" max="5109" width="3.6640625" style="1" customWidth="1"/>
    <col min="5110" max="5125" width="4.109375" style="1" customWidth="1"/>
    <col min="5126" max="5130" width="3.6640625" style="1" customWidth="1"/>
    <col min="5131" max="5132" width="4.6640625" style="1" customWidth="1"/>
    <col min="5133" max="5140" width="3.6640625" style="1" customWidth="1"/>
    <col min="5141" max="5362" width="8.88671875" style="1"/>
    <col min="5363" max="5363" width="16.6640625" style="1" bestFit="1" customWidth="1"/>
    <col min="5364" max="5365" width="3.6640625" style="1" customWidth="1"/>
    <col min="5366" max="5381" width="4.109375" style="1" customWidth="1"/>
    <col min="5382" max="5386" width="3.6640625" style="1" customWidth="1"/>
    <col min="5387" max="5388" width="4.6640625" style="1" customWidth="1"/>
    <col min="5389" max="5396" width="3.6640625" style="1" customWidth="1"/>
    <col min="5397" max="5618" width="8.88671875" style="1"/>
    <col min="5619" max="5619" width="16.6640625" style="1" bestFit="1" customWidth="1"/>
    <col min="5620" max="5621" width="3.6640625" style="1" customWidth="1"/>
    <col min="5622" max="5637" width="4.109375" style="1" customWidth="1"/>
    <col min="5638" max="5642" width="3.6640625" style="1" customWidth="1"/>
    <col min="5643" max="5644" width="4.6640625" style="1" customWidth="1"/>
    <col min="5645" max="5652" width="3.6640625" style="1" customWidth="1"/>
    <col min="5653" max="5874" width="8.88671875" style="1"/>
    <col min="5875" max="5875" width="16.6640625" style="1" bestFit="1" customWidth="1"/>
    <col min="5876" max="5877" width="3.6640625" style="1" customWidth="1"/>
    <col min="5878" max="5893" width="4.109375" style="1" customWidth="1"/>
    <col min="5894" max="5898" width="3.6640625" style="1" customWidth="1"/>
    <col min="5899" max="5900" width="4.6640625" style="1" customWidth="1"/>
    <col min="5901" max="5908" width="3.6640625" style="1" customWidth="1"/>
    <col min="5909" max="6130" width="8.88671875" style="1"/>
    <col min="6131" max="6131" width="16.6640625" style="1" bestFit="1" customWidth="1"/>
    <col min="6132" max="6133" width="3.6640625" style="1" customWidth="1"/>
    <col min="6134" max="6149" width="4.109375" style="1" customWidth="1"/>
    <col min="6150" max="6154" width="3.6640625" style="1" customWidth="1"/>
    <col min="6155" max="6156" width="4.6640625" style="1" customWidth="1"/>
    <col min="6157" max="6164" width="3.6640625" style="1" customWidth="1"/>
    <col min="6165" max="6386" width="8.88671875" style="1"/>
    <col min="6387" max="6387" width="16.6640625" style="1" bestFit="1" customWidth="1"/>
    <col min="6388" max="6389" width="3.6640625" style="1" customWidth="1"/>
    <col min="6390" max="6405" width="4.109375" style="1" customWidth="1"/>
    <col min="6406" max="6410" width="3.6640625" style="1" customWidth="1"/>
    <col min="6411" max="6412" width="4.6640625" style="1" customWidth="1"/>
    <col min="6413" max="6420" width="3.6640625" style="1" customWidth="1"/>
    <col min="6421" max="6642" width="8.88671875" style="1"/>
    <col min="6643" max="6643" width="16.6640625" style="1" bestFit="1" customWidth="1"/>
    <col min="6644" max="6645" width="3.6640625" style="1" customWidth="1"/>
    <col min="6646" max="6661" width="4.109375" style="1" customWidth="1"/>
    <col min="6662" max="6666" width="3.6640625" style="1" customWidth="1"/>
    <col min="6667" max="6668" width="4.6640625" style="1" customWidth="1"/>
    <col min="6669" max="6676" width="3.6640625" style="1" customWidth="1"/>
    <col min="6677" max="6898" width="8.88671875" style="1"/>
    <col min="6899" max="6899" width="16.6640625" style="1" bestFit="1" customWidth="1"/>
    <col min="6900" max="6901" width="3.6640625" style="1" customWidth="1"/>
    <col min="6902" max="6917" width="4.109375" style="1" customWidth="1"/>
    <col min="6918" max="6922" width="3.6640625" style="1" customWidth="1"/>
    <col min="6923" max="6924" width="4.6640625" style="1" customWidth="1"/>
    <col min="6925" max="6932" width="3.6640625" style="1" customWidth="1"/>
    <col min="6933" max="7154" width="8.88671875" style="1"/>
    <col min="7155" max="7155" width="16.6640625" style="1" bestFit="1" customWidth="1"/>
    <col min="7156" max="7157" width="3.6640625" style="1" customWidth="1"/>
    <col min="7158" max="7173" width="4.109375" style="1" customWidth="1"/>
    <col min="7174" max="7178" width="3.6640625" style="1" customWidth="1"/>
    <col min="7179" max="7180" width="4.6640625" style="1" customWidth="1"/>
    <col min="7181" max="7188" width="3.6640625" style="1" customWidth="1"/>
    <col min="7189" max="7410" width="8.88671875" style="1"/>
    <col min="7411" max="7411" width="16.6640625" style="1" bestFit="1" customWidth="1"/>
    <col min="7412" max="7413" width="3.6640625" style="1" customWidth="1"/>
    <col min="7414" max="7429" width="4.109375" style="1" customWidth="1"/>
    <col min="7430" max="7434" width="3.6640625" style="1" customWidth="1"/>
    <col min="7435" max="7436" width="4.6640625" style="1" customWidth="1"/>
    <col min="7437" max="7444" width="3.6640625" style="1" customWidth="1"/>
    <col min="7445" max="7666" width="8.88671875" style="1"/>
    <col min="7667" max="7667" width="16.6640625" style="1" bestFit="1" customWidth="1"/>
    <col min="7668" max="7669" width="3.6640625" style="1" customWidth="1"/>
    <col min="7670" max="7685" width="4.109375" style="1" customWidth="1"/>
    <col min="7686" max="7690" width="3.6640625" style="1" customWidth="1"/>
    <col min="7691" max="7692" width="4.6640625" style="1" customWidth="1"/>
    <col min="7693" max="7700" width="3.6640625" style="1" customWidth="1"/>
    <col min="7701" max="7922" width="8.88671875" style="1"/>
    <col min="7923" max="7923" width="16.6640625" style="1" bestFit="1" customWidth="1"/>
    <col min="7924" max="7925" width="3.6640625" style="1" customWidth="1"/>
    <col min="7926" max="7941" width="4.109375" style="1" customWidth="1"/>
    <col min="7942" max="7946" width="3.6640625" style="1" customWidth="1"/>
    <col min="7947" max="7948" width="4.6640625" style="1" customWidth="1"/>
    <col min="7949" max="7956" width="3.6640625" style="1" customWidth="1"/>
    <col min="7957" max="8178" width="8.88671875" style="1"/>
    <col min="8179" max="8179" width="16.6640625" style="1" bestFit="1" customWidth="1"/>
    <col min="8180" max="8181" width="3.6640625" style="1" customWidth="1"/>
    <col min="8182" max="8197" width="4.109375" style="1" customWidth="1"/>
    <col min="8198" max="8202" width="3.6640625" style="1" customWidth="1"/>
    <col min="8203" max="8204" width="4.6640625" style="1" customWidth="1"/>
    <col min="8205" max="8212" width="3.6640625" style="1" customWidth="1"/>
    <col min="8213" max="8434" width="8.88671875" style="1"/>
    <col min="8435" max="8435" width="16.6640625" style="1" bestFit="1" customWidth="1"/>
    <col min="8436" max="8437" width="3.6640625" style="1" customWidth="1"/>
    <col min="8438" max="8453" width="4.109375" style="1" customWidth="1"/>
    <col min="8454" max="8458" width="3.6640625" style="1" customWidth="1"/>
    <col min="8459" max="8460" width="4.6640625" style="1" customWidth="1"/>
    <col min="8461" max="8468" width="3.6640625" style="1" customWidth="1"/>
    <col min="8469" max="8690" width="8.88671875" style="1"/>
    <col min="8691" max="8691" width="16.6640625" style="1" bestFit="1" customWidth="1"/>
    <col min="8692" max="8693" width="3.6640625" style="1" customWidth="1"/>
    <col min="8694" max="8709" width="4.109375" style="1" customWidth="1"/>
    <col min="8710" max="8714" width="3.6640625" style="1" customWidth="1"/>
    <col min="8715" max="8716" width="4.6640625" style="1" customWidth="1"/>
    <col min="8717" max="8724" width="3.6640625" style="1" customWidth="1"/>
    <col min="8725" max="8946" width="8.88671875" style="1"/>
    <col min="8947" max="8947" width="16.6640625" style="1" bestFit="1" customWidth="1"/>
    <col min="8948" max="8949" width="3.6640625" style="1" customWidth="1"/>
    <col min="8950" max="8965" width="4.109375" style="1" customWidth="1"/>
    <col min="8966" max="8970" width="3.6640625" style="1" customWidth="1"/>
    <col min="8971" max="8972" width="4.6640625" style="1" customWidth="1"/>
    <col min="8973" max="8980" width="3.6640625" style="1" customWidth="1"/>
    <col min="8981" max="9202" width="8.88671875" style="1"/>
    <col min="9203" max="9203" width="16.6640625" style="1" bestFit="1" customWidth="1"/>
    <col min="9204" max="9205" width="3.6640625" style="1" customWidth="1"/>
    <col min="9206" max="9221" width="4.109375" style="1" customWidth="1"/>
    <col min="9222" max="9226" width="3.6640625" style="1" customWidth="1"/>
    <col min="9227" max="9228" width="4.6640625" style="1" customWidth="1"/>
    <col min="9229" max="9236" width="3.6640625" style="1" customWidth="1"/>
    <col min="9237" max="9458" width="8.88671875" style="1"/>
    <col min="9459" max="9459" width="16.6640625" style="1" bestFit="1" customWidth="1"/>
    <col min="9460" max="9461" width="3.6640625" style="1" customWidth="1"/>
    <col min="9462" max="9477" width="4.109375" style="1" customWidth="1"/>
    <col min="9478" max="9482" width="3.6640625" style="1" customWidth="1"/>
    <col min="9483" max="9484" width="4.6640625" style="1" customWidth="1"/>
    <col min="9485" max="9492" width="3.6640625" style="1" customWidth="1"/>
    <col min="9493" max="9714" width="8.88671875" style="1"/>
    <col min="9715" max="9715" width="16.6640625" style="1" bestFit="1" customWidth="1"/>
    <col min="9716" max="9717" width="3.6640625" style="1" customWidth="1"/>
    <col min="9718" max="9733" width="4.109375" style="1" customWidth="1"/>
    <col min="9734" max="9738" width="3.6640625" style="1" customWidth="1"/>
    <col min="9739" max="9740" width="4.6640625" style="1" customWidth="1"/>
    <col min="9741" max="9748" width="3.6640625" style="1" customWidth="1"/>
    <col min="9749" max="9970" width="8.88671875" style="1"/>
    <col min="9971" max="9971" width="16.6640625" style="1" bestFit="1" customWidth="1"/>
    <col min="9972" max="9973" width="3.6640625" style="1" customWidth="1"/>
    <col min="9974" max="9989" width="4.109375" style="1" customWidth="1"/>
    <col min="9990" max="9994" width="3.6640625" style="1" customWidth="1"/>
    <col min="9995" max="9996" width="4.6640625" style="1" customWidth="1"/>
    <col min="9997" max="10004" width="3.6640625" style="1" customWidth="1"/>
    <col min="10005" max="10226" width="8.88671875" style="1"/>
    <col min="10227" max="10227" width="16.6640625" style="1" bestFit="1" customWidth="1"/>
    <col min="10228" max="10229" width="3.6640625" style="1" customWidth="1"/>
    <col min="10230" max="10245" width="4.109375" style="1" customWidth="1"/>
    <col min="10246" max="10250" width="3.6640625" style="1" customWidth="1"/>
    <col min="10251" max="10252" width="4.6640625" style="1" customWidth="1"/>
    <col min="10253" max="10260" width="3.6640625" style="1" customWidth="1"/>
    <col min="10261" max="10482" width="8.88671875" style="1"/>
    <col min="10483" max="10483" width="16.6640625" style="1" bestFit="1" customWidth="1"/>
    <col min="10484" max="10485" width="3.6640625" style="1" customWidth="1"/>
    <col min="10486" max="10501" width="4.109375" style="1" customWidth="1"/>
    <col min="10502" max="10506" width="3.6640625" style="1" customWidth="1"/>
    <col min="10507" max="10508" width="4.6640625" style="1" customWidth="1"/>
    <col min="10509" max="10516" width="3.6640625" style="1" customWidth="1"/>
    <col min="10517" max="10738" width="8.88671875" style="1"/>
    <col min="10739" max="10739" width="16.6640625" style="1" bestFit="1" customWidth="1"/>
    <col min="10740" max="10741" width="3.6640625" style="1" customWidth="1"/>
    <col min="10742" max="10757" width="4.109375" style="1" customWidth="1"/>
    <col min="10758" max="10762" width="3.6640625" style="1" customWidth="1"/>
    <col min="10763" max="10764" width="4.6640625" style="1" customWidth="1"/>
    <col min="10765" max="10772" width="3.6640625" style="1" customWidth="1"/>
    <col min="10773" max="10994" width="8.88671875" style="1"/>
    <col min="10995" max="10995" width="16.6640625" style="1" bestFit="1" customWidth="1"/>
    <col min="10996" max="10997" width="3.6640625" style="1" customWidth="1"/>
    <col min="10998" max="11013" width="4.109375" style="1" customWidth="1"/>
    <col min="11014" max="11018" width="3.6640625" style="1" customWidth="1"/>
    <col min="11019" max="11020" width="4.6640625" style="1" customWidth="1"/>
    <col min="11021" max="11028" width="3.6640625" style="1" customWidth="1"/>
    <col min="11029" max="11250" width="8.88671875" style="1"/>
    <col min="11251" max="11251" width="16.6640625" style="1" bestFit="1" customWidth="1"/>
    <col min="11252" max="11253" width="3.6640625" style="1" customWidth="1"/>
    <col min="11254" max="11269" width="4.109375" style="1" customWidth="1"/>
    <col min="11270" max="11274" width="3.6640625" style="1" customWidth="1"/>
    <col min="11275" max="11276" width="4.6640625" style="1" customWidth="1"/>
    <col min="11277" max="11284" width="3.6640625" style="1" customWidth="1"/>
    <col min="11285" max="11506" width="8.88671875" style="1"/>
    <col min="11507" max="11507" width="16.6640625" style="1" bestFit="1" customWidth="1"/>
    <col min="11508" max="11509" width="3.6640625" style="1" customWidth="1"/>
    <col min="11510" max="11525" width="4.109375" style="1" customWidth="1"/>
    <col min="11526" max="11530" width="3.6640625" style="1" customWidth="1"/>
    <col min="11531" max="11532" width="4.6640625" style="1" customWidth="1"/>
    <col min="11533" max="11540" width="3.6640625" style="1" customWidth="1"/>
    <col min="11541" max="11762" width="8.88671875" style="1"/>
    <col min="11763" max="11763" width="16.6640625" style="1" bestFit="1" customWidth="1"/>
    <col min="11764" max="11765" width="3.6640625" style="1" customWidth="1"/>
    <col min="11766" max="11781" width="4.109375" style="1" customWidth="1"/>
    <col min="11782" max="11786" width="3.6640625" style="1" customWidth="1"/>
    <col min="11787" max="11788" width="4.6640625" style="1" customWidth="1"/>
    <col min="11789" max="11796" width="3.6640625" style="1" customWidth="1"/>
    <col min="11797" max="12018" width="8.88671875" style="1"/>
    <col min="12019" max="12019" width="16.6640625" style="1" bestFit="1" customWidth="1"/>
    <col min="12020" max="12021" width="3.6640625" style="1" customWidth="1"/>
    <col min="12022" max="12037" width="4.109375" style="1" customWidth="1"/>
    <col min="12038" max="12042" width="3.6640625" style="1" customWidth="1"/>
    <col min="12043" max="12044" width="4.6640625" style="1" customWidth="1"/>
    <col min="12045" max="12052" width="3.6640625" style="1" customWidth="1"/>
    <col min="12053" max="12274" width="8.88671875" style="1"/>
    <col min="12275" max="12275" width="16.6640625" style="1" bestFit="1" customWidth="1"/>
    <col min="12276" max="12277" width="3.6640625" style="1" customWidth="1"/>
    <col min="12278" max="12293" width="4.109375" style="1" customWidth="1"/>
    <col min="12294" max="12298" width="3.6640625" style="1" customWidth="1"/>
    <col min="12299" max="12300" width="4.6640625" style="1" customWidth="1"/>
    <col min="12301" max="12308" width="3.6640625" style="1" customWidth="1"/>
    <col min="12309" max="12530" width="8.88671875" style="1"/>
    <col min="12531" max="12531" width="16.6640625" style="1" bestFit="1" customWidth="1"/>
    <col min="12532" max="12533" width="3.6640625" style="1" customWidth="1"/>
    <col min="12534" max="12549" width="4.109375" style="1" customWidth="1"/>
    <col min="12550" max="12554" width="3.6640625" style="1" customWidth="1"/>
    <col min="12555" max="12556" width="4.6640625" style="1" customWidth="1"/>
    <col min="12557" max="12564" width="3.6640625" style="1" customWidth="1"/>
    <col min="12565" max="12786" width="8.88671875" style="1"/>
    <col min="12787" max="12787" width="16.6640625" style="1" bestFit="1" customWidth="1"/>
    <col min="12788" max="12789" width="3.6640625" style="1" customWidth="1"/>
    <col min="12790" max="12805" width="4.109375" style="1" customWidth="1"/>
    <col min="12806" max="12810" width="3.6640625" style="1" customWidth="1"/>
    <col min="12811" max="12812" width="4.6640625" style="1" customWidth="1"/>
    <col min="12813" max="12820" width="3.6640625" style="1" customWidth="1"/>
    <col min="12821" max="13042" width="8.88671875" style="1"/>
    <col min="13043" max="13043" width="16.6640625" style="1" bestFit="1" customWidth="1"/>
    <col min="13044" max="13045" width="3.6640625" style="1" customWidth="1"/>
    <col min="13046" max="13061" width="4.109375" style="1" customWidth="1"/>
    <col min="13062" max="13066" width="3.6640625" style="1" customWidth="1"/>
    <col min="13067" max="13068" width="4.6640625" style="1" customWidth="1"/>
    <col min="13069" max="13076" width="3.6640625" style="1" customWidth="1"/>
    <col min="13077" max="13298" width="8.88671875" style="1"/>
    <col min="13299" max="13299" width="16.6640625" style="1" bestFit="1" customWidth="1"/>
    <col min="13300" max="13301" width="3.6640625" style="1" customWidth="1"/>
    <col min="13302" max="13317" width="4.109375" style="1" customWidth="1"/>
    <col min="13318" max="13322" width="3.6640625" style="1" customWidth="1"/>
    <col min="13323" max="13324" width="4.6640625" style="1" customWidth="1"/>
    <col min="13325" max="13332" width="3.6640625" style="1" customWidth="1"/>
    <col min="13333" max="13554" width="8.88671875" style="1"/>
    <col min="13555" max="13555" width="16.6640625" style="1" bestFit="1" customWidth="1"/>
    <col min="13556" max="13557" width="3.6640625" style="1" customWidth="1"/>
    <col min="13558" max="13573" width="4.109375" style="1" customWidth="1"/>
    <col min="13574" max="13578" width="3.6640625" style="1" customWidth="1"/>
    <col min="13579" max="13580" width="4.6640625" style="1" customWidth="1"/>
    <col min="13581" max="13588" width="3.6640625" style="1" customWidth="1"/>
    <col min="13589" max="13810" width="8.88671875" style="1"/>
    <col min="13811" max="13811" width="16.6640625" style="1" bestFit="1" customWidth="1"/>
    <col min="13812" max="13813" width="3.6640625" style="1" customWidth="1"/>
    <col min="13814" max="13829" width="4.109375" style="1" customWidth="1"/>
    <col min="13830" max="13834" width="3.6640625" style="1" customWidth="1"/>
    <col min="13835" max="13836" width="4.6640625" style="1" customWidth="1"/>
    <col min="13837" max="13844" width="3.6640625" style="1" customWidth="1"/>
    <col min="13845" max="14066" width="8.88671875" style="1"/>
    <col min="14067" max="14067" width="16.6640625" style="1" bestFit="1" customWidth="1"/>
    <col min="14068" max="14069" width="3.6640625" style="1" customWidth="1"/>
    <col min="14070" max="14085" width="4.109375" style="1" customWidth="1"/>
    <col min="14086" max="14090" width="3.6640625" style="1" customWidth="1"/>
    <col min="14091" max="14092" width="4.6640625" style="1" customWidth="1"/>
    <col min="14093" max="14100" width="3.6640625" style="1" customWidth="1"/>
    <col min="14101" max="14322" width="8.88671875" style="1"/>
    <col min="14323" max="14323" width="16.6640625" style="1" bestFit="1" customWidth="1"/>
    <col min="14324" max="14325" width="3.6640625" style="1" customWidth="1"/>
    <col min="14326" max="14341" width="4.109375" style="1" customWidth="1"/>
    <col min="14342" max="14346" width="3.6640625" style="1" customWidth="1"/>
    <col min="14347" max="14348" width="4.6640625" style="1" customWidth="1"/>
    <col min="14349" max="14356" width="3.6640625" style="1" customWidth="1"/>
    <col min="14357" max="14578" width="8.88671875" style="1"/>
    <col min="14579" max="14579" width="16.6640625" style="1" bestFit="1" customWidth="1"/>
    <col min="14580" max="14581" width="3.6640625" style="1" customWidth="1"/>
    <col min="14582" max="14597" width="4.109375" style="1" customWidth="1"/>
    <col min="14598" max="14602" width="3.6640625" style="1" customWidth="1"/>
    <col min="14603" max="14604" width="4.6640625" style="1" customWidth="1"/>
    <col min="14605" max="14612" width="3.6640625" style="1" customWidth="1"/>
    <col min="14613" max="14834" width="8.88671875" style="1"/>
    <col min="14835" max="14835" width="16.6640625" style="1" bestFit="1" customWidth="1"/>
    <col min="14836" max="14837" width="3.6640625" style="1" customWidth="1"/>
    <col min="14838" max="14853" width="4.109375" style="1" customWidth="1"/>
    <col min="14854" max="14858" width="3.6640625" style="1" customWidth="1"/>
    <col min="14859" max="14860" width="4.6640625" style="1" customWidth="1"/>
    <col min="14861" max="14868" width="3.6640625" style="1" customWidth="1"/>
    <col min="14869" max="15090" width="8.88671875" style="1"/>
    <col min="15091" max="15091" width="16.6640625" style="1" bestFit="1" customWidth="1"/>
    <col min="15092" max="15093" width="3.6640625" style="1" customWidth="1"/>
    <col min="15094" max="15109" width="4.109375" style="1" customWidth="1"/>
    <col min="15110" max="15114" width="3.6640625" style="1" customWidth="1"/>
    <col min="15115" max="15116" width="4.6640625" style="1" customWidth="1"/>
    <col min="15117" max="15124" width="3.6640625" style="1" customWidth="1"/>
    <col min="15125" max="15346" width="8.88671875" style="1"/>
    <col min="15347" max="15347" width="16.6640625" style="1" bestFit="1" customWidth="1"/>
    <col min="15348" max="15349" width="3.6640625" style="1" customWidth="1"/>
    <col min="15350" max="15365" width="4.109375" style="1" customWidth="1"/>
    <col min="15366" max="15370" width="3.6640625" style="1" customWidth="1"/>
    <col min="15371" max="15372" width="4.6640625" style="1" customWidth="1"/>
    <col min="15373" max="15380" width="3.6640625" style="1" customWidth="1"/>
    <col min="15381" max="15602" width="8.88671875" style="1"/>
    <col min="15603" max="15603" width="16.6640625" style="1" bestFit="1" customWidth="1"/>
    <col min="15604" max="15605" width="3.6640625" style="1" customWidth="1"/>
    <col min="15606" max="15621" width="4.109375" style="1" customWidth="1"/>
    <col min="15622" max="15626" width="3.6640625" style="1" customWidth="1"/>
    <col min="15627" max="15628" width="4.6640625" style="1" customWidth="1"/>
    <col min="15629" max="15636" width="3.6640625" style="1" customWidth="1"/>
    <col min="15637" max="15858" width="8.88671875" style="1"/>
    <col min="15859" max="15859" width="16.6640625" style="1" bestFit="1" customWidth="1"/>
    <col min="15860" max="15861" width="3.6640625" style="1" customWidth="1"/>
    <col min="15862" max="15877" width="4.109375" style="1" customWidth="1"/>
    <col min="15878" max="15882" width="3.6640625" style="1" customWidth="1"/>
    <col min="15883" max="15884" width="4.6640625" style="1" customWidth="1"/>
    <col min="15885" max="15892" width="3.6640625" style="1" customWidth="1"/>
    <col min="15893" max="16114" width="8.88671875" style="1"/>
    <col min="16115" max="16115" width="16.6640625" style="1" bestFit="1" customWidth="1"/>
    <col min="16116" max="16117" width="3.6640625" style="1" customWidth="1"/>
    <col min="16118" max="16133" width="4.109375" style="1" customWidth="1"/>
    <col min="16134" max="16138" width="3.6640625" style="1" customWidth="1"/>
    <col min="16139" max="16140" width="4.6640625" style="1" customWidth="1"/>
    <col min="16141" max="16148" width="3.6640625" style="1" customWidth="1"/>
    <col min="16149" max="16384" width="8.88671875" style="1"/>
  </cols>
  <sheetData>
    <row r="1" spans="1:22" ht="15" customHeight="1" thickBot="1">
      <c r="A1" s="276" t="s">
        <v>0</v>
      </c>
      <c r="B1" s="277"/>
      <c r="C1" s="277"/>
      <c r="D1" s="277"/>
      <c r="E1" s="277"/>
      <c r="F1" s="277"/>
      <c r="G1" s="277"/>
      <c r="H1" s="277"/>
      <c r="I1" s="277"/>
      <c r="J1" s="277"/>
      <c r="K1" s="277"/>
      <c r="L1" s="277"/>
      <c r="M1" s="277"/>
      <c r="N1" s="277"/>
      <c r="O1" s="277"/>
      <c r="P1" s="277"/>
      <c r="Q1" s="277"/>
      <c r="R1" s="277"/>
      <c r="S1" s="277"/>
      <c r="T1" s="277"/>
      <c r="U1" s="277"/>
      <c r="V1" s="278"/>
    </row>
    <row r="2" spans="1:22" ht="24" customHeight="1" thickBot="1">
      <c r="A2" s="265" t="s">
        <v>52</v>
      </c>
      <c r="B2" s="268" t="s">
        <v>1</v>
      </c>
      <c r="C2" s="270" t="s">
        <v>2</v>
      </c>
      <c r="D2" s="271"/>
      <c r="E2" s="271"/>
      <c r="F2" s="271"/>
      <c r="G2" s="271"/>
      <c r="H2" s="271"/>
      <c r="I2" s="271"/>
      <c r="J2" s="272"/>
      <c r="K2" s="273" t="s">
        <v>3</v>
      </c>
      <c r="L2" s="273"/>
      <c r="M2" s="273"/>
      <c r="N2" s="273"/>
      <c r="O2" s="273"/>
      <c r="P2" s="273"/>
      <c r="Q2" s="273"/>
      <c r="R2" s="273"/>
      <c r="S2" s="303" t="s">
        <v>43</v>
      </c>
      <c r="T2" s="279" t="s">
        <v>6</v>
      </c>
      <c r="U2" s="280"/>
      <c r="V2" s="281"/>
    </row>
    <row r="3" spans="1:22" ht="79.95" customHeight="1">
      <c r="A3" s="266"/>
      <c r="B3" s="269"/>
      <c r="C3" s="262" t="s">
        <v>7</v>
      </c>
      <c r="D3" s="264" t="s">
        <v>8</v>
      </c>
      <c r="E3" s="264"/>
      <c r="F3" s="264"/>
      <c r="G3" s="295" t="s">
        <v>9</v>
      </c>
      <c r="H3" s="295"/>
      <c r="I3" s="295"/>
      <c r="J3" s="296"/>
      <c r="K3" s="297" t="s">
        <v>10</v>
      </c>
      <c r="L3" s="292"/>
      <c r="M3" s="292"/>
      <c r="N3" s="298" t="s">
        <v>11</v>
      </c>
      <c r="O3" s="298" t="s">
        <v>12</v>
      </c>
      <c r="P3" s="300" t="s">
        <v>8</v>
      </c>
      <c r="Q3" s="300"/>
      <c r="R3" s="293"/>
      <c r="S3" s="304"/>
      <c r="T3" s="286" t="s">
        <v>40</v>
      </c>
      <c r="U3" s="284" t="s">
        <v>41</v>
      </c>
      <c r="V3" s="306" t="s">
        <v>6</v>
      </c>
    </row>
    <row r="4" spans="1:22" ht="100.2" customHeight="1" thickBot="1">
      <c r="A4" s="267"/>
      <c r="B4" s="269"/>
      <c r="C4" s="263"/>
      <c r="D4" s="25" t="s">
        <v>14</v>
      </c>
      <c r="E4" s="25" t="s">
        <v>15</v>
      </c>
      <c r="F4" s="25" t="s">
        <v>16</v>
      </c>
      <c r="G4" s="26" t="s">
        <v>17</v>
      </c>
      <c r="H4" s="26" t="s">
        <v>18</v>
      </c>
      <c r="I4" s="26" t="s">
        <v>19</v>
      </c>
      <c r="J4" s="27" t="s">
        <v>20</v>
      </c>
      <c r="K4" s="42" t="s">
        <v>21</v>
      </c>
      <c r="L4" s="108" t="s">
        <v>22</v>
      </c>
      <c r="M4" s="108" t="s">
        <v>23</v>
      </c>
      <c r="N4" s="299"/>
      <c r="O4" s="299"/>
      <c r="P4" s="3" t="s">
        <v>14</v>
      </c>
      <c r="Q4" s="3" t="s">
        <v>15</v>
      </c>
      <c r="R4" s="4" t="s">
        <v>16</v>
      </c>
      <c r="S4" s="305"/>
      <c r="T4" s="287"/>
      <c r="U4" s="285"/>
      <c r="V4" s="307"/>
    </row>
    <row r="5" spans="1:22" ht="12" customHeight="1">
      <c r="A5" s="37" t="s">
        <v>25</v>
      </c>
      <c r="B5" s="246">
        <v>12</v>
      </c>
      <c r="C5" s="40">
        <f>D5+E5+F5</f>
        <v>8</v>
      </c>
      <c r="D5" s="22">
        <v>0</v>
      </c>
      <c r="E5" s="22">
        <v>2</v>
      </c>
      <c r="F5" s="22">
        <v>6</v>
      </c>
      <c r="G5" s="23">
        <v>1</v>
      </c>
      <c r="H5" s="23">
        <v>0</v>
      </c>
      <c r="I5" s="23">
        <v>4</v>
      </c>
      <c r="J5" s="24">
        <v>3</v>
      </c>
      <c r="K5" s="94">
        <v>0</v>
      </c>
      <c r="L5" s="6">
        <v>0</v>
      </c>
      <c r="M5" s="6">
        <v>0</v>
      </c>
      <c r="N5" s="6">
        <v>0</v>
      </c>
      <c r="O5" s="6">
        <v>0</v>
      </c>
      <c r="P5" s="7">
        <v>0</v>
      </c>
      <c r="Q5" s="7">
        <v>0</v>
      </c>
      <c r="R5" s="8">
        <v>0</v>
      </c>
      <c r="S5" s="43">
        <v>3</v>
      </c>
      <c r="T5" s="69">
        <v>0</v>
      </c>
      <c r="U5" s="74">
        <v>-2</v>
      </c>
      <c r="V5" s="113">
        <f>T5+U5</f>
        <v>-2</v>
      </c>
    </row>
    <row r="6" spans="1:22" ht="12" customHeight="1">
      <c r="A6" s="38" t="s">
        <v>26</v>
      </c>
      <c r="B6" s="239">
        <v>9</v>
      </c>
      <c r="C6" s="41">
        <f t="shared" ref="C6:C18" si="0">D6+E6+F6</f>
        <v>6</v>
      </c>
      <c r="D6" s="10">
        <v>0</v>
      </c>
      <c r="E6" s="10">
        <v>3</v>
      </c>
      <c r="F6" s="10">
        <v>3</v>
      </c>
      <c r="G6" s="11">
        <v>0</v>
      </c>
      <c r="H6" s="11">
        <v>0</v>
      </c>
      <c r="I6" s="11">
        <v>2</v>
      </c>
      <c r="J6" s="12">
        <v>4</v>
      </c>
      <c r="K6" s="95">
        <v>0</v>
      </c>
      <c r="L6" s="14">
        <v>0</v>
      </c>
      <c r="M6" s="14">
        <v>0</v>
      </c>
      <c r="N6" s="14">
        <v>0</v>
      </c>
      <c r="O6" s="14">
        <v>1</v>
      </c>
      <c r="P6" s="15">
        <v>0</v>
      </c>
      <c r="Q6" s="15">
        <v>0</v>
      </c>
      <c r="R6" s="16">
        <v>0</v>
      </c>
      <c r="S6" s="45">
        <v>2</v>
      </c>
      <c r="T6" s="70">
        <v>3</v>
      </c>
      <c r="U6" s="76">
        <v>-3</v>
      </c>
      <c r="V6" s="113">
        <f t="shared" ref="V6:V18" si="1">T6+U6</f>
        <v>0</v>
      </c>
    </row>
    <row r="7" spans="1:22" ht="12" customHeight="1">
      <c r="A7" s="38" t="s">
        <v>27</v>
      </c>
      <c r="B7" s="239">
        <v>9</v>
      </c>
      <c r="C7" s="41">
        <f t="shared" si="0"/>
        <v>2</v>
      </c>
      <c r="D7" s="10">
        <v>1</v>
      </c>
      <c r="E7" s="10">
        <v>1</v>
      </c>
      <c r="F7" s="10">
        <v>0</v>
      </c>
      <c r="G7" s="11">
        <v>2</v>
      </c>
      <c r="H7" s="11">
        <v>0</v>
      </c>
      <c r="I7" s="11">
        <v>0</v>
      </c>
      <c r="J7" s="12">
        <v>0</v>
      </c>
      <c r="K7" s="95">
        <v>1</v>
      </c>
      <c r="L7" s="14">
        <v>0</v>
      </c>
      <c r="M7" s="14">
        <v>0</v>
      </c>
      <c r="N7" s="14">
        <v>2</v>
      </c>
      <c r="O7" s="14">
        <v>0</v>
      </c>
      <c r="P7" s="15">
        <v>1</v>
      </c>
      <c r="Q7" s="15">
        <v>0</v>
      </c>
      <c r="R7" s="16">
        <v>0</v>
      </c>
      <c r="S7" s="45">
        <v>2</v>
      </c>
      <c r="T7" s="70">
        <v>5</v>
      </c>
      <c r="U7" s="76">
        <v>-1</v>
      </c>
      <c r="V7" s="113">
        <f t="shared" si="1"/>
        <v>4</v>
      </c>
    </row>
    <row r="8" spans="1:22" ht="12" customHeight="1">
      <c r="A8" s="38" t="s">
        <v>28</v>
      </c>
      <c r="B8" s="239">
        <v>10</v>
      </c>
      <c r="C8" s="41">
        <f t="shared" si="0"/>
        <v>2</v>
      </c>
      <c r="D8" s="10">
        <v>0</v>
      </c>
      <c r="E8" s="10">
        <v>1</v>
      </c>
      <c r="F8" s="10">
        <v>1</v>
      </c>
      <c r="G8" s="11">
        <v>1</v>
      </c>
      <c r="H8" s="11">
        <v>0</v>
      </c>
      <c r="I8" s="11">
        <v>0</v>
      </c>
      <c r="J8" s="12">
        <v>1</v>
      </c>
      <c r="K8" s="95">
        <v>0</v>
      </c>
      <c r="L8" s="14">
        <v>0</v>
      </c>
      <c r="M8" s="14">
        <v>1</v>
      </c>
      <c r="N8" s="14">
        <v>0</v>
      </c>
      <c r="O8" s="14">
        <v>0</v>
      </c>
      <c r="P8" s="15">
        <v>0</v>
      </c>
      <c r="Q8" s="15">
        <v>1</v>
      </c>
      <c r="R8" s="16">
        <v>0</v>
      </c>
      <c r="S8" s="45">
        <v>0</v>
      </c>
      <c r="T8" s="70">
        <v>2</v>
      </c>
      <c r="U8" s="76">
        <v>-4</v>
      </c>
      <c r="V8" s="113">
        <f t="shared" si="1"/>
        <v>-2</v>
      </c>
    </row>
    <row r="9" spans="1:22" ht="12" customHeight="1">
      <c r="A9" s="38" t="s">
        <v>29</v>
      </c>
      <c r="B9" s="250">
        <v>7</v>
      </c>
      <c r="C9" s="41">
        <f t="shared" si="0"/>
        <v>4</v>
      </c>
      <c r="D9" s="10">
        <v>0</v>
      </c>
      <c r="E9" s="10">
        <v>3</v>
      </c>
      <c r="F9" s="10">
        <v>1</v>
      </c>
      <c r="G9" s="11">
        <v>1</v>
      </c>
      <c r="H9" s="11">
        <v>0</v>
      </c>
      <c r="I9" s="11">
        <v>1</v>
      </c>
      <c r="J9" s="12">
        <v>2</v>
      </c>
      <c r="K9" s="95">
        <v>0</v>
      </c>
      <c r="L9" s="14">
        <v>0</v>
      </c>
      <c r="M9" s="14">
        <v>0</v>
      </c>
      <c r="N9" s="14">
        <v>0</v>
      </c>
      <c r="O9" s="14">
        <v>0</v>
      </c>
      <c r="P9" s="15">
        <v>0</v>
      </c>
      <c r="Q9" s="15">
        <v>0</v>
      </c>
      <c r="R9" s="16">
        <v>0</v>
      </c>
      <c r="S9" s="45">
        <v>0</v>
      </c>
      <c r="T9" s="70">
        <v>0</v>
      </c>
      <c r="U9" s="76">
        <v>-3</v>
      </c>
      <c r="V9" s="113">
        <f t="shared" si="1"/>
        <v>-3</v>
      </c>
    </row>
    <row r="10" spans="1:22" ht="12" customHeight="1">
      <c r="A10" s="38" t="s">
        <v>30</v>
      </c>
      <c r="B10" s="250">
        <v>8</v>
      </c>
      <c r="C10" s="41">
        <f t="shared" si="0"/>
        <v>6</v>
      </c>
      <c r="D10" s="10">
        <v>1</v>
      </c>
      <c r="E10" s="10">
        <v>2</v>
      </c>
      <c r="F10" s="10">
        <v>3</v>
      </c>
      <c r="G10" s="11">
        <v>4</v>
      </c>
      <c r="H10" s="11">
        <v>0</v>
      </c>
      <c r="I10" s="11">
        <v>1</v>
      </c>
      <c r="J10" s="12">
        <v>1</v>
      </c>
      <c r="K10" s="95">
        <v>2</v>
      </c>
      <c r="L10" s="14">
        <v>0</v>
      </c>
      <c r="M10" s="14">
        <v>0</v>
      </c>
      <c r="N10" s="14">
        <v>1</v>
      </c>
      <c r="O10" s="14">
        <v>0</v>
      </c>
      <c r="P10" s="15">
        <v>1</v>
      </c>
      <c r="Q10" s="15">
        <v>1</v>
      </c>
      <c r="R10" s="16">
        <v>0</v>
      </c>
      <c r="S10" s="45">
        <v>2</v>
      </c>
      <c r="T10" s="70">
        <v>5</v>
      </c>
      <c r="U10" s="76">
        <v>-1</v>
      </c>
      <c r="V10" s="113">
        <f t="shared" si="1"/>
        <v>4</v>
      </c>
    </row>
    <row r="11" spans="1:22" ht="12" customHeight="1">
      <c r="A11" s="38" t="s">
        <v>31</v>
      </c>
      <c r="B11" s="250">
        <v>7</v>
      </c>
      <c r="C11" s="41">
        <f t="shared" si="0"/>
        <v>10</v>
      </c>
      <c r="D11" s="10">
        <v>1</v>
      </c>
      <c r="E11" s="10">
        <v>6</v>
      </c>
      <c r="F11" s="10">
        <v>3</v>
      </c>
      <c r="G11" s="11">
        <v>1</v>
      </c>
      <c r="H11" s="11">
        <v>1</v>
      </c>
      <c r="I11" s="11">
        <v>2</v>
      </c>
      <c r="J11" s="12">
        <v>6</v>
      </c>
      <c r="K11" s="95">
        <v>0</v>
      </c>
      <c r="L11" s="14">
        <v>0</v>
      </c>
      <c r="M11" s="14">
        <v>0</v>
      </c>
      <c r="N11" s="14">
        <v>0</v>
      </c>
      <c r="O11" s="14">
        <v>0</v>
      </c>
      <c r="P11" s="15">
        <v>0</v>
      </c>
      <c r="Q11" s="15">
        <v>0</v>
      </c>
      <c r="R11" s="16">
        <v>0</v>
      </c>
      <c r="S11" s="45">
        <v>2</v>
      </c>
      <c r="T11" s="70">
        <v>1</v>
      </c>
      <c r="U11" s="76">
        <v>-1</v>
      </c>
      <c r="V11" s="113">
        <f t="shared" si="1"/>
        <v>0</v>
      </c>
    </row>
    <row r="12" spans="1:22" ht="12" customHeight="1">
      <c r="A12" s="38" t="s">
        <v>32</v>
      </c>
      <c r="B12" s="250">
        <v>8</v>
      </c>
      <c r="C12" s="41">
        <f t="shared" si="0"/>
        <v>7</v>
      </c>
      <c r="D12" s="10">
        <v>0</v>
      </c>
      <c r="E12" s="10">
        <v>4</v>
      </c>
      <c r="F12" s="10">
        <v>3</v>
      </c>
      <c r="G12" s="11">
        <v>3</v>
      </c>
      <c r="H12" s="11">
        <v>0</v>
      </c>
      <c r="I12" s="11">
        <v>1</v>
      </c>
      <c r="J12" s="12">
        <v>3</v>
      </c>
      <c r="K12" s="95">
        <v>1</v>
      </c>
      <c r="L12" s="14">
        <v>0</v>
      </c>
      <c r="M12" s="14">
        <v>0</v>
      </c>
      <c r="N12" s="14">
        <v>1</v>
      </c>
      <c r="O12" s="14">
        <v>0</v>
      </c>
      <c r="P12" s="15">
        <v>0</v>
      </c>
      <c r="Q12" s="15">
        <v>1</v>
      </c>
      <c r="R12" s="16">
        <v>0</v>
      </c>
      <c r="S12" s="45">
        <v>4</v>
      </c>
      <c r="T12" s="70">
        <v>3</v>
      </c>
      <c r="U12" s="76">
        <v>0</v>
      </c>
      <c r="V12" s="113">
        <f t="shared" si="1"/>
        <v>3</v>
      </c>
    </row>
    <row r="13" spans="1:22" ht="12" customHeight="1">
      <c r="A13" s="111" t="s">
        <v>33</v>
      </c>
      <c r="B13" s="250">
        <v>8</v>
      </c>
      <c r="C13" s="41">
        <f t="shared" si="0"/>
        <v>5</v>
      </c>
      <c r="D13" s="10">
        <v>3</v>
      </c>
      <c r="E13" s="10">
        <v>1</v>
      </c>
      <c r="F13" s="10">
        <v>1</v>
      </c>
      <c r="G13" s="11">
        <v>3</v>
      </c>
      <c r="H13" s="11">
        <v>0</v>
      </c>
      <c r="I13" s="11">
        <v>0</v>
      </c>
      <c r="J13" s="12">
        <v>2</v>
      </c>
      <c r="K13" s="95">
        <v>0</v>
      </c>
      <c r="L13" s="14">
        <v>0</v>
      </c>
      <c r="M13" s="14">
        <v>0</v>
      </c>
      <c r="N13" s="14">
        <v>1</v>
      </c>
      <c r="O13" s="14">
        <v>1</v>
      </c>
      <c r="P13" s="15">
        <v>0</v>
      </c>
      <c r="Q13" s="15">
        <v>0</v>
      </c>
      <c r="R13" s="16">
        <v>0</v>
      </c>
      <c r="S13" s="45">
        <v>1</v>
      </c>
      <c r="T13" s="70">
        <v>8</v>
      </c>
      <c r="U13" s="112">
        <v>-2</v>
      </c>
      <c r="V13" s="113">
        <f t="shared" si="1"/>
        <v>6</v>
      </c>
    </row>
    <row r="14" spans="1:22" ht="12" customHeight="1">
      <c r="A14" s="38" t="s">
        <v>34</v>
      </c>
      <c r="B14" s="250">
        <v>9</v>
      </c>
      <c r="C14" s="41">
        <f t="shared" si="0"/>
        <v>5</v>
      </c>
      <c r="D14" s="10">
        <v>0</v>
      </c>
      <c r="E14" s="10">
        <v>3</v>
      </c>
      <c r="F14" s="10">
        <v>2</v>
      </c>
      <c r="G14" s="11">
        <v>2</v>
      </c>
      <c r="H14" s="11">
        <v>0</v>
      </c>
      <c r="I14" s="11">
        <v>2</v>
      </c>
      <c r="J14" s="12">
        <v>1</v>
      </c>
      <c r="K14" s="95">
        <v>1</v>
      </c>
      <c r="L14" s="14">
        <v>0</v>
      </c>
      <c r="M14" s="14">
        <v>0</v>
      </c>
      <c r="N14" s="14">
        <v>1</v>
      </c>
      <c r="O14" s="14">
        <v>0</v>
      </c>
      <c r="P14" s="15">
        <v>0</v>
      </c>
      <c r="Q14" s="15">
        <v>0</v>
      </c>
      <c r="R14" s="16">
        <v>1</v>
      </c>
      <c r="S14" s="45">
        <v>0</v>
      </c>
      <c r="T14" s="70">
        <v>4</v>
      </c>
      <c r="U14" s="76">
        <v>0</v>
      </c>
      <c r="V14" s="113">
        <f t="shared" si="1"/>
        <v>4</v>
      </c>
    </row>
    <row r="15" spans="1:22" ht="12" customHeight="1">
      <c r="A15" s="38" t="s">
        <v>35</v>
      </c>
      <c r="B15" s="250">
        <v>9</v>
      </c>
      <c r="C15" s="41">
        <f t="shared" si="0"/>
        <v>8</v>
      </c>
      <c r="D15" s="10">
        <v>3</v>
      </c>
      <c r="E15" s="10">
        <v>2</v>
      </c>
      <c r="F15" s="10">
        <v>3</v>
      </c>
      <c r="G15" s="11">
        <v>3</v>
      </c>
      <c r="H15" s="11">
        <v>0</v>
      </c>
      <c r="I15" s="11">
        <v>3</v>
      </c>
      <c r="J15" s="12">
        <v>2</v>
      </c>
      <c r="K15" s="95">
        <v>0</v>
      </c>
      <c r="L15" s="14">
        <v>0</v>
      </c>
      <c r="M15" s="14">
        <v>0</v>
      </c>
      <c r="N15" s="14">
        <v>2</v>
      </c>
      <c r="O15" s="14">
        <v>1</v>
      </c>
      <c r="P15" s="15">
        <v>0</v>
      </c>
      <c r="Q15" s="15">
        <v>0</v>
      </c>
      <c r="R15" s="16">
        <v>0</v>
      </c>
      <c r="S15" s="45">
        <v>2</v>
      </c>
      <c r="T15" s="70">
        <v>6</v>
      </c>
      <c r="U15" s="76">
        <v>0</v>
      </c>
      <c r="V15" s="113">
        <f t="shared" si="1"/>
        <v>6</v>
      </c>
    </row>
    <row r="16" spans="1:22" ht="12" customHeight="1">
      <c r="A16" s="38" t="s">
        <v>36</v>
      </c>
      <c r="B16" s="250">
        <v>7</v>
      </c>
      <c r="C16" s="41">
        <f t="shared" si="0"/>
        <v>0</v>
      </c>
      <c r="D16" s="10">
        <v>0</v>
      </c>
      <c r="E16" s="10">
        <v>0</v>
      </c>
      <c r="F16" s="10">
        <v>0</v>
      </c>
      <c r="G16" s="11">
        <v>0</v>
      </c>
      <c r="H16" s="11">
        <v>0</v>
      </c>
      <c r="I16" s="11">
        <v>0</v>
      </c>
      <c r="J16" s="12">
        <v>0</v>
      </c>
      <c r="K16" s="95">
        <v>0</v>
      </c>
      <c r="L16" s="14">
        <v>0</v>
      </c>
      <c r="M16" s="14">
        <v>0</v>
      </c>
      <c r="N16" s="14">
        <v>0</v>
      </c>
      <c r="O16" s="14">
        <v>0</v>
      </c>
      <c r="P16" s="15">
        <v>0</v>
      </c>
      <c r="Q16" s="15">
        <v>0</v>
      </c>
      <c r="R16" s="16">
        <v>0</v>
      </c>
      <c r="S16" s="45">
        <v>2</v>
      </c>
      <c r="T16" s="70">
        <v>0</v>
      </c>
      <c r="U16" s="76">
        <v>-3</v>
      </c>
      <c r="V16" s="113">
        <f t="shared" si="1"/>
        <v>-3</v>
      </c>
    </row>
    <row r="17" spans="1:22" ht="12" customHeight="1">
      <c r="A17" s="38" t="s">
        <v>37</v>
      </c>
      <c r="B17" s="250">
        <v>9</v>
      </c>
      <c r="C17" s="41">
        <f t="shared" si="0"/>
        <v>5</v>
      </c>
      <c r="D17" s="10">
        <v>1</v>
      </c>
      <c r="E17" s="10">
        <v>4</v>
      </c>
      <c r="F17" s="10">
        <v>0</v>
      </c>
      <c r="G17" s="11">
        <v>3</v>
      </c>
      <c r="H17" s="11">
        <v>0</v>
      </c>
      <c r="I17" s="11">
        <v>0</v>
      </c>
      <c r="J17" s="12">
        <v>2</v>
      </c>
      <c r="K17" s="95">
        <v>0</v>
      </c>
      <c r="L17" s="14">
        <v>0</v>
      </c>
      <c r="M17" s="14">
        <v>0</v>
      </c>
      <c r="N17" s="14">
        <v>1</v>
      </c>
      <c r="O17" s="14">
        <v>1</v>
      </c>
      <c r="P17" s="15">
        <v>0</v>
      </c>
      <c r="Q17" s="15">
        <v>0</v>
      </c>
      <c r="R17" s="16">
        <v>0</v>
      </c>
      <c r="S17" s="45">
        <v>2</v>
      </c>
      <c r="T17" s="70">
        <v>2</v>
      </c>
      <c r="U17" s="76">
        <v>-3</v>
      </c>
      <c r="V17" s="113">
        <f t="shared" si="1"/>
        <v>-1</v>
      </c>
    </row>
    <row r="18" spans="1:22" ht="12" customHeight="1" thickBot="1">
      <c r="A18" s="39" t="s">
        <v>38</v>
      </c>
      <c r="B18" s="251">
        <v>10</v>
      </c>
      <c r="C18" s="110">
        <f t="shared" si="0"/>
        <v>4</v>
      </c>
      <c r="D18" s="101">
        <v>4</v>
      </c>
      <c r="E18" s="101">
        <v>0</v>
      </c>
      <c r="F18" s="101">
        <v>0</v>
      </c>
      <c r="G18" s="102">
        <v>2</v>
      </c>
      <c r="H18" s="102">
        <v>1</v>
      </c>
      <c r="I18" s="102">
        <v>1</v>
      </c>
      <c r="J18" s="103">
        <v>0</v>
      </c>
      <c r="K18" s="96">
        <v>0</v>
      </c>
      <c r="L18" s="54">
        <v>0</v>
      </c>
      <c r="M18" s="54">
        <v>0</v>
      </c>
      <c r="N18" s="54">
        <v>0</v>
      </c>
      <c r="O18" s="54">
        <v>0</v>
      </c>
      <c r="P18" s="55">
        <v>0</v>
      </c>
      <c r="Q18" s="55">
        <v>0</v>
      </c>
      <c r="R18" s="56">
        <v>0</v>
      </c>
      <c r="S18" s="57">
        <v>0</v>
      </c>
      <c r="T18" s="71">
        <v>0</v>
      </c>
      <c r="U18" s="77">
        <v>-1</v>
      </c>
      <c r="V18" s="113">
        <f t="shared" si="1"/>
        <v>-1</v>
      </c>
    </row>
    <row r="19" spans="1:22" s="213" customFormat="1" ht="12" customHeight="1" thickBot="1">
      <c r="A19" s="221" t="s">
        <v>24</v>
      </c>
      <c r="B19" s="195">
        <f>SUM(B5:B18)</f>
        <v>122</v>
      </c>
      <c r="C19" s="194">
        <f>SUM(C5:C18)</f>
        <v>72</v>
      </c>
      <c r="D19" s="207">
        <f t="shared" ref="D19:V19" si="2">SUM(D5:D18)</f>
        <v>14</v>
      </c>
      <c r="E19" s="207">
        <f t="shared" si="2"/>
        <v>32</v>
      </c>
      <c r="F19" s="207">
        <f t="shared" si="2"/>
        <v>26</v>
      </c>
      <c r="G19" s="207">
        <f t="shared" si="2"/>
        <v>26</v>
      </c>
      <c r="H19" s="207">
        <f t="shared" si="2"/>
        <v>2</v>
      </c>
      <c r="I19" s="207">
        <f t="shared" si="2"/>
        <v>17</v>
      </c>
      <c r="J19" s="209">
        <f>SUM(J5:J18)</f>
        <v>27</v>
      </c>
      <c r="K19" s="194">
        <f t="shared" si="2"/>
        <v>5</v>
      </c>
      <c r="L19" s="207">
        <f t="shared" si="2"/>
        <v>0</v>
      </c>
      <c r="M19" s="207">
        <f t="shared" si="2"/>
        <v>1</v>
      </c>
      <c r="N19" s="207">
        <f t="shared" si="2"/>
        <v>9</v>
      </c>
      <c r="O19" s="207">
        <f t="shared" si="2"/>
        <v>4</v>
      </c>
      <c r="P19" s="207">
        <f t="shared" si="2"/>
        <v>2</v>
      </c>
      <c r="Q19" s="207">
        <f t="shared" si="2"/>
        <v>3</v>
      </c>
      <c r="R19" s="209">
        <f t="shared" si="2"/>
        <v>1</v>
      </c>
      <c r="S19" s="195">
        <f t="shared" si="2"/>
        <v>22</v>
      </c>
      <c r="T19" s="210">
        <f t="shared" si="2"/>
        <v>39</v>
      </c>
      <c r="U19" s="211">
        <f t="shared" si="2"/>
        <v>-24</v>
      </c>
      <c r="V19" s="212">
        <f t="shared" si="2"/>
        <v>15</v>
      </c>
    </row>
    <row r="20" spans="1:22" s="213" customFormat="1" ht="12" customHeight="1" thickBot="1">
      <c r="A20" s="222" t="s">
        <v>39</v>
      </c>
      <c r="B20" s="215">
        <f>B19/14</f>
        <v>8.7142857142857135</v>
      </c>
      <c r="C20" s="219">
        <f>C19/14</f>
        <v>5.1428571428571432</v>
      </c>
      <c r="D20" s="217">
        <f>D19/14</f>
        <v>1</v>
      </c>
      <c r="E20" s="217">
        <f t="shared" ref="E20:J20" si="3">E19/14</f>
        <v>2.2857142857142856</v>
      </c>
      <c r="F20" s="217">
        <f t="shared" si="3"/>
        <v>1.8571428571428572</v>
      </c>
      <c r="G20" s="217">
        <f t="shared" si="3"/>
        <v>1.8571428571428572</v>
      </c>
      <c r="H20" s="217">
        <f t="shared" si="3"/>
        <v>0.14285714285714285</v>
      </c>
      <c r="I20" s="217">
        <f t="shared" si="3"/>
        <v>1.2142857142857142</v>
      </c>
      <c r="J20" s="217">
        <f t="shared" si="3"/>
        <v>1.9285714285714286</v>
      </c>
      <c r="K20" s="219">
        <f>K19/14</f>
        <v>0.35714285714285715</v>
      </c>
      <c r="L20" s="217">
        <f>L19/14</f>
        <v>0</v>
      </c>
      <c r="M20" s="217">
        <f t="shared" ref="M20:R20" si="4">M19/14</f>
        <v>7.1428571428571425E-2</v>
      </c>
      <c r="N20" s="217">
        <f t="shared" si="4"/>
        <v>0.6428571428571429</v>
      </c>
      <c r="O20" s="217">
        <f t="shared" si="4"/>
        <v>0.2857142857142857</v>
      </c>
      <c r="P20" s="217">
        <f t="shared" si="4"/>
        <v>0.14285714285714285</v>
      </c>
      <c r="Q20" s="217">
        <f t="shared" si="4"/>
        <v>0.21428571428571427</v>
      </c>
      <c r="R20" s="217">
        <f t="shared" si="4"/>
        <v>7.1428571428571425E-2</v>
      </c>
      <c r="S20" s="215">
        <f>S19/14</f>
        <v>1.5714285714285714</v>
      </c>
      <c r="T20" s="219">
        <f>T19/14</f>
        <v>2.7857142857142856</v>
      </c>
      <c r="U20" s="217">
        <f>U19/14</f>
        <v>-1.7142857142857142</v>
      </c>
      <c r="V20" s="220">
        <f>V19/14</f>
        <v>1.0714285714285714</v>
      </c>
    </row>
    <row r="22" spans="1:22" ht="24" customHeight="1"/>
    <row r="23" spans="1:22" ht="79.95" customHeight="1"/>
  </sheetData>
  <mergeCells count="17">
    <mergeCell ref="N3:N4"/>
    <mergeCell ref="O3:O4"/>
    <mergeCell ref="P3:R3"/>
    <mergeCell ref="T3:T4"/>
    <mergeCell ref="U3:U4"/>
    <mergeCell ref="A1:V1"/>
    <mergeCell ref="A2:A4"/>
    <mergeCell ref="B2:B4"/>
    <mergeCell ref="C2:J2"/>
    <mergeCell ref="K2:R2"/>
    <mergeCell ref="S2:S4"/>
    <mergeCell ref="T2:V2"/>
    <mergeCell ref="C3:C4"/>
    <mergeCell ref="D3:F3"/>
    <mergeCell ref="G3:J3"/>
    <mergeCell ref="V3:V4"/>
    <mergeCell ref="K3:M3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V23"/>
  <sheetViews>
    <sheetView workbookViewId="0">
      <selection sqref="A1:V20"/>
    </sheetView>
  </sheetViews>
  <sheetFormatPr defaultRowHeight="12" customHeight="1"/>
  <cols>
    <col min="1" max="1" width="10.6640625" style="1" bestFit="1" customWidth="1"/>
    <col min="2" max="2" width="4.5546875" style="1" bestFit="1" customWidth="1"/>
    <col min="3" max="3" width="4" style="1" bestFit="1" customWidth="1"/>
    <col min="4" max="13" width="4.109375" style="1" customWidth="1"/>
    <col min="14" max="14" width="4.21875" style="1" customWidth="1"/>
    <col min="15" max="19" width="4.109375" style="1" customWidth="1"/>
    <col min="20" max="20" width="3.5546875" style="1" customWidth="1"/>
    <col min="21" max="21" width="4.33203125" style="1" bestFit="1" customWidth="1"/>
    <col min="22" max="22" width="3.5546875" style="1" customWidth="1"/>
    <col min="23" max="242" width="8.88671875" style="1"/>
    <col min="243" max="243" width="16.6640625" style="1" bestFit="1" customWidth="1"/>
    <col min="244" max="245" width="3.6640625" style="1" customWidth="1"/>
    <col min="246" max="261" width="4.109375" style="1" customWidth="1"/>
    <col min="262" max="266" width="3.6640625" style="1" customWidth="1"/>
    <col min="267" max="268" width="4.6640625" style="1" customWidth="1"/>
    <col min="269" max="276" width="3.6640625" style="1" customWidth="1"/>
    <col min="277" max="498" width="8.88671875" style="1"/>
    <col min="499" max="499" width="16.6640625" style="1" bestFit="1" customWidth="1"/>
    <col min="500" max="501" width="3.6640625" style="1" customWidth="1"/>
    <col min="502" max="517" width="4.109375" style="1" customWidth="1"/>
    <col min="518" max="522" width="3.6640625" style="1" customWidth="1"/>
    <col min="523" max="524" width="4.6640625" style="1" customWidth="1"/>
    <col min="525" max="532" width="3.6640625" style="1" customWidth="1"/>
    <col min="533" max="754" width="8.88671875" style="1"/>
    <col min="755" max="755" width="16.6640625" style="1" bestFit="1" customWidth="1"/>
    <col min="756" max="757" width="3.6640625" style="1" customWidth="1"/>
    <col min="758" max="773" width="4.109375" style="1" customWidth="1"/>
    <col min="774" max="778" width="3.6640625" style="1" customWidth="1"/>
    <col min="779" max="780" width="4.6640625" style="1" customWidth="1"/>
    <col min="781" max="788" width="3.6640625" style="1" customWidth="1"/>
    <col min="789" max="1010" width="8.88671875" style="1"/>
    <col min="1011" max="1011" width="16.6640625" style="1" bestFit="1" customWidth="1"/>
    <col min="1012" max="1013" width="3.6640625" style="1" customWidth="1"/>
    <col min="1014" max="1029" width="4.109375" style="1" customWidth="1"/>
    <col min="1030" max="1034" width="3.6640625" style="1" customWidth="1"/>
    <col min="1035" max="1036" width="4.6640625" style="1" customWidth="1"/>
    <col min="1037" max="1044" width="3.6640625" style="1" customWidth="1"/>
    <col min="1045" max="1266" width="8.88671875" style="1"/>
    <col min="1267" max="1267" width="16.6640625" style="1" bestFit="1" customWidth="1"/>
    <col min="1268" max="1269" width="3.6640625" style="1" customWidth="1"/>
    <col min="1270" max="1285" width="4.109375" style="1" customWidth="1"/>
    <col min="1286" max="1290" width="3.6640625" style="1" customWidth="1"/>
    <col min="1291" max="1292" width="4.6640625" style="1" customWidth="1"/>
    <col min="1293" max="1300" width="3.6640625" style="1" customWidth="1"/>
    <col min="1301" max="1522" width="8.88671875" style="1"/>
    <col min="1523" max="1523" width="16.6640625" style="1" bestFit="1" customWidth="1"/>
    <col min="1524" max="1525" width="3.6640625" style="1" customWidth="1"/>
    <col min="1526" max="1541" width="4.109375" style="1" customWidth="1"/>
    <col min="1542" max="1546" width="3.6640625" style="1" customWidth="1"/>
    <col min="1547" max="1548" width="4.6640625" style="1" customWidth="1"/>
    <col min="1549" max="1556" width="3.6640625" style="1" customWidth="1"/>
    <col min="1557" max="1778" width="8.88671875" style="1"/>
    <col min="1779" max="1779" width="16.6640625" style="1" bestFit="1" customWidth="1"/>
    <col min="1780" max="1781" width="3.6640625" style="1" customWidth="1"/>
    <col min="1782" max="1797" width="4.109375" style="1" customWidth="1"/>
    <col min="1798" max="1802" width="3.6640625" style="1" customWidth="1"/>
    <col min="1803" max="1804" width="4.6640625" style="1" customWidth="1"/>
    <col min="1805" max="1812" width="3.6640625" style="1" customWidth="1"/>
    <col min="1813" max="2034" width="8.88671875" style="1"/>
    <col min="2035" max="2035" width="16.6640625" style="1" bestFit="1" customWidth="1"/>
    <col min="2036" max="2037" width="3.6640625" style="1" customWidth="1"/>
    <col min="2038" max="2053" width="4.109375" style="1" customWidth="1"/>
    <col min="2054" max="2058" width="3.6640625" style="1" customWidth="1"/>
    <col min="2059" max="2060" width="4.6640625" style="1" customWidth="1"/>
    <col min="2061" max="2068" width="3.6640625" style="1" customWidth="1"/>
    <col min="2069" max="2290" width="8.88671875" style="1"/>
    <col min="2291" max="2291" width="16.6640625" style="1" bestFit="1" customWidth="1"/>
    <col min="2292" max="2293" width="3.6640625" style="1" customWidth="1"/>
    <col min="2294" max="2309" width="4.109375" style="1" customWidth="1"/>
    <col min="2310" max="2314" width="3.6640625" style="1" customWidth="1"/>
    <col min="2315" max="2316" width="4.6640625" style="1" customWidth="1"/>
    <col min="2317" max="2324" width="3.6640625" style="1" customWidth="1"/>
    <col min="2325" max="2546" width="8.88671875" style="1"/>
    <col min="2547" max="2547" width="16.6640625" style="1" bestFit="1" customWidth="1"/>
    <col min="2548" max="2549" width="3.6640625" style="1" customWidth="1"/>
    <col min="2550" max="2565" width="4.109375" style="1" customWidth="1"/>
    <col min="2566" max="2570" width="3.6640625" style="1" customWidth="1"/>
    <col min="2571" max="2572" width="4.6640625" style="1" customWidth="1"/>
    <col min="2573" max="2580" width="3.6640625" style="1" customWidth="1"/>
    <col min="2581" max="2802" width="8.88671875" style="1"/>
    <col min="2803" max="2803" width="16.6640625" style="1" bestFit="1" customWidth="1"/>
    <col min="2804" max="2805" width="3.6640625" style="1" customWidth="1"/>
    <col min="2806" max="2821" width="4.109375" style="1" customWidth="1"/>
    <col min="2822" max="2826" width="3.6640625" style="1" customWidth="1"/>
    <col min="2827" max="2828" width="4.6640625" style="1" customWidth="1"/>
    <col min="2829" max="2836" width="3.6640625" style="1" customWidth="1"/>
    <col min="2837" max="3058" width="8.88671875" style="1"/>
    <col min="3059" max="3059" width="16.6640625" style="1" bestFit="1" customWidth="1"/>
    <col min="3060" max="3061" width="3.6640625" style="1" customWidth="1"/>
    <col min="3062" max="3077" width="4.109375" style="1" customWidth="1"/>
    <col min="3078" max="3082" width="3.6640625" style="1" customWidth="1"/>
    <col min="3083" max="3084" width="4.6640625" style="1" customWidth="1"/>
    <col min="3085" max="3092" width="3.6640625" style="1" customWidth="1"/>
    <col min="3093" max="3314" width="8.88671875" style="1"/>
    <col min="3315" max="3315" width="16.6640625" style="1" bestFit="1" customWidth="1"/>
    <col min="3316" max="3317" width="3.6640625" style="1" customWidth="1"/>
    <col min="3318" max="3333" width="4.109375" style="1" customWidth="1"/>
    <col min="3334" max="3338" width="3.6640625" style="1" customWidth="1"/>
    <col min="3339" max="3340" width="4.6640625" style="1" customWidth="1"/>
    <col min="3341" max="3348" width="3.6640625" style="1" customWidth="1"/>
    <col min="3349" max="3570" width="8.88671875" style="1"/>
    <col min="3571" max="3571" width="16.6640625" style="1" bestFit="1" customWidth="1"/>
    <col min="3572" max="3573" width="3.6640625" style="1" customWidth="1"/>
    <col min="3574" max="3589" width="4.109375" style="1" customWidth="1"/>
    <col min="3590" max="3594" width="3.6640625" style="1" customWidth="1"/>
    <col min="3595" max="3596" width="4.6640625" style="1" customWidth="1"/>
    <col min="3597" max="3604" width="3.6640625" style="1" customWidth="1"/>
    <col min="3605" max="3826" width="8.88671875" style="1"/>
    <col min="3827" max="3827" width="16.6640625" style="1" bestFit="1" customWidth="1"/>
    <col min="3828" max="3829" width="3.6640625" style="1" customWidth="1"/>
    <col min="3830" max="3845" width="4.109375" style="1" customWidth="1"/>
    <col min="3846" max="3850" width="3.6640625" style="1" customWidth="1"/>
    <col min="3851" max="3852" width="4.6640625" style="1" customWidth="1"/>
    <col min="3853" max="3860" width="3.6640625" style="1" customWidth="1"/>
    <col min="3861" max="4082" width="8.88671875" style="1"/>
    <col min="4083" max="4083" width="16.6640625" style="1" bestFit="1" customWidth="1"/>
    <col min="4084" max="4085" width="3.6640625" style="1" customWidth="1"/>
    <col min="4086" max="4101" width="4.109375" style="1" customWidth="1"/>
    <col min="4102" max="4106" width="3.6640625" style="1" customWidth="1"/>
    <col min="4107" max="4108" width="4.6640625" style="1" customWidth="1"/>
    <col min="4109" max="4116" width="3.6640625" style="1" customWidth="1"/>
    <col min="4117" max="4338" width="8.88671875" style="1"/>
    <col min="4339" max="4339" width="16.6640625" style="1" bestFit="1" customWidth="1"/>
    <col min="4340" max="4341" width="3.6640625" style="1" customWidth="1"/>
    <col min="4342" max="4357" width="4.109375" style="1" customWidth="1"/>
    <col min="4358" max="4362" width="3.6640625" style="1" customWidth="1"/>
    <col min="4363" max="4364" width="4.6640625" style="1" customWidth="1"/>
    <col min="4365" max="4372" width="3.6640625" style="1" customWidth="1"/>
    <col min="4373" max="4594" width="8.88671875" style="1"/>
    <col min="4595" max="4595" width="16.6640625" style="1" bestFit="1" customWidth="1"/>
    <col min="4596" max="4597" width="3.6640625" style="1" customWidth="1"/>
    <col min="4598" max="4613" width="4.109375" style="1" customWidth="1"/>
    <col min="4614" max="4618" width="3.6640625" style="1" customWidth="1"/>
    <col min="4619" max="4620" width="4.6640625" style="1" customWidth="1"/>
    <col min="4621" max="4628" width="3.6640625" style="1" customWidth="1"/>
    <col min="4629" max="4850" width="8.88671875" style="1"/>
    <col min="4851" max="4851" width="16.6640625" style="1" bestFit="1" customWidth="1"/>
    <col min="4852" max="4853" width="3.6640625" style="1" customWidth="1"/>
    <col min="4854" max="4869" width="4.109375" style="1" customWidth="1"/>
    <col min="4870" max="4874" width="3.6640625" style="1" customWidth="1"/>
    <col min="4875" max="4876" width="4.6640625" style="1" customWidth="1"/>
    <col min="4877" max="4884" width="3.6640625" style="1" customWidth="1"/>
    <col min="4885" max="5106" width="8.88671875" style="1"/>
    <col min="5107" max="5107" width="16.6640625" style="1" bestFit="1" customWidth="1"/>
    <col min="5108" max="5109" width="3.6640625" style="1" customWidth="1"/>
    <col min="5110" max="5125" width="4.109375" style="1" customWidth="1"/>
    <col min="5126" max="5130" width="3.6640625" style="1" customWidth="1"/>
    <col min="5131" max="5132" width="4.6640625" style="1" customWidth="1"/>
    <col min="5133" max="5140" width="3.6640625" style="1" customWidth="1"/>
    <col min="5141" max="5362" width="8.88671875" style="1"/>
    <col min="5363" max="5363" width="16.6640625" style="1" bestFit="1" customWidth="1"/>
    <col min="5364" max="5365" width="3.6640625" style="1" customWidth="1"/>
    <col min="5366" max="5381" width="4.109375" style="1" customWidth="1"/>
    <col min="5382" max="5386" width="3.6640625" style="1" customWidth="1"/>
    <col min="5387" max="5388" width="4.6640625" style="1" customWidth="1"/>
    <col min="5389" max="5396" width="3.6640625" style="1" customWidth="1"/>
    <col min="5397" max="5618" width="8.88671875" style="1"/>
    <col min="5619" max="5619" width="16.6640625" style="1" bestFit="1" customWidth="1"/>
    <col min="5620" max="5621" width="3.6640625" style="1" customWidth="1"/>
    <col min="5622" max="5637" width="4.109375" style="1" customWidth="1"/>
    <col min="5638" max="5642" width="3.6640625" style="1" customWidth="1"/>
    <col min="5643" max="5644" width="4.6640625" style="1" customWidth="1"/>
    <col min="5645" max="5652" width="3.6640625" style="1" customWidth="1"/>
    <col min="5653" max="5874" width="8.88671875" style="1"/>
    <col min="5875" max="5875" width="16.6640625" style="1" bestFit="1" customWidth="1"/>
    <col min="5876" max="5877" width="3.6640625" style="1" customWidth="1"/>
    <col min="5878" max="5893" width="4.109375" style="1" customWidth="1"/>
    <col min="5894" max="5898" width="3.6640625" style="1" customWidth="1"/>
    <col min="5899" max="5900" width="4.6640625" style="1" customWidth="1"/>
    <col min="5901" max="5908" width="3.6640625" style="1" customWidth="1"/>
    <col min="5909" max="6130" width="8.88671875" style="1"/>
    <col min="6131" max="6131" width="16.6640625" style="1" bestFit="1" customWidth="1"/>
    <col min="6132" max="6133" width="3.6640625" style="1" customWidth="1"/>
    <col min="6134" max="6149" width="4.109375" style="1" customWidth="1"/>
    <col min="6150" max="6154" width="3.6640625" style="1" customWidth="1"/>
    <col min="6155" max="6156" width="4.6640625" style="1" customWidth="1"/>
    <col min="6157" max="6164" width="3.6640625" style="1" customWidth="1"/>
    <col min="6165" max="6386" width="8.88671875" style="1"/>
    <col min="6387" max="6387" width="16.6640625" style="1" bestFit="1" customWidth="1"/>
    <col min="6388" max="6389" width="3.6640625" style="1" customWidth="1"/>
    <col min="6390" max="6405" width="4.109375" style="1" customWidth="1"/>
    <col min="6406" max="6410" width="3.6640625" style="1" customWidth="1"/>
    <col min="6411" max="6412" width="4.6640625" style="1" customWidth="1"/>
    <col min="6413" max="6420" width="3.6640625" style="1" customWidth="1"/>
    <col min="6421" max="6642" width="8.88671875" style="1"/>
    <col min="6643" max="6643" width="16.6640625" style="1" bestFit="1" customWidth="1"/>
    <col min="6644" max="6645" width="3.6640625" style="1" customWidth="1"/>
    <col min="6646" max="6661" width="4.109375" style="1" customWidth="1"/>
    <col min="6662" max="6666" width="3.6640625" style="1" customWidth="1"/>
    <col min="6667" max="6668" width="4.6640625" style="1" customWidth="1"/>
    <col min="6669" max="6676" width="3.6640625" style="1" customWidth="1"/>
    <col min="6677" max="6898" width="8.88671875" style="1"/>
    <col min="6899" max="6899" width="16.6640625" style="1" bestFit="1" customWidth="1"/>
    <col min="6900" max="6901" width="3.6640625" style="1" customWidth="1"/>
    <col min="6902" max="6917" width="4.109375" style="1" customWidth="1"/>
    <col min="6918" max="6922" width="3.6640625" style="1" customWidth="1"/>
    <col min="6923" max="6924" width="4.6640625" style="1" customWidth="1"/>
    <col min="6925" max="6932" width="3.6640625" style="1" customWidth="1"/>
    <col min="6933" max="7154" width="8.88671875" style="1"/>
    <col min="7155" max="7155" width="16.6640625" style="1" bestFit="1" customWidth="1"/>
    <col min="7156" max="7157" width="3.6640625" style="1" customWidth="1"/>
    <col min="7158" max="7173" width="4.109375" style="1" customWidth="1"/>
    <col min="7174" max="7178" width="3.6640625" style="1" customWidth="1"/>
    <col min="7179" max="7180" width="4.6640625" style="1" customWidth="1"/>
    <col min="7181" max="7188" width="3.6640625" style="1" customWidth="1"/>
    <col min="7189" max="7410" width="8.88671875" style="1"/>
    <col min="7411" max="7411" width="16.6640625" style="1" bestFit="1" customWidth="1"/>
    <col min="7412" max="7413" width="3.6640625" style="1" customWidth="1"/>
    <col min="7414" max="7429" width="4.109375" style="1" customWidth="1"/>
    <col min="7430" max="7434" width="3.6640625" style="1" customWidth="1"/>
    <col min="7435" max="7436" width="4.6640625" style="1" customWidth="1"/>
    <col min="7437" max="7444" width="3.6640625" style="1" customWidth="1"/>
    <col min="7445" max="7666" width="8.88671875" style="1"/>
    <col min="7667" max="7667" width="16.6640625" style="1" bestFit="1" customWidth="1"/>
    <col min="7668" max="7669" width="3.6640625" style="1" customWidth="1"/>
    <col min="7670" max="7685" width="4.109375" style="1" customWidth="1"/>
    <col min="7686" max="7690" width="3.6640625" style="1" customWidth="1"/>
    <col min="7691" max="7692" width="4.6640625" style="1" customWidth="1"/>
    <col min="7693" max="7700" width="3.6640625" style="1" customWidth="1"/>
    <col min="7701" max="7922" width="8.88671875" style="1"/>
    <col min="7923" max="7923" width="16.6640625" style="1" bestFit="1" customWidth="1"/>
    <col min="7924" max="7925" width="3.6640625" style="1" customWidth="1"/>
    <col min="7926" max="7941" width="4.109375" style="1" customWidth="1"/>
    <col min="7942" max="7946" width="3.6640625" style="1" customWidth="1"/>
    <col min="7947" max="7948" width="4.6640625" style="1" customWidth="1"/>
    <col min="7949" max="7956" width="3.6640625" style="1" customWidth="1"/>
    <col min="7957" max="8178" width="8.88671875" style="1"/>
    <col min="8179" max="8179" width="16.6640625" style="1" bestFit="1" customWidth="1"/>
    <col min="8180" max="8181" width="3.6640625" style="1" customWidth="1"/>
    <col min="8182" max="8197" width="4.109375" style="1" customWidth="1"/>
    <col min="8198" max="8202" width="3.6640625" style="1" customWidth="1"/>
    <col min="8203" max="8204" width="4.6640625" style="1" customWidth="1"/>
    <col min="8205" max="8212" width="3.6640625" style="1" customWidth="1"/>
    <col min="8213" max="8434" width="8.88671875" style="1"/>
    <col min="8435" max="8435" width="16.6640625" style="1" bestFit="1" customWidth="1"/>
    <col min="8436" max="8437" width="3.6640625" style="1" customWidth="1"/>
    <col min="8438" max="8453" width="4.109375" style="1" customWidth="1"/>
    <col min="8454" max="8458" width="3.6640625" style="1" customWidth="1"/>
    <col min="8459" max="8460" width="4.6640625" style="1" customWidth="1"/>
    <col min="8461" max="8468" width="3.6640625" style="1" customWidth="1"/>
    <col min="8469" max="8690" width="8.88671875" style="1"/>
    <col min="8691" max="8691" width="16.6640625" style="1" bestFit="1" customWidth="1"/>
    <col min="8692" max="8693" width="3.6640625" style="1" customWidth="1"/>
    <col min="8694" max="8709" width="4.109375" style="1" customWidth="1"/>
    <col min="8710" max="8714" width="3.6640625" style="1" customWidth="1"/>
    <col min="8715" max="8716" width="4.6640625" style="1" customWidth="1"/>
    <col min="8717" max="8724" width="3.6640625" style="1" customWidth="1"/>
    <col min="8725" max="8946" width="8.88671875" style="1"/>
    <col min="8947" max="8947" width="16.6640625" style="1" bestFit="1" customWidth="1"/>
    <col min="8948" max="8949" width="3.6640625" style="1" customWidth="1"/>
    <col min="8950" max="8965" width="4.109375" style="1" customWidth="1"/>
    <col min="8966" max="8970" width="3.6640625" style="1" customWidth="1"/>
    <col min="8971" max="8972" width="4.6640625" style="1" customWidth="1"/>
    <col min="8973" max="8980" width="3.6640625" style="1" customWidth="1"/>
    <col min="8981" max="9202" width="8.88671875" style="1"/>
    <col min="9203" max="9203" width="16.6640625" style="1" bestFit="1" customWidth="1"/>
    <col min="9204" max="9205" width="3.6640625" style="1" customWidth="1"/>
    <col min="9206" max="9221" width="4.109375" style="1" customWidth="1"/>
    <col min="9222" max="9226" width="3.6640625" style="1" customWidth="1"/>
    <col min="9227" max="9228" width="4.6640625" style="1" customWidth="1"/>
    <col min="9229" max="9236" width="3.6640625" style="1" customWidth="1"/>
    <col min="9237" max="9458" width="8.88671875" style="1"/>
    <col min="9459" max="9459" width="16.6640625" style="1" bestFit="1" customWidth="1"/>
    <col min="9460" max="9461" width="3.6640625" style="1" customWidth="1"/>
    <col min="9462" max="9477" width="4.109375" style="1" customWidth="1"/>
    <col min="9478" max="9482" width="3.6640625" style="1" customWidth="1"/>
    <col min="9483" max="9484" width="4.6640625" style="1" customWidth="1"/>
    <col min="9485" max="9492" width="3.6640625" style="1" customWidth="1"/>
    <col min="9493" max="9714" width="8.88671875" style="1"/>
    <col min="9715" max="9715" width="16.6640625" style="1" bestFit="1" customWidth="1"/>
    <col min="9716" max="9717" width="3.6640625" style="1" customWidth="1"/>
    <col min="9718" max="9733" width="4.109375" style="1" customWidth="1"/>
    <col min="9734" max="9738" width="3.6640625" style="1" customWidth="1"/>
    <col min="9739" max="9740" width="4.6640625" style="1" customWidth="1"/>
    <col min="9741" max="9748" width="3.6640625" style="1" customWidth="1"/>
    <col min="9749" max="9970" width="8.88671875" style="1"/>
    <col min="9971" max="9971" width="16.6640625" style="1" bestFit="1" customWidth="1"/>
    <col min="9972" max="9973" width="3.6640625" style="1" customWidth="1"/>
    <col min="9974" max="9989" width="4.109375" style="1" customWidth="1"/>
    <col min="9990" max="9994" width="3.6640625" style="1" customWidth="1"/>
    <col min="9995" max="9996" width="4.6640625" style="1" customWidth="1"/>
    <col min="9997" max="10004" width="3.6640625" style="1" customWidth="1"/>
    <col min="10005" max="10226" width="8.88671875" style="1"/>
    <col min="10227" max="10227" width="16.6640625" style="1" bestFit="1" customWidth="1"/>
    <col min="10228" max="10229" width="3.6640625" style="1" customWidth="1"/>
    <col min="10230" max="10245" width="4.109375" style="1" customWidth="1"/>
    <col min="10246" max="10250" width="3.6640625" style="1" customWidth="1"/>
    <col min="10251" max="10252" width="4.6640625" style="1" customWidth="1"/>
    <col min="10253" max="10260" width="3.6640625" style="1" customWidth="1"/>
    <col min="10261" max="10482" width="8.88671875" style="1"/>
    <col min="10483" max="10483" width="16.6640625" style="1" bestFit="1" customWidth="1"/>
    <col min="10484" max="10485" width="3.6640625" style="1" customWidth="1"/>
    <col min="10486" max="10501" width="4.109375" style="1" customWidth="1"/>
    <col min="10502" max="10506" width="3.6640625" style="1" customWidth="1"/>
    <col min="10507" max="10508" width="4.6640625" style="1" customWidth="1"/>
    <col min="10509" max="10516" width="3.6640625" style="1" customWidth="1"/>
    <col min="10517" max="10738" width="8.88671875" style="1"/>
    <col min="10739" max="10739" width="16.6640625" style="1" bestFit="1" customWidth="1"/>
    <col min="10740" max="10741" width="3.6640625" style="1" customWidth="1"/>
    <col min="10742" max="10757" width="4.109375" style="1" customWidth="1"/>
    <col min="10758" max="10762" width="3.6640625" style="1" customWidth="1"/>
    <col min="10763" max="10764" width="4.6640625" style="1" customWidth="1"/>
    <col min="10765" max="10772" width="3.6640625" style="1" customWidth="1"/>
    <col min="10773" max="10994" width="8.88671875" style="1"/>
    <col min="10995" max="10995" width="16.6640625" style="1" bestFit="1" customWidth="1"/>
    <col min="10996" max="10997" width="3.6640625" style="1" customWidth="1"/>
    <col min="10998" max="11013" width="4.109375" style="1" customWidth="1"/>
    <col min="11014" max="11018" width="3.6640625" style="1" customWidth="1"/>
    <col min="11019" max="11020" width="4.6640625" style="1" customWidth="1"/>
    <col min="11021" max="11028" width="3.6640625" style="1" customWidth="1"/>
    <col min="11029" max="11250" width="8.88671875" style="1"/>
    <col min="11251" max="11251" width="16.6640625" style="1" bestFit="1" customWidth="1"/>
    <col min="11252" max="11253" width="3.6640625" style="1" customWidth="1"/>
    <col min="11254" max="11269" width="4.109375" style="1" customWidth="1"/>
    <col min="11270" max="11274" width="3.6640625" style="1" customWidth="1"/>
    <col min="11275" max="11276" width="4.6640625" style="1" customWidth="1"/>
    <col min="11277" max="11284" width="3.6640625" style="1" customWidth="1"/>
    <col min="11285" max="11506" width="8.88671875" style="1"/>
    <col min="11507" max="11507" width="16.6640625" style="1" bestFit="1" customWidth="1"/>
    <col min="11508" max="11509" width="3.6640625" style="1" customWidth="1"/>
    <col min="11510" max="11525" width="4.109375" style="1" customWidth="1"/>
    <col min="11526" max="11530" width="3.6640625" style="1" customWidth="1"/>
    <col min="11531" max="11532" width="4.6640625" style="1" customWidth="1"/>
    <col min="11533" max="11540" width="3.6640625" style="1" customWidth="1"/>
    <col min="11541" max="11762" width="8.88671875" style="1"/>
    <col min="11763" max="11763" width="16.6640625" style="1" bestFit="1" customWidth="1"/>
    <col min="11764" max="11765" width="3.6640625" style="1" customWidth="1"/>
    <col min="11766" max="11781" width="4.109375" style="1" customWidth="1"/>
    <col min="11782" max="11786" width="3.6640625" style="1" customWidth="1"/>
    <col min="11787" max="11788" width="4.6640625" style="1" customWidth="1"/>
    <col min="11789" max="11796" width="3.6640625" style="1" customWidth="1"/>
    <col min="11797" max="12018" width="8.88671875" style="1"/>
    <col min="12019" max="12019" width="16.6640625" style="1" bestFit="1" customWidth="1"/>
    <col min="12020" max="12021" width="3.6640625" style="1" customWidth="1"/>
    <col min="12022" max="12037" width="4.109375" style="1" customWidth="1"/>
    <col min="12038" max="12042" width="3.6640625" style="1" customWidth="1"/>
    <col min="12043" max="12044" width="4.6640625" style="1" customWidth="1"/>
    <col min="12045" max="12052" width="3.6640625" style="1" customWidth="1"/>
    <col min="12053" max="12274" width="8.88671875" style="1"/>
    <col min="12275" max="12275" width="16.6640625" style="1" bestFit="1" customWidth="1"/>
    <col min="12276" max="12277" width="3.6640625" style="1" customWidth="1"/>
    <col min="12278" max="12293" width="4.109375" style="1" customWidth="1"/>
    <col min="12294" max="12298" width="3.6640625" style="1" customWidth="1"/>
    <col min="12299" max="12300" width="4.6640625" style="1" customWidth="1"/>
    <col min="12301" max="12308" width="3.6640625" style="1" customWidth="1"/>
    <col min="12309" max="12530" width="8.88671875" style="1"/>
    <col min="12531" max="12531" width="16.6640625" style="1" bestFit="1" customWidth="1"/>
    <col min="12532" max="12533" width="3.6640625" style="1" customWidth="1"/>
    <col min="12534" max="12549" width="4.109375" style="1" customWidth="1"/>
    <col min="12550" max="12554" width="3.6640625" style="1" customWidth="1"/>
    <col min="12555" max="12556" width="4.6640625" style="1" customWidth="1"/>
    <col min="12557" max="12564" width="3.6640625" style="1" customWidth="1"/>
    <col min="12565" max="12786" width="8.88671875" style="1"/>
    <col min="12787" max="12787" width="16.6640625" style="1" bestFit="1" customWidth="1"/>
    <col min="12788" max="12789" width="3.6640625" style="1" customWidth="1"/>
    <col min="12790" max="12805" width="4.109375" style="1" customWidth="1"/>
    <col min="12806" max="12810" width="3.6640625" style="1" customWidth="1"/>
    <col min="12811" max="12812" width="4.6640625" style="1" customWidth="1"/>
    <col min="12813" max="12820" width="3.6640625" style="1" customWidth="1"/>
    <col min="12821" max="13042" width="8.88671875" style="1"/>
    <col min="13043" max="13043" width="16.6640625" style="1" bestFit="1" customWidth="1"/>
    <col min="13044" max="13045" width="3.6640625" style="1" customWidth="1"/>
    <col min="13046" max="13061" width="4.109375" style="1" customWidth="1"/>
    <col min="13062" max="13066" width="3.6640625" style="1" customWidth="1"/>
    <col min="13067" max="13068" width="4.6640625" style="1" customWidth="1"/>
    <col min="13069" max="13076" width="3.6640625" style="1" customWidth="1"/>
    <col min="13077" max="13298" width="8.88671875" style="1"/>
    <col min="13299" max="13299" width="16.6640625" style="1" bestFit="1" customWidth="1"/>
    <col min="13300" max="13301" width="3.6640625" style="1" customWidth="1"/>
    <col min="13302" max="13317" width="4.109375" style="1" customWidth="1"/>
    <col min="13318" max="13322" width="3.6640625" style="1" customWidth="1"/>
    <col min="13323" max="13324" width="4.6640625" style="1" customWidth="1"/>
    <col min="13325" max="13332" width="3.6640625" style="1" customWidth="1"/>
    <col min="13333" max="13554" width="8.88671875" style="1"/>
    <col min="13555" max="13555" width="16.6640625" style="1" bestFit="1" customWidth="1"/>
    <col min="13556" max="13557" width="3.6640625" style="1" customWidth="1"/>
    <col min="13558" max="13573" width="4.109375" style="1" customWidth="1"/>
    <col min="13574" max="13578" width="3.6640625" style="1" customWidth="1"/>
    <col min="13579" max="13580" width="4.6640625" style="1" customWidth="1"/>
    <col min="13581" max="13588" width="3.6640625" style="1" customWidth="1"/>
    <col min="13589" max="13810" width="8.88671875" style="1"/>
    <col min="13811" max="13811" width="16.6640625" style="1" bestFit="1" customWidth="1"/>
    <col min="13812" max="13813" width="3.6640625" style="1" customWidth="1"/>
    <col min="13814" max="13829" width="4.109375" style="1" customWidth="1"/>
    <col min="13830" max="13834" width="3.6640625" style="1" customWidth="1"/>
    <col min="13835" max="13836" width="4.6640625" style="1" customWidth="1"/>
    <col min="13837" max="13844" width="3.6640625" style="1" customWidth="1"/>
    <col min="13845" max="14066" width="8.88671875" style="1"/>
    <col min="14067" max="14067" width="16.6640625" style="1" bestFit="1" customWidth="1"/>
    <col min="14068" max="14069" width="3.6640625" style="1" customWidth="1"/>
    <col min="14070" max="14085" width="4.109375" style="1" customWidth="1"/>
    <col min="14086" max="14090" width="3.6640625" style="1" customWidth="1"/>
    <col min="14091" max="14092" width="4.6640625" style="1" customWidth="1"/>
    <col min="14093" max="14100" width="3.6640625" style="1" customWidth="1"/>
    <col min="14101" max="14322" width="8.88671875" style="1"/>
    <col min="14323" max="14323" width="16.6640625" style="1" bestFit="1" customWidth="1"/>
    <col min="14324" max="14325" width="3.6640625" style="1" customWidth="1"/>
    <col min="14326" max="14341" width="4.109375" style="1" customWidth="1"/>
    <col min="14342" max="14346" width="3.6640625" style="1" customWidth="1"/>
    <col min="14347" max="14348" width="4.6640625" style="1" customWidth="1"/>
    <col min="14349" max="14356" width="3.6640625" style="1" customWidth="1"/>
    <col min="14357" max="14578" width="8.88671875" style="1"/>
    <col min="14579" max="14579" width="16.6640625" style="1" bestFit="1" customWidth="1"/>
    <col min="14580" max="14581" width="3.6640625" style="1" customWidth="1"/>
    <col min="14582" max="14597" width="4.109375" style="1" customWidth="1"/>
    <col min="14598" max="14602" width="3.6640625" style="1" customWidth="1"/>
    <col min="14603" max="14604" width="4.6640625" style="1" customWidth="1"/>
    <col min="14605" max="14612" width="3.6640625" style="1" customWidth="1"/>
    <col min="14613" max="14834" width="8.88671875" style="1"/>
    <col min="14835" max="14835" width="16.6640625" style="1" bestFit="1" customWidth="1"/>
    <col min="14836" max="14837" width="3.6640625" style="1" customWidth="1"/>
    <col min="14838" max="14853" width="4.109375" style="1" customWidth="1"/>
    <col min="14854" max="14858" width="3.6640625" style="1" customWidth="1"/>
    <col min="14859" max="14860" width="4.6640625" style="1" customWidth="1"/>
    <col min="14861" max="14868" width="3.6640625" style="1" customWidth="1"/>
    <col min="14869" max="15090" width="8.88671875" style="1"/>
    <col min="15091" max="15091" width="16.6640625" style="1" bestFit="1" customWidth="1"/>
    <col min="15092" max="15093" width="3.6640625" style="1" customWidth="1"/>
    <col min="15094" max="15109" width="4.109375" style="1" customWidth="1"/>
    <col min="15110" max="15114" width="3.6640625" style="1" customWidth="1"/>
    <col min="15115" max="15116" width="4.6640625" style="1" customWidth="1"/>
    <col min="15117" max="15124" width="3.6640625" style="1" customWidth="1"/>
    <col min="15125" max="15346" width="8.88671875" style="1"/>
    <col min="15347" max="15347" width="16.6640625" style="1" bestFit="1" customWidth="1"/>
    <col min="15348" max="15349" width="3.6640625" style="1" customWidth="1"/>
    <col min="15350" max="15365" width="4.109375" style="1" customWidth="1"/>
    <col min="15366" max="15370" width="3.6640625" style="1" customWidth="1"/>
    <col min="15371" max="15372" width="4.6640625" style="1" customWidth="1"/>
    <col min="15373" max="15380" width="3.6640625" style="1" customWidth="1"/>
    <col min="15381" max="15602" width="8.88671875" style="1"/>
    <col min="15603" max="15603" width="16.6640625" style="1" bestFit="1" customWidth="1"/>
    <col min="15604" max="15605" width="3.6640625" style="1" customWidth="1"/>
    <col min="15606" max="15621" width="4.109375" style="1" customWidth="1"/>
    <col min="15622" max="15626" width="3.6640625" style="1" customWidth="1"/>
    <col min="15627" max="15628" width="4.6640625" style="1" customWidth="1"/>
    <col min="15629" max="15636" width="3.6640625" style="1" customWidth="1"/>
    <col min="15637" max="15858" width="8.88671875" style="1"/>
    <col min="15859" max="15859" width="16.6640625" style="1" bestFit="1" customWidth="1"/>
    <col min="15860" max="15861" width="3.6640625" style="1" customWidth="1"/>
    <col min="15862" max="15877" width="4.109375" style="1" customWidth="1"/>
    <col min="15878" max="15882" width="3.6640625" style="1" customWidth="1"/>
    <col min="15883" max="15884" width="4.6640625" style="1" customWidth="1"/>
    <col min="15885" max="15892" width="3.6640625" style="1" customWidth="1"/>
    <col min="15893" max="16114" width="8.88671875" style="1"/>
    <col min="16115" max="16115" width="16.6640625" style="1" bestFit="1" customWidth="1"/>
    <col min="16116" max="16117" width="3.6640625" style="1" customWidth="1"/>
    <col min="16118" max="16133" width="4.109375" style="1" customWidth="1"/>
    <col min="16134" max="16138" width="3.6640625" style="1" customWidth="1"/>
    <col min="16139" max="16140" width="4.6640625" style="1" customWidth="1"/>
    <col min="16141" max="16148" width="3.6640625" style="1" customWidth="1"/>
    <col min="16149" max="16384" width="8.88671875" style="1"/>
  </cols>
  <sheetData>
    <row r="1" spans="1:22" ht="15" customHeight="1" thickBot="1">
      <c r="A1" s="276" t="s">
        <v>0</v>
      </c>
      <c r="B1" s="277"/>
      <c r="C1" s="277"/>
      <c r="D1" s="277"/>
      <c r="E1" s="277"/>
      <c r="F1" s="277"/>
      <c r="G1" s="277"/>
      <c r="H1" s="277"/>
      <c r="I1" s="277"/>
      <c r="J1" s="277"/>
      <c r="K1" s="277"/>
      <c r="L1" s="277"/>
      <c r="M1" s="277"/>
      <c r="N1" s="277"/>
      <c r="O1" s="277"/>
      <c r="P1" s="277"/>
      <c r="Q1" s="277"/>
      <c r="R1" s="277"/>
      <c r="S1" s="277"/>
      <c r="T1" s="277"/>
      <c r="U1" s="277"/>
      <c r="V1" s="278"/>
    </row>
    <row r="2" spans="1:22" ht="24" customHeight="1" thickBot="1">
      <c r="A2" s="265" t="s">
        <v>53</v>
      </c>
      <c r="B2" s="268" t="s">
        <v>1</v>
      </c>
      <c r="C2" s="270" t="s">
        <v>2</v>
      </c>
      <c r="D2" s="271"/>
      <c r="E2" s="271"/>
      <c r="F2" s="271"/>
      <c r="G2" s="271"/>
      <c r="H2" s="271"/>
      <c r="I2" s="271"/>
      <c r="J2" s="272"/>
      <c r="K2" s="273" t="s">
        <v>3</v>
      </c>
      <c r="L2" s="273"/>
      <c r="M2" s="273"/>
      <c r="N2" s="273"/>
      <c r="O2" s="273"/>
      <c r="P2" s="273"/>
      <c r="Q2" s="273"/>
      <c r="R2" s="273"/>
      <c r="S2" s="303" t="s">
        <v>43</v>
      </c>
      <c r="T2" s="279" t="s">
        <v>6</v>
      </c>
      <c r="U2" s="280"/>
      <c r="V2" s="281"/>
    </row>
    <row r="3" spans="1:22" ht="79.95" customHeight="1">
      <c r="A3" s="266"/>
      <c r="B3" s="269"/>
      <c r="C3" s="262" t="s">
        <v>7</v>
      </c>
      <c r="D3" s="264" t="s">
        <v>8</v>
      </c>
      <c r="E3" s="264"/>
      <c r="F3" s="264"/>
      <c r="G3" s="295" t="s">
        <v>9</v>
      </c>
      <c r="H3" s="295"/>
      <c r="I3" s="295"/>
      <c r="J3" s="296"/>
      <c r="K3" s="297" t="s">
        <v>10</v>
      </c>
      <c r="L3" s="292"/>
      <c r="M3" s="292"/>
      <c r="N3" s="298" t="s">
        <v>11</v>
      </c>
      <c r="O3" s="298" t="s">
        <v>12</v>
      </c>
      <c r="P3" s="300" t="s">
        <v>8</v>
      </c>
      <c r="Q3" s="300"/>
      <c r="R3" s="293"/>
      <c r="S3" s="304"/>
      <c r="T3" s="286" t="s">
        <v>40</v>
      </c>
      <c r="U3" s="284" t="s">
        <v>41</v>
      </c>
      <c r="V3" s="306" t="s">
        <v>6</v>
      </c>
    </row>
    <row r="4" spans="1:22" ht="100.2" customHeight="1" thickBot="1">
      <c r="A4" s="267"/>
      <c r="B4" s="269"/>
      <c r="C4" s="263"/>
      <c r="D4" s="25" t="s">
        <v>14</v>
      </c>
      <c r="E4" s="25" t="s">
        <v>15</v>
      </c>
      <c r="F4" s="25" t="s">
        <v>16</v>
      </c>
      <c r="G4" s="26" t="s">
        <v>17</v>
      </c>
      <c r="H4" s="26" t="s">
        <v>18</v>
      </c>
      <c r="I4" s="26" t="s">
        <v>19</v>
      </c>
      <c r="J4" s="27" t="s">
        <v>20</v>
      </c>
      <c r="K4" s="42" t="s">
        <v>21</v>
      </c>
      <c r="L4" s="108" t="s">
        <v>22</v>
      </c>
      <c r="M4" s="108" t="s">
        <v>23</v>
      </c>
      <c r="N4" s="299"/>
      <c r="O4" s="299"/>
      <c r="P4" s="3" t="s">
        <v>14</v>
      </c>
      <c r="Q4" s="3" t="s">
        <v>15</v>
      </c>
      <c r="R4" s="4" t="s">
        <v>16</v>
      </c>
      <c r="S4" s="305"/>
      <c r="T4" s="287"/>
      <c r="U4" s="285"/>
      <c r="V4" s="307"/>
    </row>
    <row r="5" spans="1:22" ht="12" customHeight="1">
      <c r="A5" s="37" t="s">
        <v>25</v>
      </c>
      <c r="B5" s="248">
        <v>11</v>
      </c>
      <c r="C5" s="40">
        <f>D5+E5+F5</f>
        <v>3</v>
      </c>
      <c r="D5" s="22">
        <v>1</v>
      </c>
      <c r="E5" s="22">
        <v>2</v>
      </c>
      <c r="F5" s="22">
        <v>0</v>
      </c>
      <c r="G5" s="23">
        <v>1</v>
      </c>
      <c r="H5" s="23">
        <v>1</v>
      </c>
      <c r="I5" s="23">
        <v>0</v>
      </c>
      <c r="J5" s="24">
        <v>1</v>
      </c>
      <c r="K5" s="94">
        <v>1</v>
      </c>
      <c r="L5" s="6">
        <v>0</v>
      </c>
      <c r="M5" s="6">
        <v>0</v>
      </c>
      <c r="N5" s="6">
        <v>0</v>
      </c>
      <c r="O5" s="6">
        <v>0</v>
      </c>
      <c r="P5" s="7">
        <v>1</v>
      </c>
      <c r="Q5" s="7">
        <v>0</v>
      </c>
      <c r="R5" s="8">
        <v>0</v>
      </c>
      <c r="S5" s="43">
        <v>0</v>
      </c>
      <c r="T5" s="69">
        <v>1</v>
      </c>
      <c r="U5" s="74">
        <v>-2</v>
      </c>
      <c r="V5" s="113">
        <f>T5+U5</f>
        <v>-1</v>
      </c>
    </row>
    <row r="6" spans="1:22" ht="12" customHeight="1">
      <c r="A6" s="38" t="s">
        <v>26</v>
      </c>
      <c r="B6" s="250">
        <v>8</v>
      </c>
      <c r="C6" s="41">
        <f t="shared" ref="C6:C18" si="0">D6+E6+F6</f>
        <v>11</v>
      </c>
      <c r="D6" s="10">
        <v>5</v>
      </c>
      <c r="E6" s="10">
        <v>4</v>
      </c>
      <c r="F6" s="10">
        <v>2</v>
      </c>
      <c r="G6" s="11">
        <v>7</v>
      </c>
      <c r="H6" s="11">
        <v>1</v>
      </c>
      <c r="I6" s="11">
        <v>1</v>
      </c>
      <c r="J6" s="12">
        <v>2</v>
      </c>
      <c r="K6" s="95">
        <v>1</v>
      </c>
      <c r="L6" s="14">
        <v>0</v>
      </c>
      <c r="M6" s="14">
        <v>0</v>
      </c>
      <c r="N6" s="14">
        <v>0</v>
      </c>
      <c r="O6" s="14">
        <v>0</v>
      </c>
      <c r="P6" s="15">
        <v>1</v>
      </c>
      <c r="Q6" s="15">
        <v>0</v>
      </c>
      <c r="R6" s="16">
        <v>0</v>
      </c>
      <c r="S6" s="45">
        <v>1</v>
      </c>
      <c r="T6" s="70">
        <v>3</v>
      </c>
      <c r="U6" s="76">
        <v>-2</v>
      </c>
      <c r="V6" s="113">
        <f t="shared" ref="V6:V18" si="1">T6+U6</f>
        <v>1</v>
      </c>
    </row>
    <row r="7" spans="1:22" ht="12" customHeight="1">
      <c r="A7" s="38" t="s">
        <v>27</v>
      </c>
      <c r="B7" s="250">
        <v>9</v>
      </c>
      <c r="C7" s="41">
        <f t="shared" si="0"/>
        <v>1</v>
      </c>
      <c r="D7" s="10">
        <v>0</v>
      </c>
      <c r="E7" s="10">
        <v>0</v>
      </c>
      <c r="F7" s="10">
        <v>1</v>
      </c>
      <c r="G7" s="11">
        <v>1</v>
      </c>
      <c r="H7" s="11">
        <v>0</v>
      </c>
      <c r="I7" s="11">
        <v>0</v>
      </c>
      <c r="J7" s="12">
        <v>0</v>
      </c>
      <c r="K7" s="95">
        <v>1</v>
      </c>
      <c r="L7" s="14">
        <v>0</v>
      </c>
      <c r="M7" s="14">
        <v>0</v>
      </c>
      <c r="N7" s="14">
        <v>1</v>
      </c>
      <c r="O7" s="14">
        <v>0</v>
      </c>
      <c r="P7" s="15">
        <v>0</v>
      </c>
      <c r="Q7" s="15">
        <v>0</v>
      </c>
      <c r="R7" s="16">
        <v>1</v>
      </c>
      <c r="S7" s="45">
        <v>2</v>
      </c>
      <c r="T7" s="70">
        <v>4</v>
      </c>
      <c r="U7" s="76">
        <v>-3</v>
      </c>
      <c r="V7" s="113">
        <f t="shared" si="1"/>
        <v>1</v>
      </c>
    </row>
    <row r="8" spans="1:22" ht="12" customHeight="1">
      <c r="A8" s="38" t="s">
        <v>28</v>
      </c>
      <c r="B8" s="250">
        <v>10</v>
      </c>
      <c r="C8" s="41">
        <f t="shared" si="0"/>
        <v>16</v>
      </c>
      <c r="D8" s="10">
        <v>2</v>
      </c>
      <c r="E8" s="10">
        <v>9</v>
      </c>
      <c r="F8" s="10">
        <v>5</v>
      </c>
      <c r="G8" s="11">
        <v>2</v>
      </c>
      <c r="H8" s="11">
        <v>1</v>
      </c>
      <c r="I8" s="11">
        <v>5</v>
      </c>
      <c r="J8" s="12">
        <v>8</v>
      </c>
      <c r="K8" s="95">
        <v>0</v>
      </c>
      <c r="L8" s="14">
        <v>0</v>
      </c>
      <c r="M8" s="14">
        <v>0</v>
      </c>
      <c r="N8" s="14">
        <v>0</v>
      </c>
      <c r="O8" s="14">
        <v>0</v>
      </c>
      <c r="P8" s="15">
        <v>0</v>
      </c>
      <c r="Q8" s="15">
        <v>0</v>
      </c>
      <c r="R8" s="16">
        <v>0</v>
      </c>
      <c r="S8" s="45">
        <v>3</v>
      </c>
      <c r="T8" s="70">
        <v>1</v>
      </c>
      <c r="U8" s="76">
        <v>-4</v>
      </c>
      <c r="V8" s="113">
        <f t="shared" si="1"/>
        <v>-3</v>
      </c>
    </row>
    <row r="9" spans="1:22" ht="12" customHeight="1">
      <c r="A9" s="38" t="s">
        <v>29</v>
      </c>
      <c r="B9" s="250">
        <v>8</v>
      </c>
      <c r="C9" s="41">
        <f t="shared" si="0"/>
        <v>7</v>
      </c>
      <c r="D9" s="10">
        <v>1</v>
      </c>
      <c r="E9" s="10">
        <v>5</v>
      </c>
      <c r="F9" s="10">
        <v>1</v>
      </c>
      <c r="G9" s="11">
        <v>2</v>
      </c>
      <c r="H9" s="11">
        <v>1</v>
      </c>
      <c r="I9" s="11">
        <v>3</v>
      </c>
      <c r="J9" s="12">
        <v>1</v>
      </c>
      <c r="K9" s="95">
        <v>0</v>
      </c>
      <c r="L9" s="14">
        <v>0</v>
      </c>
      <c r="M9" s="14">
        <v>0</v>
      </c>
      <c r="N9" s="14">
        <v>0</v>
      </c>
      <c r="O9" s="14">
        <v>0</v>
      </c>
      <c r="P9" s="15">
        <v>0</v>
      </c>
      <c r="Q9" s="15">
        <v>0</v>
      </c>
      <c r="R9" s="16">
        <v>0</v>
      </c>
      <c r="S9" s="45">
        <v>0</v>
      </c>
      <c r="T9" s="70">
        <v>0</v>
      </c>
      <c r="U9" s="76">
        <v>-2</v>
      </c>
      <c r="V9" s="113">
        <f t="shared" si="1"/>
        <v>-2</v>
      </c>
    </row>
    <row r="10" spans="1:22" ht="12" customHeight="1">
      <c r="A10" s="38" t="s">
        <v>30</v>
      </c>
      <c r="B10" s="250">
        <v>8</v>
      </c>
      <c r="C10" s="41">
        <f t="shared" si="0"/>
        <v>12</v>
      </c>
      <c r="D10" s="10">
        <v>2</v>
      </c>
      <c r="E10" s="10">
        <v>5</v>
      </c>
      <c r="F10" s="10">
        <v>5</v>
      </c>
      <c r="G10" s="11">
        <v>5</v>
      </c>
      <c r="H10" s="11">
        <v>1</v>
      </c>
      <c r="I10" s="11">
        <v>2</v>
      </c>
      <c r="J10" s="12">
        <v>4</v>
      </c>
      <c r="K10" s="95">
        <v>1</v>
      </c>
      <c r="L10" s="14">
        <v>0</v>
      </c>
      <c r="M10" s="14">
        <v>0</v>
      </c>
      <c r="N10" s="14">
        <v>0</v>
      </c>
      <c r="O10" s="14">
        <v>0</v>
      </c>
      <c r="P10" s="15">
        <v>1</v>
      </c>
      <c r="Q10" s="15">
        <v>0</v>
      </c>
      <c r="R10" s="16">
        <v>0</v>
      </c>
      <c r="S10" s="45">
        <v>2</v>
      </c>
      <c r="T10" s="70">
        <v>5</v>
      </c>
      <c r="U10" s="76">
        <v>-1</v>
      </c>
      <c r="V10" s="113">
        <f t="shared" si="1"/>
        <v>4</v>
      </c>
    </row>
    <row r="11" spans="1:22" ht="12" customHeight="1">
      <c r="A11" s="38" t="s">
        <v>31</v>
      </c>
      <c r="B11" s="250">
        <v>7</v>
      </c>
      <c r="C11" s="41">
        <f t="shared" si="0"/>
        <v>13</v>
      </c>
      <c r="D11" s="10">
        <v>1</v>
      </c>
      <c r="E11" s="10">
        <v>9</v>
      </c>
      <c r="F11" s="10">
        <v>3</v>
      </c>
      <c r="G11" s="11">
        <v>4</v>
      </c>
      <c r="H11" s="11">
        <v>0</v>
      </c>
      <c r="I11" s="11">
        <v>4</v>
      </c>
      <c r="J11" s="12">
        <v>5</v>
      </c>
      <c r="K11" s="95">
        <v>0</v>
      </c>
      <c r="L11" s="14">
        <v>0</v>
      </c>
      <c r="M11" s="14">
        <v>0</v>
      </c>
      <c r="N11" s="14">
        <v>0</v>
      </c>
      <c r="O11" s="14">
        <v>0</v>
      </c>
      <c r="P11" s="15">
        <v>0</v>
      </c>
      <c r="Q11" s="15">
        <v>0</v>
      </c>
      <c r="R11" s="16">
        <v>0</v>
      </c>
      <c r="S11" s="45">
        <v>1</v>
      </c>
      <c r="T11" s="70">
        <v>1</v>
      </c>
      <c r="U11" s="76">
        <v>-1</v>
      </c>
      <c r="V11" s="113">
        <f t="shared" si="1"/>
        <v>0</v>
      </c>
    </row>
    <row r="12" spans="1:22" ht="12" customHeight="1">
      <c r="A12" s="38" t="s">
        <v>32</v>
      </c>
      <c r="B12" s="250">
        <v>8</v>
      </c>
      <c r="C12" s="41">
        <f t="shared" si="0"/>
        <v>6</v>
      </c>
      <c r="D12" s="10">
        <v>2</v>
      </c>
      <c r="E12" s="10">
        <v>2</v>
      </c>
      <c r="F12" s="10">
        <v>2</v>
      </c>
      <c r="G12" s="11">
        <v>5</v>
      </c>
      <c r="H12" s="11">
        <v>1</v>
      </c>
      <c r="I12" s="11">
        <v>0</v>
      </c>
      <c r="J12" s="12">
        <v>0</v>
      </c>
      <c r="K12" s="95">
        <v>1</v>
      </c>
      <c r="L12" s="14">
        <v>0</v>
      </c>
      <c r="M12" s="14">
        <v>0</v>
      </c>
      <c r="N12" s="14">
        <v>0</v>
      </c>
      <c r="O12" s="14">
        <v>0</v>
      </c>
      <c r="P12" s="15">
        <v>1</v>
      </c>
      <c r="Q12" s="15">
        <v>0</v>
      </c>
      <c r="R12" s="16">
        <v>0</v>
      </c>
      <c r="S12" s="45">
        <v>0</v>
      </c>
      <c r="T12" s="70">
        <v>4</v>
      </c>
      <c r="U12" s="76">
        <v>0</v>
      </c>
      <c r="V12" s="113">
        <f t="shared" si="1"/>
        <v>4</v>
      </c>
    </row>
    <row r="13" spans="1:22" ht="12" customHeight="1">
      <c r="A13" s="111" t="s">
        <v>33</v>
      </c>
      <c r="B13" s="250">
        <v>8</v>
      </c>
      <c r="C13" s="41">
        <f t="shared" si="0"/>
        <v>10</v>
      </c>
      <c r="D13" s="10">
        <v>2</v>
      </c>
      <c r="E13" s="10">
        <v>5</v>
      </c>
      <c r="F13" s="10">
        <v>3</v>
      </c>
      <c r="G13" s="11">
        <v>6</v>
      </c>
      <c r="H13" s="11">
        <v>0</v>
      </c>
      <c r="I13" s="11">
        <v>1</v>
      </c>
      <c r="J13" s="12">
        <v>3</v>
      </c>
      <c r="K13" s="95">
        <v>2</v>
      </c>
      <c r="L13" s="14">
        <v>0</v>
      </c>
      <c r="M13" s="14">
        <v>1</v>
      </c>
      <c r="N13" s="14">
        <v>1</v>
      </c>
      <c r="O13" s="14">
        <v>0</v>
      </c>
      <c r="P13" s="15">
        <v>0</v>
      </c>
      <c r="Q13" s="15">
        <v>2</v>
      </c>
      <c r="R13" s="16">
        <v>1</v>
      </c>
      <c r="S13" s="45">
        <v>4</v>
      </c>
      <c r="T13" s="70">
        <v>8</v>
      </c>
      <c r="U13" s="112">
        <v>-2</v>
      </c>
      <c r="V13" s="113">
        <f t="shared" si="1"/>
        <v>6</v>
      </c>
    </row>
    <row r="14" spans="1:22" ht="12" customHeight="1">
      <c r="A14" s="38" t="s">
        <v>34</v>
      </c>
      <c r="B14" s="250">
        <v>10</v>
      </c>
      <c r="C14" s="41">
        <f t="shared" si="0"/>
        <v>11</v>
      </c>
      <c r="D14" s="10">
        <v>2</v>
      </c>
      <c r="E14" s="10">
        <v>7</v>
      </c>
      <c r="F14" s="10">
        <v>2</v>
      </c>
      <c r="G14" s="11">
        <v>6</v>
      </c>
      <c r="H14" s="11">
        <v>0</v>
      </c>
      <c r="I14" s="11">
        <v>2</v>
      </c>
      <c r="J14" s="12">
        <v>3</v>
      </c>
      <c r="K14" s="95">
        <v>3</v>
      </c>
      <c r="L14" s="14">
        <v>0</v>
      </c>
      <c r="M14" s="14">
        <v>0</v>
      </c>
      <c r="N14" s="14">
        <v>1</v>
      </c>
      <c r="O14" s="14">
        <v>0</v>
      </c>
      <c r="P14" s="15">
        <v>0</v>
      </c>
      <c r="Q14" s="15">
        <v>2</v>
      </c>
      <c r="R14" s="16">
        <v>1</v>
      </c>
      <c r="S14" s="45">
        <v>0</v>
      </c>
      <c r="T14" s="70">
        <v>5</v>
      </c>
      <c r="U14" s="76">
        <v>-1</v>
      </c>
      <c r="V14" s="113">
        <f t="shared" si="1"/>
        <v>4</v>
      </c>
    </row>
    <row r="15" spans="1:22" ht="12" customHeight="1">
      <c r="A15" s="38" t="s">
        <v>35</v>
      </c>
      <c r="B15" s="250">
        <v>10</v>
      </c>
      <c r="C15" s="41">
        <f t="shared" si="0"/>
        <v>10</v>
      </c>
      <c r="D15" s="10">
        <v>0</v>
      </c>
      <c r="E15" s="10">
        <v>6</v>
      </c>
      <c r="F15" s="10">
        <v>4</v>
      </c>
      <c r="G15" s="11">
        <v>5</v>
      </c>
      <c r="H15" s="11">
        <v>1</v>
      </c>
      <c r="I15" s="11">
        <v>3</v>
      </c>
      <c r="J15" s="12">
        <v>1</v>
      </c>
      <c r="K15" s="95">
        <v>2</v>
      </c>
      <c r="L15" s="14">
        <v>0</v>
      </c>
      <c r="M15" s="14">
        <v>0</v>
      </c>
      <c r="N15" s="14">
        <v>1</v>
      </c>
      <c r="O15" s="14">
        <v>3</v>
      </c>
      <c r="P15" s="15">
        <v>0</v>
      </c>
      <c r="Q15" s="15">
        <v>2</v>
      </c>
      <c r="R15" s="16">
        <v>0</v>
      </c>
      <c r="S15" s="45">
        <v>1</v>
      </c>
      <c r="T15" s="70">
        <v>7</v>
      </c>
      <c r="U15" s="76">
        <v>0</v>
      </c>
      <c r="V15" s="113">
        <f t="shared" si="1"/>
        <v>7</v>
      </c>
    </row>
    <row r="16" spans="1:22" ht="12" customHeight="1">
      <c r="A16" s="38" t="s">
        <v>36</v>
      </c>
      <c r="B16" s="250">
        <v>9</v>
      </c>
      <c r="C16" s="41">
        <f t="shared" si="0"/>
        <v>5</v>
      </c>
      <c r="D16" s="10">
        <v>1</v>
      </c>
      <c r="E16" s="10">
        <v>3</v>
      </c>
      <c r="F16" s="10">
        <v>1</v>
      </c>
      <c r="G16" s="11">
        <v>3</v>
      </c>
      <c r="H16" s="11">
        <v>0</v>
      </c>
      <c r="I16" s="11">
        <v>0</v>
      </c>
      <c r="J16" s="12">
        <v>2</v>
      </c>
      <c r="K16" s="95">
        <v>0</v>
      </c>
      <c r="L16" s="14">
        <v>0</v>
      </c>
      <c r="M16" s="14">
        <v>0</v>
      </c>
      <c r="N16" s="14">
        <v>0</v>
      </c>
      <c r="O16" s="14">
        <v>0</v>
      </c>
      <c r="P16" s="15">
        <v>0</v>
      </c>
      <c r="Q16" s="15">
        <v>0</v>
      </c>
      <c r="R16" s="16">
        <v>0</v>
      </c>
      <c r="S16" s="45">
        <v>3</v>
      </c>
      <c r="T16" s="70">
        <v>0</v>
      </c>
      <c r="U16" s="76">
        <v>-3</v>
      </c>
      <c r="V16" s="113">
        <f t="shared" si="1"/>
        <v>-3</v>
      </c>
    </row>
    <row r="17" spans="1:22" ht="12" customHeight="1">
      <c r="A17" s="38" t="s">
        <v>37</v>
      </c>
      <c r="B17" s="250">
        <v>9</v>
      </c>
      <c r="C17" s="41">
        <f t="shared" si="0"/>
        <v>7</v>
      </c>
      <c r="D17" s="10">
        <v>1</v>
      </c>
      <c r="E17" s="10">
        <v>5</v>
      </c>
      <c r="F17" s="10">
        <v>1</v>
      </c>
      <c r="G17" s="11">
        <v>1</v>
      </c>
      <c r="H17" s="11">
        <v>1</v>
      </c>
      <c r="I17" s="11">
        <v>1</v>
      </c>
      <c r="J17" s="12">
        <v>4</v>
      </c>
      <c r="K17" s="95">
        <v>0</v>
      </c>
      <c r="L17" s="14">
        <v>0</v>
      </c>
      <c r="M17" s="14">
        <v>0</v>
      </c>
      <c r="N17" s="14">
        <v>0</v>
      </c>
      <c r="O17" s="14">
        <v>1</v>
      </c>
      <c r="P17" s="15">
        <v>0</v>
      </c>
      <c r="Q17" s="15">
        <v>0</v>
      </c>
      <c r="R17" s="16">
        <v>0</v>
      </c>
      <c r="S17" s="45">
        <v>1</v>
      </c>
      <c r="T17" s="70">
        <v>1</v>
      </c>
      <c r="U17" s="76">
        <v>-3</v>
      </c>
      <c r="V17" s="113">
        <f t="shared" si="1"/>
        <v>-2</v>
      </c>
    </row>
    <row r="18" spans="1:22" ht="12" customHeight="1" thickBot="1">
      <c r="A18" s="39" t="s">
        <v>38</v>
      </c>
      <c r="B18" s="251">
        <v>10</v>
      </c>
      <c r="C18" s="110">
        <f t="shared" si="0"/>
        <v>10</v>
      </c>
      <c r="D18" s="101">
        <v>2</v>
      </c>
      <c r="E18" s="101">
        <v>6</v>
      </c>
      <c r="F18" s="101">
        <v>2</v>
      </c>
      <c r="G18" s="102">
        <v>4</v>
      </c>
      <c r="H18" s="102">
        <v>0</v>
      </c>
      <c r="I18" s="102">
        <v>5</v>
      </c>
      <c r="J18" s="103">
        <v>1</v>
      </c>
      <c r="K18" s="96">
        <v>0</v>
      </c>
      <c r="L18" s="54">
        <v>0</v>
      </c>
      <c r="M18" s="54">
        <v>0</v>
      </c>
      <c r="N18" s="54">
        <v>0</v>
      </c>
      <c r="O18" s="54">
        <v>0</v>
      </c>
      <c r="P18" s="55">
        <v>0</v>
      </c>
      <c r="Q18" s="55">
        <v>0</v>
      </c>
      <c r="R18" s="56">
        <v>0</v>
      </c>
      <c r="S18" s="57">
        <v>0</v>
      </c>
      <c r="T18" s="71">
        <v>0</v>
      </c>
      <c r="U18" s="77">
        <v>-1</v>
      </c>
      <c r="V18" s="113">
        <f t="shared" si="1"/>
        <v>-1</v>
      </c>
    </row>
    <row r="19" spans="1:22" s="213" customFormat="1" ht="12" customHeight="1" thickBot="1">
      <c r="A19" s="221" t="s">
        <v>24</v>
      </c>
      <c r="B19" s="195">
        <f>SUM(B5:B18)</f>
        <v>125</v>
      </c>
      <c r="C19" s="194">
        <f>SUM(C5:C18)</f>
        <v>122</v>
      </c>
      <c r="D19" s="207">
        <f t="shared" ref="D19:V19" si="2">SUM(D5:D18)</f>
        <v>22</v>
      </c>
      <c r="E19" s="207">
        <f t="shared" si="2"/>
        <v>68</v>
      </c>
      <c r="F19" s="207">
        <f t="shared" si="2"/>
        <v>32</v>
      </c>
      <c r="G19" s="207">
        <f t="shared" si="2"/>
        <v>52</v>
      </c>
      <c r="H19" s="207">
        <f t="shared" si="2"/>
        <v>8</v>
      </c>
      <c r="I19" s="207">
        <f t="shared" si="2"/>
        <v>27</v>
      </c>
      <c r="J19" s="209">
        <f>SUM(J5:J18)</f>
        <v>35</v>
      </c>
      <c r="K19" s="194">
        <f t="shared" si="2"/>
        <v>12</v>
      </c>
      <c r="L19" s="207">
        <f t="shared" si="2"/>
        <v>0</v>
      </c>
      <c r="M19" s="207">
        <f t="shared" si="2"/>
        <v>1</v>
      </c>
      <c r="N19" s="207">
        <f t="shared" si="2"/>
        <v>4</v>
      </c>
      <c r="O19" s="207">
        <f t="shared" si="2"/>
        <v>4</v>
      </c>
      <c r="P19" s="207">
        <f t="shared" si="2"/>
        <v>4</v>
      </c>
      <c r="Q19" s="207">
        <f t="shared" si="2"/>
        <v>6</v>
      </c>
      <c r="R19" s="209">
        <f t="shared" si="2"/>
        <v>3</v>
      </c>
      <c r="S19" s="195">
        <f t="shared" si="2"/>
        <v>18</v>
      </c>
      <c r="T19" s="210">
        <f t="shared" si="2"/>
        <v>40</v>
      </c>
      <c r="U19" s="211">
        <f t="shared" si="2"/>
        <v>-25</v>
      </c>
      <c r="V19" s="212">
        <f t="shared" si="2"/>
        <v>15</v>
      </c>
    </row>
    <row r="20" spans="1:22" s="213" customFormat="1" ht="12" customHeight="1" thickBot="1">
      <c r="A20" s="222" t="s">
        <v>39</v>
      </c>
      <c r="B20" s="215">
        <f>B19/14</f>
        <v>8.9285714285714288</v>
      </c>
      <c r="C20" s="219">
        <f>C19/14</f>
        <v>8.7142857142857135</v>
      </c>
      <c r="D20" s="217">
        <f>D19/14</f>
        <v>1.5714285714285714</v>
      </c>
      <c r="E20" s="217">
        <f t="shared" ref="E20:J20" si="3">E19/14</f>
        <v>4.8571428571428568</v>
      </c>
      <c r="F20" s="217">
        <f t="shared" si="3"/>
        <v>2.2857142857142856</v>
      </c>
      <c r="G20" s="217">
        <f t="shared" si="3"/>
        <v>3.7142857142857144</v>
      </c>
      <c r="H20" s="217">
        <f t="shared" si="3"/>
        <v>0.5714285714285714</v>
      </c>
      <c r="I20" s="217">
        <f t="shared" si="3"/>
        <v>1.9285714285714286</v>
      </c>
      <c r="J20" s="217">
        <f t="shared" si="3"/>
        <v>2.5</v>
      </c>
      <c r="K20" s="219">
        <f>K19/14</f>
        <v>0.8571428571428571</v>
      </c>
      <c r="L20" s="217">
        <f>L19/14</f>
        <v>0</v>
      </c>
      <c r="M20" s="217">
        <f t="shared" ref="M20:R20" si="4">M19/14</f>
        <v>7.1428571428571425E-2</v>
      </c>
      <c r="N20" s="217">
        <f t="shared" si="4"/>
        <v>0.2857142857142857</v>
      </c>
      <c r="O20" s="217">
        <f t="shared" si="4"/>
        <v>0.2857142857142857</v>
      </c>
      <c r="P20" s="217">
        <f t="shared" si="4"/>
        <v>0.2857142857142857</v>
      </c>
      <c r="Q20" s="217">
        <f t="shared" si="4"/>
        <v>0.42857142857142855</v>
      </c>
      <c r="R20" s="217">
        <f t="shared" si="4"/>
        <v>0.21428571428571427</v>
      </c>
      <c r="S20" s="215">
        <f>S19/14</f>
        <v>1.2857142857142858</v>
      </c>
      <c r="T20" s="219">
        <f>T19/14</f>
        <v>2.8571428571428572</v>
      </c>
      <c r="U20" s="217">
        <f>U19/14</f>
        <v>-1.7857142857142858</v>
      </c>
      <c r="V20" s="220">
        <f>V19/14</f>
        <v>1.0714285714285714</v>
      </c>
    </row>
    <row r="22" spans="1:22" ht="24" customHeight="1"/>
    <row r="23" spans="1:22" ht="79.95" customHeight="1"/>
  </sheetData>
  <mergeCells count="17">
    <mergeCell ref="N3:N4"/>
    <mergeCell ref="O3:O4"/>
    <mergeCell ref="P3:R3"/>
    <mergeCell ref="T3:T4"/>
    <mergeCell ref="U3:U4"/>
    <mergeCell ref="A1:V1"/>
    <mergeCell ref="A2:A4"/>
    <mergeCell ref="B2:B4"/>
    <mergeCell ref="C2:J2"/>
    <mergeCell ref="K2:R2"/>
    <mergeCell ref="S2:S4"/>
    <mergeCell ref="T2:V2"/>
    <mergeCell ref="C3:C4"/>
    <mergeCell ref="D3:F3"/>
    <mergeCell ref="G3:J3"/>
    <mergeCell ref="V3:V4"/>
    <mergeCell ref="K3:M3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V23"/>
  <sheetViews>
    <sheetView workbookViewId="0">
      <selection sqref="A1:V20"/>
    </sheetView>
  </sheetViews>
  <sheetFormatPr defaultRowHeight="12" customHeight="1"/>
  <cols>
    <col min="1" max="1" width="10.6640625" style="1" bestFit="1" customWidth="1"/>
    <col min="2" max="2" width="4.5546875" style="1" bestFit="1" customWidth="1"/>
    <col min="3" max="3" width="3.6640625" style="1" customWidth="1"/>
    <col min="4" max="13" width="4.109375" style="1" customWidth="1"/>
    <col min="14" max="14" width="4.21875" style="1" customWidth="1"/>
    <col min="15" max="19" width="4.109375" style="1" customWidth="1"/>
    <col min="20" max="22" width="3.5546875" style="1" customWidth="1"/>
    <col min="23" max="242" width="8.88671875" style="1"/>
    <col min="243" max="243" width="16.6640625" style="1" bestFit="1" customWidth="1"/>
    <col min="244" max="245" width="3.6640625" style="1" customWidth="1"/>
    <col min="246" max="261" width="4.109375" style="1" customWidth="1"/>
    <col min="262" max="266" width="3.6640625" style="1" customWidth="1"/>
    <col min="267" max="268" width="4.6640625" style="1" customWidth="1"/>
    <col min="269" max="276" width="3.6640625" style="1" customWidth="1"/>
    <col min="277" max="498" width="8.88671875" style="1"/>
    <col min="499" max="499" width="16.6640625" style="1" bestFit="1" customWidth="1"/>
    <col min="500" max="501" width="3.6640625" style="1" customWidth="1"/>
    <col min="502" max="517" width="4.109375" style="1" customWidth="1"/>
    <col min="518" max="522" width="3.6640625" style="1" customWidth="1"/>
    <col min="523" max="524" width="4.6640625" style="1" customWidth="1"/>
    <col min="525" max="532" width="3.6640625" style="1" customWidth="1"/>
    <col min="533" max="754" width="8.88671875" style="1"/>
    <col min="755" max="755" width="16.6640625" style="1" bestFit="1" customWidth="1"/>
    <col min="756" max="757" width="3.6640625" style="1" customWidth="1"/>
    <col min="758" max="773" width="4.109375" style="1" customWidth="1"/>
    <col min="774" max="778" width="3.6640625" style="1" customWidth="1"/>
    <col min="779" max="780" width="4.6640625" style="1" customWidth="1"/>
    <col min="781" max="788" width="3.6640625" style="1" customWidth="1"/>
    <col min="789" max="1010" width="8.88671875" style="1"/>
    <col min="1011" max="1011" width="16.6640625" style="1" bestFit="1" customWidth="1"/>
    <col min="1012" max="1013" width="3.6640625" style="1" customWidth="1"/>
    <col min="1014" max="1029" width="4.109375" style="1" customWidth="1"/>
    <col min="1030" max="1034" width="3.6640625" style="1" customWidth="1"/>
    <col min="1035" max="1036" width="4.6640625" style="1" customWidth="1"/>
    <col min="1037" max="1044" width="3.6640625" style="1" customWidth="1"/>
    <col min="1045" max="1266" width="8.88671875" style="1"/>
    <col min="1267" max="1267" width="16.6640625" style="1" bestFit="1" customWidth="1"/>
    <col min="1268" max="1269" width="3.6640625" style="1" customWidth="1"/>
    <col min="1270" max="1285" width="4.109375" style="1" customWidth="1"/>
    <col min="1286" max="1290" width="3.6640625" style="1" customWidth="1"/>
    <col min="1291" max="1292" width="4.6640625" style="1" customWidth="1"/>
    <col min="1293" max="1300" width="3.6640625" style="1" customWidth="1"/>
    <col min="1301" max="1522" width="8.88671875" style="1"/>
    <col min="1523" max="1523" width="16.6640625" style="1" bestFit="1" customWidth="1"/>
    <col min="1524" max="1525" width="3.6640625" style="1" customWidth="1"/>
    <col min="1526" max="1541" width="4.109375" style="1" customWidth="1"/>
    <col min="1542" max="1546" width="3.6640625" style="1" customWidth="1"/>
    <col min="1547" max="1548" width="4.6640625" style="1" customWidth="1"/>
    <col min="1549" max="1556" width="3.6640625" style="1" customWidth="1"/>
    <col min="1557" max="1778" width="8.88671875" style="1"/>
    <col min="1779" max="1779" width="16.6640625" style="1" bestFit="1" customWidth="1"/>
    <col min="1780" max="1781" width="3.6640625" style="1" customWidth="1"/>
    <col min="1782" max="1797" width="4.109375" style="1" customWidth="1"/>
    <col min="1798" max="1802" width="3.6640625" style="1" customWidth="1"/>
    <col min="1803" max="1804" width="4.6640625" style="1" customWidth="1"/>
    <col min="1805" max="1812" width="3.6640625" style="1" customWidth="1"/>
    <col min="1813" max="2034" width="8.88671875" style="1"/>
    <col min="2035" max="2035" width="16.6640625" style="1" bestFit="1" customWidth="1"/>
    <col min="2036" max="2037" width="3.6640625" style="1" customWidth="1"/>
    <col min="2038" max="2053" width="4.109375" style="1" customWidth="1"/>
    <col min="2054" max="2058" width="3.6640625" style="1" customWidth="1"/>
    <col min="2059" max="2060" width="4.6640625" style="1" customWidth="1"/>
    <col min="2061" max="2068" width="3.6640625" style="1" customWidth="1"/>
    <col min="2069" max="2290" width="8.88671875" style="1"/>
    <col min="2291" max="2291" width="16.6640625" style="1" bestFit="1" customWidth="1"/>
    <col min="2292" max="2293" width="3.6640625" style="1" customWidth="1"/>
    <col min="2294" max="2309" width="4.109375" style="1" customWidth="1"/>
    <col min="2310" max="2314" width="3.6640625" style="1" customWidth="1"/>
    <col min="2315" max="2316" width="4.6640625" style="1" customWidth="1"/>
    <col min="2317" max="2324" width="3.6640625" style="1" customWidth="1"/>
    <col min="2325" max="2546" width="8.88671875" style="1"/>
    <col min="2547" max="2547" width="16.6640625" style="1" bestFit="1" customWidth="1"/>
    <col min="2548" max="2549" width="3.6640625" style="1" customWidth="1"/>
    <col min="2550" max="2565" width="4.109375" style="1" customWidth="1"/>
    <col min="2566" max="2570" width="3.6640625" style="1" customWidth="1"/>
    <col min="2571" max="2572" width="4.6640625" style="1" customWidth="1"/>
    <col min="2573" max="2580" width="3.6640625" style="1" customWidth="1"/>
    <col min="2581" max="2802" width="8.88671875" style="1"/>
    <col min="2803" max="2803" width="16.6640625" style="1" bestFit="1" customWidth="1"/>
    <col min="2804" max="2805" width="3.6640625" style="1" customWidth="1"/>
    <col min="2806" max="2821" width="4.109375" style="1" customWidth="1"/>
    <col min="2822" max="2826" width="3.6640625" style="1" customWidth="1"/>
    <col min="2827" max="2828" width="4.6640625" style="1" customWidth="1"/>
    <col min="2829" max="2836" width="3.6640625" style="1" customWidth="1"/>
    <col min="2837" max="3058" width="8.88671875" style="1"/>
    <col min="3059" max="3059" width="16.6640625" style="1" bestFit="1" customWidth="1"/>
    <col min="3060" max="3061" width="3.6640625" style="1" customWidth="1"/>
    <col min="3062" max="3077" width="4.109375" style="1" customWidth="1"/>
    <col min="3078" max="3082" width="3.6640625" style="1" customWidth="1"/>
    <col min="3083" max="3084" width="4.6640625" style="1" customWidth="1"/>
    <col min="3085" max="3092" width="3.6640625" style="1" customWidth="1"/>
    <col min="3093" max="3314" width="8.88671875" style="1"/>
    <col min="3315" max="3315" width="16.6640625" style="1" bestFit="1" customWidth="1"/>
    <col min="3316" max="3317" width="3.6640625" style="1" customWidth="1"/>
    <col min="3318" max="3333" width="4.109375" style="1" customWidth="1"/>
    <col min="3334" max="3338" width="3.6640625" style="1" customWidth="1"/>
    <col min="3339" max="3340" width="4.6640625" style="1" customWidth="1"/>
    <col min="3341" max="3348" width="3.6640625" style="1" customWidth="1"/>
    <col min="3349" max="3570" width="8.88671875" style="1"/>
    <col min="3571" max="3571" width="16.6640625" style="1" bestFit="1" customWidth="1"/>
    <col min="3572" max="3573" width="3.6640625" style="1" customWidth="1"/>
    <col min="3574" max="3589" width="4.109375" style="1" customWidth="1"/>
    <col min="3590" max="3594" width="3.6640625" style="1" customWidth="1"/>
    <col min="3595" max="3596" width="4.6640625" style="1" customWidth="1"/>
    <col min="3597" max="3604" width="3.6640625" style="1" customWidth="1"/>
    <col min="3605" max="3826" width="8.88671875" style="1"/>
    <col min="3827" max="3827" width="16.6640625" style="1" bestFit="1" customWidth="1"/>
    <col min="3828" max="3829" width="3.6640625" style="1" customWidth="1"/>
    <col min="3830" max="3845" width="4.109375" style="1" customWidth="1"/>
    <col min="3846" max="3850" width="3.6640625" style="1" customWidth="1"/>
    <col min="3851" max="3852" width="4.6640625" style="1" customWidth="1"/>
    <col min="3853" max="3860" width="3.6640625" style="1" customWidth="1"/>
    <col min="3861" max="4082" width="8.88671875" style="1"/>
    <col min="4083" max="4083" width="16.6640625" style="1" bestFit="1" customWidth="1"/>
    <col min="4084" max="4085" width="3.6640625" style="1" customWidth="1"/>
    <col min="4086" max="4101" width="4.109375" style="1" customWidth="1"/>
    <col min="4102" max="4106" width="3.6640625" style="1" customWidth="1"/>
    <col min="4107" max="4108" width="4.6640625" style="1" customWidth="1"/>
    <col min="4109" max="4116" width="3.6640625" style="1" customWidth="1"/>
    <col min="4117" max="4338" width="8.88671875" style="1"/>
    <col min="4339" max="4339" width="16.6640625" style="1" bestFit="1" customWidth="1"/>
    <col min="4340" max="4341" width="3.6640625" style="1" customWidth="1"/>
    <col min="4342" max="4357" width="4.109375" style="1" customWidth="1"/>
    <col min="4358" max="4362" width="3.6640625" style="1" customWidth="1"/>
    <col min="4363" max="4364" width="4.6640625" style="1" customWidth="1"/>
    <col min="4365" max="4372" width="3.6640625" style="1" customWidth="1"/>
    <col min="4373" max="4594" width="8.88671875" style="1"/>
    <col min="4595" max="4595" width="16.6640625" style="1" bestFit="1" customWidth="1"/>
    <col min="4596" max="4597" width="3.6640625" style="1" customWidth="1"/>
    <col min="4598" max="4613" width="4.109375" style="1" customWidth="1"/>
    <col min="4614" max="4618" width="3.6640625" style="1" customWidth="1"/>
    <col min="4619" max="4620" width="4.6640625" style="1" customWidth="1"/>
    <col min="4621" max="4628" width="3.6640625" style="1" customWidth="1"/>
    <col min="4629" max="4850" width="8.88671875" style="1"/>
    <col min="4851" max="4851" width="16.6640625" style="1" bestFit="1" customWidth="1"/>
    <col min="4852" max="4853" width="3.6640625" style="1" customWidth="1"/>
    <col min="4854" max="4869" width="4.109375" style="1" customWidth="1"/>
    <col min="4870" max="4874" width="3.6640625" style="1" customWidth="1"/>
    <col min="4875" max="4876" width="4.6640625" style="1" customWidth="1"/>
    <col min="4877" max="4884" width="3.6640625" style="1" customWidth="1"/>
    <col min="4885" max="5106" width="8.88671875" style="1"/>
    <col min="5107" max="5107" width="16.6640625" style="1" bestFit="1" customWidth="1"/>
    <col min="5108" max="5109" width="3.6640625" style="1" customWidth="1"/>
    <col min="5110" max="5125" width="4.109375" style="1" customWidth="1"/>
    <col min="5126" max="5130" width="3.6640625" style="1" customWidth="1"/>
    <col min="5131" max="5132" width="4.6640625" style="1" customWidth="1"/>
    <col min="5133" max="5140" width="3.6640625" style="1" customWidth="1"/>
    <col min="5141" max="5362" width="8.88671875" style="1"/>
    <col min="5363" max="5363" width="16.6640625" style="1" bestFit="1" customWidth="1"/>
    <col min="5364" max="5365" width="3.6640625" style="1" customWidth="1"/>
    <col min="5366" max="5381" width="4.109375" style="1" customWidth="1"/>
    <col min="5382" max="5386" width="3.6640625" style="1" customWidth="1"/>
    <col min="5387" max="5388" width="4.6640625" style="1" customWidth="1"/>
    <col min="5389" max="5396" width="3.6640625" style="1" customWidth="1"/>
    <col min="5397" max="5618" width="8.88671875" style="1"/>
    <col min="5619" max="5619" width="16.6640625" style="1" bestFit="1" customWidth="1"/>
    <col min="5620" max="5621" width="3.6640625" style="1" customWidth="1"/>
    <col min="5622" max="5637" width="4.109375" style="1" customWidth="1"/>
    <col min="5638" max="5642" width="3.6640625" style="1" customWidth="1"/>
    <col min="5643" max="5644" width="4.6640625" style="1" customWidth="1"/>
    <col min="5645" max="5652" width="3.6640625" style="1" customWidth="1"/>
    <col min="5653" max="5874" width="8.88671875" style="1"/>
    <col min="5875" max="5875" width="16.6640625" style="1" bestFit="1" customWidth="1"/>
    <col min="5876" max="5877" width="3.6640625" style="1" customWidth="1"/>
    <col min="5878" max="5893" width="4.109375" style="1" customWidth="1"/>
    <col min="5894" max="5898" width="3.6640625" style="1" customWidth="1"/>
    <col min="5899" max="5900" width="4.6640625" style="1" customWidth="1"/>
    <col min="5901" max="5908" width="3.6640625" style="1" customWidth="1"/>
    <col min="5909" max="6130" width="8.88671875" style="1"/>
    <col min="6131" max="6131" width="16.6640625" style="1" bestFit="1" customWidth="1"/>
    <col min="6132" max="6133" width="3.6640625" style="1" customWidth="1"/>
    <col min="6134" max="6149" width="4.109375" style="1" customWidth="1"/>
    <col min="6150" max="6154" width="3.6640625" style="1" customWidth="1"/>
    <col min="6155" max="6156" width="4.6640625" style="1" customWidth="1"/>
    <col min="6157" max="6164" width="3.6640625" style="1" customWidth="1"/>
    <col min="6165" max="6386" width="8.88671875" style="1"/>
    <col min="6387" max="6387" width="16.6640625" style="1" bestFit="1" customWidth="1"/>
    <col min="6388" max="6389" width="3.6640625" style="1" customWidth="1"/>
    <col min="6390" max="6405" width="4.109375" style="1" customWidth="1"/>
    <col min="6406" max="6410" width="3.6640625" style="1" customWidth="1"/>
    <col min="6411" max="6412" width="4.6640625" style="1" customWidth="1"/>
    <col min="6413" max="6420" width="3.6640625" style="1" customWidth="1"/>
    <col min="6421" max="6642" width="8.88671875" style="1"/>
    <col min="6643" max="6643" width="16.6640625" style="1" bestFit="1" customWidth="1"/>
    <col min="6644" max="6645" width="3.6640625" style="1" customWidth="1"/>
    <col min="6646" max="6661" width="4.109375" style="1" customWidth="1"/>
    <col min="6662" max="6666" width="3.6640625" style="1" customWidth="1"/>
    <col min="6667" max="6668" width="4.6640625" style="1" customWidth="1"/>
    <col min="6669" max="6676" width="3.6640625" style="1" customWidth="1"/>
    <col min="6677" max="6898" width="8.88671875" style="1"/>
    <col min="6899" max="6899" width="16.6640625" style="1" bestFit="1" customWidth="1"/>
    <col min="6900" max="6901" width="3.6640625" style="1" customWidth="1"/>
    <col min="6902" max="6917" width="4.109375" style="1" customWidth="1"/>
    <col min="6918" max="6922" width="3.6640625" style="1" customWidth="1"/>
    <col min="6923" max="6924" width="4.6640625" style="1" customWidth="1"/>
    <col min="6925" max="6932" width="3.6640625" style="1" customWidth="1"/>
    <col min="6933" max="7154" width="8.88671875" style="1"/>
    <col min="7155" max="7155" width="16.6640625" style="1" bestFit="1" customWidth="1"/>
    <col min="7156" max="7157" width="3.6640625" style="1" customWidth="1"/>
    <col min="7158" max="7173" width="4.109375" style="1" customWidth="1"/>
    <col min="7174" max="7178" width="3.6640625" style="1" customWidth="1"/>
    <col min="7179" max="7180" width="4.6640625" style="1" customWidth="1"/>
    <col min="7181" max="7188" width="3.6640625" style="1" customWidth="1"/>
    <col min="7189" max="7410" width="8.88671875" style="1"/>
    <col min="7411" max="7411" width="16.6640625" style="1" bestFit="1" customWidth="1"/>
    <col min="7412" max="7413" width="3.6640625" style="1" customWidth="1"/>
    <col min="7414" max="7429" width="4.109375" style="1" customWidth="1"/>
    <col min="7430" max="7434" width="3.6640625" style="1" customWidth="1"/>
    <col min="7435" max="7436" width="4.6640625" style="1" customWidth="1"/>
    <col min="7437" max="7444" width="3.6640625" style="1" customWidth="1"/>
    <col min="7445" max="7666" width="8.88671875" style="1"/>
    <col min="7667" max="7667" width="16.6640625" style="1" bestFit="1" customWidth="1"/>
    <col min="7668" max="7669" width="3.6640625" style="1" customWidth="1"/>
    <col min="7670" max="7685" width="4.109375" style="1" customWidth="1"/>
    <col min="7686" max="7690" width="3.6640625" style="1" customWidth="1"/>
    <col min="7691" max="7692" width="4.6640625" style="1" customWidth="1"/>
    <col min="7693" max="7700" width="3.6640625" style="1" customWidth="1"/>
    <col min="7701" max="7922" width="8.88671875" style="1"/>
    <col min="7923" max="7923" width="16.6640625" style="1" bestFit="1" customWidth="1"/>
    <col min="7924" max="7925" width="3.6640625" style="1" customWidth="1"/>
    <col min="7926" max="7941" width="4.109375" style="1" customWidth="1"/>
    <col min="7942" max="7946" width="3.6640625" style="1" customWidth="1"/>
    <col min="7947" max="7948" width="4.6640625" style="1" customWidth="1"/>
    <col min="7949" max="7956" width="3.6640625" style="1" customWidth="1"/>
    <col min="7957" max="8178" width="8.88671875" style="1"/>
    <col min="8179" max="8179" width="16.6640625" style="1" bestFit="1" customWidth="1"/>
    <col min="8180" max="8181" width="3.6640625" style="1" customWidth="1"/>
    <col min="8182" max="8197" width="4.109375" style="1" customWidth="1"/>
    <col min="8198" max="8202" width="3.6640625" style="1" customWidth="1"/>
    <col min="8203" max="8204" width="4.6640625" style="1" customWidth="1"/>
    <col min="8205" max="8212" width="3.6640625" style="1" customWidth="1"/>
    <col min="8213" max="8434" width="8.88671875" style="1"/>
    <col min="8435" max="8435" width="16.6640625" style="1" bestFit="1" customWidth="1"/>
    <col min="8436" max="8437" width="3.6640625" style="1" customWidth="1"/>
    <col min="8438" max="8453" width="4.109375" style="1" customWidth="1"/>
    <col min="8454" max="8458" width="3.6640625" style="1" customWidth="1"/>
    <col min="8459" max="8460" width="4.6640625" style="1" customWidth="1"/>
    <col min="8461" max="8468" width="3.6640625" style="1" customWidth="1"/>
    <col min="8469" max="8690" width="8.88671875" style="1"/>
    <col min="8691" max="8691" width="16.6640625" style="1" bestFit="1" customWidth="1"/>
    <col min="8692" max="8693" width="3.6640625" style="1" customWidth="1"/>
    <col min="8694" max="8709" width="4.109375" style="1" customWidth="1"/>
    <col min="8710" max="8714" width="3.6640625" style="1" customWidth="1"/>
    <col min="8715" max="8716" width="4.6640625" style="1" customWidth="1"/>
    <col min="8717" max="8724" width="3.6640625" style="1" customWidth="1"/>
    <col min="8725" max="8946" width="8.88671875" style="1"/>
    <col min="8947" max="8947" width="16.6640625" style="1" bestFit="1" customWidth="1"/>
    <col min="8948" max="8949" width="3.6640625" style="1" customWidth="1"/>
    <col min="8950" max="8965" width="4.109375" style="1" customWidth="1"/>
    <col min="8966" max="8970" width="3.6640625" style="1" customWidth="1"/>
    <col min="8971" max="8972" width="4.6640625" style="1" customWidth="1"/>
    <col min="8973" max="8980" width="3.6640625" style="1" customWidth="1"/>
    <col min="8981" max="9202" width="8.88671875" style="1"/>
    <col min="9203" max="9203" width="16.6640625" style="1" bestFit="1" customWidth="1"/>
    <col min="9204" max="9205" width="3.6640625" style="1" customWidth="1"/>
    <col min="9206" max="9221" width="4.109375" style="1" customWidth="1"/>
    <col min="9222" max="9226" width="3.6640625" style="1" customWidth="1"/>
    <col min="9227" max="9228" width="4.6640625" style="1" customWidth="1"/>
    <col min="9229" max="9236" width="3.6640625" style="1" customWidth="1"/>
    <col min="9237" max="9458" width="8.88671875" style="1"/>
    <col min="9459" max="9459" width="16.6640625" style="1" bestFit="1" customWidth="1"/>
    <col min="9460" max="9461" width="3.6640625" style="1" customWidth="1"/>
    <col min="9462" max="9477" width="4.109375" style="1" customWidth="1"/>
    <col min="9478" max="9482" width="3.6640625" style="1" customWidth="1"/>
    <col min="9483" max="9484" width="4.6640625" style="1" customWidth="1"/>
    <col min="9485" max="9492" width="3.6640625" style="1" customWidth="1"/>
    <col min="9493" max="9714" width="8.88671875" style="1"/>
    <col min="9715" max="9715" width="16.6640625" style="1" bestFit="1" customWidth="1"/>
    <col min="9716" max="9717" width="3.6640625" style="1" customWidth="1"/>
    <col min="9718" max="9733" width="4.109375" style="1" customWidth="1"/>
    <col min="9734" max="9738" width="3.6640625" style="1" customWidth="1"/>
    <col min="9739" max="9740" width="4.6640625" style="1" customWidth="1"/>
    <col min="9741" max="9748" width="3.6640625" style="1" customWidth="1"/>
    <col min="9749" max="9970" width="8.88671875" style="1"/>
    <col min="9971" max="9971" width="16.6640625" style="1" bestFit="1" customWidth="1"/>
    <col min="9972" max="9973" width="3.6640625" style="1" customWidth="1"/>
    <col min="9974" max="9989" width="4.109375" style="1" customWidth="1"/>
    <col min="9990" max="9994" width="3.6640625" style="1" customWidth="1"/>
    <col min="9995" max="9996" width="4.6640625" style="1" customWidth="1"/>
    <col min="9997" max="10004" width="3.6640625" style="1" customWidth="1"/>
    <col min="10005" max="10226" width="8.88671875" style="1"/>
    <col min="10227" max="10227" width="16.6640625" style="1" bestFit="1" customWidth="1"/>
    <col min="10228" max="10229" width="3.6640625" style="1" customWidth="1"/>
    <col min="10230" max="10245" width="4.109375" style="1" customWidth="1"/>
    <col min="10246" max="10250" width="3.6640625" style="1" customWidth="1"/>
    <col min="10251" max="10252" width="4.6640625" style="1" customWidth="1"/>
    <col min="10253" max="10260" width="3.6640625" style="1" customWidth="1"/>
    <col min="10261" max="10482" width="8.88671875" style="1"/>
    <col min="10483" max="10483" width="16.6640625" style="1" bestFit="1" customWidth="1"/>
    <col min="10484" max="10485" width="3.6640625" style="1" customWidth="1"/>
    <col min="10486" max="10501" width="4.109375" style="1" customWidth="1"/>
    <col min="10502" max="10506" width="3.6640625" style="1" customWidth="1"/>
    <col min="10507" max="10508" width="4.6640625" style="1" customWidth="1"/>
    <col min="10509" max="10516" width="3.6640625" style="1" customWidth="1"/>
    <col min="10517" max="10738" width="8.88671875" style="1"/>
    <col min="10739" max="10739" width="16.6640625" style="1" bestFit="1" customWidth="1"/>
    <col min="10740" max="10741" width="3.6640625" style="1" customWidth="1"/>
    <col min="10742" max="10757" width="4.109375" style="1" customWidth="1"/>
    <col min="10758" max="10762" width="3.6640625" style="1" customWidth="1"/>
    <col min="10763" max="10764" width="4.6640625" style="1" customWidth="1"/>
    <col min="10765" max="10772" width="3.6640625" style="1" customWidth="1"/>
    <col min="10773" max="10994" width="8.88671875" style="1"/>
    <col min="10995" max="10995" width="16.6640625" style="1" bestFit="1" customWidth="1"/>
    <col min="10996" max="10997" width="3.6640625" style="1" customWidth="1"/>
    <col min="10998" max="11013" width="4.109375" style="1" customWidth="1"/>
    <col min="11014" max="11018" width="3.6640625" style="1" customWidth="1"/>
    <col min="11019" max="11020" width="4.6640625" style="1" customWidth="1"/>
    <col min="11021" max="11028" width="3.6640625" style="1" customWidth="1"/>
    <col min="11029" max="11250" width="8.88671875" style="1"/>
    <col min="11251" max="11251" width="16.6640625" style="1" bestFit="1" customWidth="1"/>
    <col min="11252" max="11253" width="3.6640625" style="1" customWidth="1"/>
    <col min="11254" max="11269" width="4.109375" style="1" customWidth="1"/>
    <col min="11270" max="11274" width="3.6640625" style="1" customWidth="1"/>
    <col min="11275" max="11276" width="4.6640625" style="1" customWidth="1"/>
    <col min="11277" max="11284" width="3.6640625" style="1" customWidth="1"/>
    <col min="11285" max="11506" width="8.88671875" style="1"/>
    <col min="11507" max="11507" width="16.6640625" style="1" bestFit="1" customWidth="1"/>
    <col min="11508" max="11509" width="3.6640625" style="1" customWidth="1"/>
    <col min="11510" max="11525" width="4.109375" style="1" customWidth="1"/>
    <col min="11526" max="11530" width="3.6640625" style="1" customWidth="1"/>
    <col min="11531" max="11532" width="4.6640625" style="1" customWidth="1"/>
    <col min="11533" max="11540" width="3.6640625" style="1" customWidth="1"/>
    <col min="11541" max="11762" width="8.88671875" style="1"/>
    <col min="11763" max="11763" width="16.6640625" style="1" bestFit="1" customWidth="1"/>
    <col min="11764" max="11765" width="3.6640625" style="1" customWidth="1"/>
    <col min="11766" max="11781" width="4.109375" style="1" customWidth="1"/>
    <col min="11782" max="11786" width="3.6640625" style="1" customWidth="1"/>
    <col min="11787" max="11788" width="4.6640625" style="1" customWidth="1"/>
    <col min="11789" max="11796" width="3.6640625" style="1" customWidth="1"/>
    <col min="11797" max="12018" width="8.88671875" style="1"/>
    <col min="12019" max="12019" width="16.6640625" style="1" bestFit="1" customWidth="1"/>
    <col min="12020" max="12021" width="3.6640625" style="1" customWidth="1"/>
    <col min="12022" max="12037" width="4.109375" style="1" customWidth="1"/>
    <col min="12038" max="12042" width="3.6640625" style="1" customWidth="1"/>
    <col min="12043" max="12044" width="4.6640625" style="1" customWidth="1"/>
    <col min="12045" max="12052" width="3.6640625" style="1" customWidth="1"/>
    <col min="12053" max="12274" width="8.88671875" style="1"/>
    <col min="12275" max="12275" width="16.6640625" style="1" bestFit="1" customWidth="1"/>
    <col min="12276" max="12277" width="3.6640625" style="1" customWidth="1"/>
    <col min="12278" max="12293" width="4.109375" style="1" customWidth="1"/>
    <col min="12294" max="12298" width="3.6640625" style="1" customWidth="1"/>
    <col min="12299" max="12300" width="4.6640625" style="1" customWidth="1"/>
    <col min="12301" max="12308" width="3.6640625" style="1" customWidth="1"/>
    <col min="12309" max="12530" width="8.88671875" style="1"/>
    <col min="12531" max="12531" width="16.6640625" style="1" bestFit="1" customWidth="1"/>
    <col min="12532" max="12533" width="3.6640625" style="1" customWidth="1"/>
    <col min="12534" max="12549" width="4.109375" style="1" customWidth="1"/>
    <col min="12550" max="12554" width="3.6640625" style="1" customWidth="1"/>
    <col min="12555" max="12556" width="4.6640625" style="1" customWidth="1"/>
    <col min="12557" max="12564" width="3.6640625" style="1" customWidth="1"/>
    <col min="12565" max="12786" width="8.88671875" style="1"/>
    <col min="12787" max="12787" width="16.6640625" style="1" bestFit="1" customWidth="1"/>
    <col min="12788" max="12789" width="3.6640625" style="1" customWidth="1"/>
    <col min="12790" max="12805" width="4.109375" style="1" customWidth="1"/>
    <col min="12806" max="12810" width="3.6640625" style="1" customWidth="1"/>
    <col min="12811" max="12812" width="4.6640625" style="1" customWidth="1"/>
    <col min="12813" max="12820" width="3.6640625" style="1" customWidth="1"/>
    <col min="12821" max="13042" width="8.88671875" style="1"/>
    <col min="13043" max="13043" width="16.6640625" style="1" bestFit="1" customWidth="1"/>
    <col min="13044" max="13045" width="3.6640625" style="1" customWidth="1"/>
    <col min="13046" max="13061" width="4.109375" style="1" customWidth="1"/>
    <col min="13062" max="13066" width="3.6640625" style="1" customWidth="1"/>
    <col min="13067" max="13068" width="4.6640625" style="1" customWidth="1"/>
    <col min="13069" max="13076" width="3.6640625" style="1" customWidth="1"/>
    <col min="13077" max="13298" width="8.88671875" style="1"/>
    <col min="13299" max="13299" width="16.6640625" style="1" bestFit="1" customWidth="1"/>
    <col min="13300" max="13301" width="3.6640625" style="1" customWidth="1"/>
    <col min="13302" max="13317" width="4.109375" style="1" customWidth="1"/>
    <col min="13318" max="13322" width="3.6640625" style="1" customWidth="1"/>
    <col min="13323" max="13324" width="4.6640625" style="1" customWidth="1"/>
    <col min="13325" max="13332" width="3.6640625" style="1" customWidth="1"/>
    <col min="13333" max="13554" width="8.88671875" style="1"/>
    <col min="13555" max="13555" width="16.6640625" style="1" bestFit="1" customWidth="1"/>
    <col min="13556" max="13557" width="3.6640625" style="1" customWidth="1"/>
    <col min="13558" max="13573" width="4.109375" style="1" customWidth="1"/>
    <col min="13574" max="13578" width="3.6640625" style="1" customWidth="1"/>
    <col min="13579" max="13580" width="4.6640625" style="1" customWidth="1"/>
    <col min="13581" max="13588" width="3.6640625" style="1" customWidth="1"/>
    <col min="13589" max="13810" width="8.88671875" style="1"/>
    <col min="13811" max="13811" width="16.6640625" style="1" bestFit="1" customWidth="1"/>
    <col min="13812" max="13813" width="3.6640625" style="1" customWidth="1"/>
    <col min="13814" max="13829" width="4.109375" style="1" customWidth="1"/>
    <col min="13830" max="13834" width="3.6640625" style="1" customWidth="1"/>
    <col min="13835" max="13836" width="4.6640625" style="1" customWidth="1"/>
    <col min="13837" max="13844" width="3.6640625" style="1" customWidth="1"/>
    <col min="13845" max="14066" width="8.88671875" style="1"/>
    <col min="14067" max="14067" width="16.6640625" style="1" bestFit="1" customWidth="1"/>
    <col min="14068" max="14069" width="3.6640625" style="1" customWidth="1"/>
    <col min="14070" max="14085" width="4.109375" style="1" customWidth="1"/>
    <col min="14086" max="14090" width="3.6640625" style="1" customWidth="1"/>
    <col min="14091" max="14092" width="4.6640625" style="1" customWidth="1"/>
    <col min="14093" max="14100" width="3.6640625" style="1" customWidth="1"/>
    <col min="14101" max="14322" width="8.88671875" style="1"/>
    <col min="14323" max="14323" width="16.6640625" style="1" bestFit="1" customWidth="1"/>
    <col min="14324" max="14325" width="3.6640625" style="1" customWidth="1"/>
    <col min="14326" max="14341" width="4.109375" style="1" customWidth="1"/>
    <col min="14342" max="14346" width="3.6640625" style="1" customWidth="1"/>
    <col min="14347" max="14348" width="4.6640625" style="1" customWidth="1"/>
    <col min="14349" max="14356" width="3.6640625" style="1" customWidth="1"/>
    <col min="14357" max="14578" width="8.88671875" style="1"/>
    <col min="14579" max="14579" width="16.6640625" style="1" bestFit="1" customWidth="1"/>
    <col min="14580" max="14581" width="3.6640625" style="1" customWidth="1"/>
    <col min="14582" max="14597" width="4.109375" style="1" customWidth="1"/>
    <col min="14598" max="14602" width="3.6640625" style="1" customWidth="1"/>
    <col min="14603" max="14604" width="4.6640625" style="1" customWidth="1"/>
    <col min="14605" max="14612" width="3.6640625" style="1" customWidth="1"/>
    <col min="14613" max="14834" width="8.88671875" style="1"/>
    <col min="14835" max="14835" width="16.6640625" style="1" bestFit="1" customWidth="1"/>
    <col min="14836" max="14837" width="3.6640625" style="1" customWidth="1"/>
    <col min="14838" max="14853" width="4.109375" style="1" customWidth="1"/>
    <col min="14854" max="14858" width="3.6640625" style="1" customWidth="1"/>
    <col min="14859" max="14860" width="4.6640625" style="1" customWidth="1"/>
    <col min="14861" max="14868" width="3.6640625" style="1" customWidth="1"/>
    <col min="14869" max="15090" width="8.88671875" style="1"/>
    <col min="15091" max="15091" width="16.6640625" style="1" bestFit="1" customWidth="1"/>
    <col min="15092" max="15093" width="3.6640625" style="1" customWidth="1"/>
    <col min="15094" max="15109" width="4.109375" style="1" customWidth="1"/>
    <col min="15110" max="15114" width="3.6640625" style="1" customWidth="1"/>
    <col min="15115" max="15116" width="4.6640625" style="1" customWidth="1"/>
    <col min="15117" max="15124" width="3.6640625" style="1" customWidth="1"/>
    <col min="15125" max="15346" width="8.88671875" style="1"/>
    <col min="15347" max="15347" width="16.6640625" style="1" bestFit="1" customWidth="1"/>
    <col min="15348" max="15349" width="3.6640625" style="1" customWidth="1"/>
    <col min="15350" max="15365" width="4.109375" style="1" customWidth="1"/>
    <col min="15366" max="15370" width="3.6640625" style="1" customWidth="1"/>
    <col min="15371" max="15372" width="4.6640625" style="1" customWidth="1"/>
    <col min="15373" max="15380" width="3.6640625" style="1" customWidth="1"/>
    <col min="15381" max="15602" width="8.88671875" style="1"/>
    <col min="15603" max="15603" width="16.6640625" style="1" bestFit="1" customWidth="1"/>
    <col min="15604" max="15605" width="3.6640625" style="1" customWidth="1"/>
    <col min="15606" max="15621" width="4.109375" style="1" customWidth="1"/>
    <col min="15622" max="15626" width="3.6640625" style="1" customWidth="1"/>
    <col min="15627" max="15628" width="4.6640625" style="1" customWidth="1"/>
    <col min="15629" max="15636" width="3.6640625" style="1" customWidth="1"/>
    <col min="15637" max="15858" width="8.88671875" style="1"/>
    <col min="15859" max="15859" width="16.6640625" style="1" bestFit="1" customWidth="1"/>
    <col min="15860" max="15861" width="3.6640625" style="1" customWidth="1"/>
    <col min="15862" max="15877" width="4.109375" style="1" customWidth="1"/>
    <col min="15878" max="15882" width="3.6640625" style="1" customWidth="1"/>
    <col min="15883" max="15884" width="4.6640625" style="1" customWidth="1"/>
    <col min="15885" max="15892" width="3.6640625" style="1" customWidth="1"/>
    <col min="15893" max="16114" width="8.88671875" style="1"/>
    <col min="16115" max="16115" width="16.6640625" style="1" bestFit="1" customWidth="1"/>
    <col min="16116" max="16117" width="3.6640625" style="1" customWidth="1"/>
    <col min="16118" max="16133" width="4.109375" style="1" customWidth="1"/>
    <col min="16134" max="16138" width="3.6640625" style="1" customWidth="1"/>
    <col min="16139" max="16140" width="4.6640625" style="1" customWidth="1"/>
    <col min="16141" max="16148" width="3.6640625" style="1" customWidth="1"/>
    <col min="16149" max="16384" width="8.88671875" style="1"/>
  </cols>
  <sheetData>
    <row r="1" spans="1:22" ht="15" customHeight="1" thickBot="1">
      <c r="A1" s="276" t="s">
        <v>0</v>
      </c>
      <c r="B1" s="277"/>
      <c r="C1" s="277"/>
      <c r="D1" s="277"/>
      <c r="E1" s="277"/>
      <c r="F1" s="277"/>
      <c r="G1" s="277"/>
      <c r="H1" s="277"/>
      <c r="I1" s="277"/>
      <c r="J1" s="277"/>
      <c r="K1" s="277"/>
      <c r="L1" s="277"/>
      <c r="M1" s="277"/>
      <c r="N1" s="277"/>
      <c r="O1" s="277"/>
      <c r="P1" s="277"/>
      <c r="Q1" s="277"/>
      <c r="R1" s="277"/>
      <c r="S1" s="277"/>
      <c r="T1" s="277"/>
      <c r="U1" s="277"/>
      <c r="V1" s="278"/>
    </row>
    <row r="2" spans="1:22" ht="24" customHeight="1" thickBot="1">
      <c r="A2" s="265" t="s">
        <v>54</v>
      </c>
      <c r="B2" s="268" t="s">
        <v>1</v>
      </c>
      <c r="C2" s="270" t="s">
        <v>2</v>
      </c>
      <c r="D2" s="271"/>
      <c r="E2" s="271"/>
      <c r="F2" s="271"/>
      <c r="G2" s="271"/>
      <c r="H2" s="271"/>
      <c r="I2" s="271"/>
      <c r="J2" s="272"/>
      <c r="K2" s="273" t="s">
        <v>3</v>
      </c>
      <c r="L2" s="273"/>
      <c r="M2" s="273"/>
      <c r="N2" s="273"/>
      <c r="O2" s="273"/>
      <c r="P2" s="273"/>
      <c r="Q2" s="273"/>
      <c r="R2" s="273"/>
      <c r="S2" s="303" t="s">
        <v>43</v>
      </c>
      <c r="T2" s="279" t="s">
        <v>6</v>
      </c>
      <c r="U2" s="280"/>
      <c r="V2" s="281"/>
    </row>
    <row r="3" spans="1:22" ht="79.95" customHeight="1">
      <c r="A3" s="266"/>
      <c r="B3" s="269"/>
      <c r="C3" s="262" t="s">
        <v>7</v>
      </c>
      <c r="D3" s="264" t="s">
        <v>8</v>
      </c>
      <c r="E3" s="264"/>
      <c r="F3" s="264"/>
      <c r="G3" s="295" t="s">
        <v>9</v>
      </c>
      <c r="H3" s="295"/>
      <c r="I3" s="295"/>
      <c r="J3" s="296"/>
      <c r="K3" s="297" t="s">
        <v>10</v>
      </c>
      <c r="L3" s="292"/>
      <c r="M3" s="292"/>
      <c r="N3" s="298" t="s">
        <v>11</v>
      </c>
      <c r="O3" s="298" t="s">
        <v>12</v>
      </c>
      <c r="P3" s="300" t="s">
        <v>8</v>
      </c>
      <c r="Q3" s="300"/>
      <c r="R3" s="293"/>
      <c r="S3" s="304"/>
      <c r="T3" s="286" t="s">
        <v>40</v>
      </c>
      <c r="U3" s="284" t="s">
        <v>41</v>
      </c>
      <c r="V3" s="306" t="s">
        <v>6</v>
      </c>
    </row>
    <row r="4" spans="1:22" ht="100.2" customHeight="1" thickBot="1">
      <c r="A4" s="267"/>
      <c r="B4" s="269"/>
      <c r="C4" s="263"/>
      <c r="D4" s="25" t="s">
        <v>14</v>
      </c>
      <c r="E4" s="25" t="s">
        <v>15</v>
      </c>
      <c r="F4" s="25" t="s">
        <v>16</v>
      </c>
      <c r="G4" s="26" t="s">
        <v>17</v>
      </c>
      <c r="H4" s="26" t="s">
        <v>18</v>
      </c>
      <c r="I4" s="26" t="s">
        <v>19</v>
      </c>
      <c r="J4" s="27" t="s">
        <v>20</v>
      </c>
      <c r="K4" s="42" t="s">
        <v>21</v>
      </c>
      <c r="L4" s="108" t="s">
        <v>22</v>
      </c>
      <c r="M4" s="108" t="s">
        <v>23</v>
      </c>
      <c r="N4" s="299"/>
      <c r="O4" s="299"/>
      <c r="P4" s="3" t="s">
        <v>14</v>
      </c>
      <c r="Q4" s="3" t="s">
        <v>15</v>
      </c>
      <c r="R4" s="4" t="s">
        <v>16</v>
      </c>
      <c r="S4" s="304"/>
      <c r="T4" s="308"/>
      <c r="U4" s="309"/>
      <c r="V4" s="310"/>
    </row>
    <row r="5" spans="1:22" ht="12" customHeight="1">
      <c r="A5" s="150" t="s">
        <v>25</v>
      </c>
      <c r="B5" s="242">
        <v>0</v>
      </c>
      <c r="C5" s="151">
        <f t="shared" ref="C5:C10" si="0">D5+E5+F5</f>
        <v>0</v>
      </c>
      <c r="D5" s="152">
        <v>0</v>
      </c>
      <c r="E5" s="152">
        <v>0</v>
      </c>
      <c r="F5" s="152">
        <v>0</v>
      </c>
      <c r="G5" s="153">
        <v>0</v>
      </c>
      <c r="H5" s="153">
        <v>0</v>
      </c>
      <c r="I5" s="153">
        <v>0</v>
      </c>
      <c r="J5" s="154">
        <v>0</v>
      </c>
      <c r="K5" s="252">
        <v>0</v>
      </c>
      <c r="L5" s="156">
        <v>0</v>
      </c>
      <c r="M5" s="156">
        <v>0</v>
      </c>
      <c r="N5" s="156">
        <v>0</v>
      </c>
      <c r="O5" s="156">
        <v>0</v>
      </c>
      <c r="P5" s="157">
        <v>0</v>
      </c>
      <c r="Q5" s="157">
        <v>0</v>
      </c>
      <c r="R5" s="158">
        <v>0</v>
      </c>
      <c r="S5" s="159">
        <v>0</v>
      </c>
      <c r="T5" s="165">
        <v>0</v>
      </c>
      <c r="U5" s="166">
        <v>0</v>
      </c>
      <c r="V5" s="167">
        <f>T5+U5</f>
        <v>0</v>
      </c>
    </row>
    <row r="6" spans="1:22" ht="12" customHeight="1">
      <c r="A6" s="128" t="s">
        <v>26</v>
      </c>
      <c r="B6" s="243">
        <v>0</v>
      </c>
      <c r="C6" s="132">
        <f t="shared" si="0"/>
        <v>0</v>
      </c>
      <c r="D6" s="133">
        <v>0</v>
      </c>
      <c r="E6" s="133">
        <v>0</v>
      </c>
      <c r="F6" s="133">
        <v>0</v>
      </c>
      <c r="G6" s="134">
        <v>0</v>
      </c>
      <c r="H6" s="134">
        <v>0</v>
      </c>
      <c r="I6" s="134">
        <v>0</v>
      </c>
      <c r="J6" s="135">
        <v>0</v>
      </c>
      <c r="K6" s="131">
        <v>0</v>
      </c>
      <c r="L6" s="130">
        <v>0</v>
      </c>
      <c r="M6" s="130">
        <v>0</v>
      </c>
      <c r="N6" s="130">
        <v>0</v>
      </c>
      <c r="O6" s="130">
        <v>0</v>
      </c>
      <c r="P6" s="136">
        <v>0</v>
      </c>
      <c r="Q6" s="136">
        <v>0</v>
      </c>
      <c r="R6" s="137">
        <v>0</v>
      </c>
      <c r="S6" s="138">
        <v>0</v>
      </c>
      <c r="T6" s="139">
        <v>0</v>
      </c>
      <c r="U6" s="140">
        <v>0</v>
      </c>
      <c r="V6" s="141">
        <f t="shared" ref="V6:V18" si="1">T6+U6</f>
        <v>0</v>
      </c>
    </row>
    <row r="7" spans="1:22" ht="12" customHeight="1">
      <c r="A7" s="128" t="s">
        <v>27</v>
      </c>
      <c r="B7" s="243">
        <v>0</v>
      </c>
      <c r="C7" s="132">
        <f t="shared" si="0"/>
        <v>0</v>
      </c>
      <c r="D7" s="133">
        <v>0</v>
      </c>
      <c r="E7" s="133">
        <v>0</v>
      </c>
      <c r="F7" s="133">
        <v>0</v>
      </c>
      <c r="G7" s="134">
        <v>0</v>
      </c>
      <c r="H7" s="134">
        <v>0</v>
      </c>
      <c r="I7" s="134">
        <v>0</v>
      </c>
      <c r="J7" s="135">
        <v>0</v>
      </c>
      <c r="K7" s="131">
        <v>0</v>
      </c>
      <c r="L7" s="130">
        <v>0</v>
      </c>
      <c r="M7" s="130">
        <v>0</v>
      </c>
      <c r="N7" s="130">
        <v>0</v>
      </c>
      <c r="O7" s="130">
        <v>0</v>
      </c>
      <c r="P7" s="136">
        <v>0</v>
      </c>
      <c r="Q7" s="136">
        <v>0</v>
      </c>
      <c r="R7" s="137">
        <v>0</v>
      </c>
      <c r="S7" s="138">
        <v>0</v>
      </c>
      <c r="T7" s="139">
        <v>0</v>
      </c>
      <c r="U7" s="140">
        <v>0</v>
      </c>
      <c r="V7" s="141">
        <f t="shared" si="1"/>
        <v>0</v>
      </c>
    </row>
    <row r="8" spans="1:22" ht="12" customHeight="1">
      <c r="A8" s="128" t="s">
        <v>28</v>
      </c>
      <c r="B8" s="243">
        <v>0</v>
      </c>
      <c r="C8" s="132">
        <f t="shared" si="0"/>
        <v>0</v>
      </c>
      <c r="D8" s="133">
        <v>0</v>
      </c>
      <c r="E8" s="133">
        <v>0</v>
      </c>
      <c r="F8" s="133">
        <v>0</v>
      </c>
      <c r="G8" s="134">
        <v>0</v>
      </c>
      <c r="H8" s="134">
        <v>0</v>
      </c>
      <c r="I8" s="134">
        <v>0</v>
      </c>
      <c r="J8" s="135">
        <v>0</v>
      </c>
      <c r="K8" s="131">
        <v>0</v>
      </c>
      <c r="L8" s="130">
        <v>0</v>
      </c>
      <c r="M8" s="130">
        <v>0</v>
      </c>
      <c r="N8" s="130">
        <v>0</v>
      </c>
      <c r="O8" s="130">
        <v>0</v>
      </c>
      <c r="P8" s="136">
        <v>0</v>
      </c>
      <c r="Q8" s="136">
        <v>0</v>
      </c>
      <c r="R8" s="137">
        <v>0</v>
      </c>
      <c r="S8" s="138">
        <v>0</v>
      </c>
      <c r="T8" s="139">
        <v>0</v>
      </c>
      <c r="U8" s="140">
        <v>0</v>
      </c>
      <c r="V8" s="141">
        <f t="shared" si="1"/>
        <v>0</v>
      </c>
    </row>
    <row r="9" spans="1:22" ht="12" customHeight="1">
      <c r="A9" s="128" t="s">
        <v>29</v>
      </c>
      <c r="B9" s="243">
        <v>0</v>
      </c>
      <c r="C9" s="132">
        <f t="shared" si="0"/>
        <v>0</v>
      </c>
      <c r="D9" s="133">
        <v>0</v>
      </c>
      <c r="E9" s="133">
        <v>0</v>
      </c>
      <c r="F9" s="133">
        <v>0</v>
      </c>
      <c r="G9" s="134">
        <v>0</v>
      </c>
      <c r="H9" s="134">
        <v>0</v>
      </c>
      <c r="I9" s="134">
        <v>0</v>
      </c>
      <c r="J9" s="135">
        <v>0</v>
      </c>
      <c r="K9" s="131">
        <v>0</v>
      </c>
      <c r="L9" s="130">
        <v>0</v>
      </c>
      <c r="M9" s="130">
        <v>0</v>
      </c>
      <c r="N9" s="130">
        <v>0</v>
      </c>
      <c r="O9" s="130">
        <v>0</v>
      </c>
      <c r="P9" s="136">
        <v>0</v>
      </c>
      <c r="Q9" s="136">
        <v>0</v>
      </c>
      <c r="R9" s="137">
        <v>0</v>
      </c>
      <c r="S9" s="138">
        <v>0</v>
      </c>
      <c r="T9" s="139">
        <v>0</v>
      </c>
      <c r="U9" s="140">
        <v>0</v>
      </c>
      <c r="V9" s="141">
        <f t="shared" si="1"/>
        <v>0</v>
      </c>
    </row>
    <row r="10" spans="1:22" ht="12" customHeight="1">
      <c r="A10" s="128" t="s">
        <v>30</v>
      </c>
      <c r="B10" s="243">
        <v>0</v>
      </c>
      <c r="C10" s="132">
        <f t="shared" si="0"/>
        <v>0</v>
      </c>
      <c r="D10" s="133">
        <v>0</v>
      </c>
      <c r="E10" s="133">
        <v>0</v>
      </c>
      <c r="F10" s="133">
        <v>0</v>
      </c>
      <c r="G10" s="134">
        <v>0</v>
      </c>
      <c r="H10" s="134">
        <v>0</v>
      </c>
      <c r="I10" s="134">
        <v>0</v>
      </c>
      <c r="J10" s="135">
        <v>0</v>
      </c>
      <c r="K10" s="131">
        <v>0</v>
      </c>
      <c r="L10" s="130">
        <v>0</v>
      </c>
      <c r="M10" s="130">
        <v>0</v>
      </c>
      <c r="N10" s="130">
        <v>0</v>
      </c>
      <c r="O10" s="130">
        <v>0</v>
      </c>
      <c r="P10" s="136">
        <v>0</v>
      </c>
      <c r="Q10" s="136">
        <v>0</v>
      </c>
      <c r="R10" s="137">
        <v>0</v>
      </c>
      <c r="S10" s="138">
        <v>0</v>
      </c>
      <c r="T10" s="139">
        <v>0</v>
      </c>
      <c r="U10" s="140">
        <v>0</v>
      </c>
      <c r="V10" s="141">
        <f t="shared" si="1"/>
        <v>0</v>
      </c>
    </row>
    <row r="11" spans="1:22" ht="12" customHeight="1">
      <c r="A11" s="38" t="s">
        <v>31</v>
      </c>
      <c r="B11" s="244">
        <v>4</v>
      </c>
      <c r="C11" s="41">
        <f t="shared" ref="C11:C18" si="2">D11+E11+F11</f>
        <v>3</v>
      </c>
      <c r="D11" s="10">
        <v>0</v>
      </c>
      <c r="E11" s="10">
        <v>2</v>
      </c>
      <c r="F11" s="10">
        <v>1</v>
      </c>
      <c r="G11" s="11">
        <v>0</v>
      </c>
      <c r="H11" s="11">
        <v>0</v>
      </c>
      <c r="I11" s="11">
        <v>1</v>
      </c>
      <c r="J11" s="12">
        <v>2</v>
      </c>
      <c r="K11" s="95">
        <v>0</v>
      </c>
      <c r="L11" s="14">
        <v>0</v>
      </c>
      <c r="M11" s="14">
        <v>0</v>
      </c>
      <c r="N11" s="14">
        <v>0</v>
      </c>
      <c r="O11" s="14">
        <v>0</v>
      </c>
      <c r="P11" s="15">
        <v>0</v>
      </c>
      <c r="Q11" s="15">
        <v>0</v>
      </c>
      <c r="R11" s="16">
        <v>0</v>
      </c>
      <c r="S11" s="45">
        <v>0</v>
      </c>
      <c r="T11" s="70">
        <v>0</v>
      </c>
      <c r="U11" s="76">
        <v>0</v>
      </c>
      <c r="V11" s="113">
        <f t="shared" si="1"/>
        <v>0</v>
      </c>
    </row>
    <row r="12" spans="1:22" ht="12" customHeight="1">
      <c r="A12" s="128" t="s">
        <v>32</v>
      </c>
      <c r="B12" s="243">
        <v>0</v>
      </c>
      <c r="C12" s="132">
        <f t="shared" si="2"/>
        <v>0</v>
      </c>
      <c r="D12" s="133">
        <v>0</v>
      </c>
      <c r="E12" s="133">
        <v>0</v>
      </c>
      <c r="F12" s="133">
        <v>0</v>
      </c>
      <c r="G12" s="134">
        <v>0</v>
      </c>
      <c r="H12" s="134">
        <v>0</v>
      </c>
      <c r="I12" s="134">
        <v>0</v>
      </c>
      <c r="J12" s="135">
        <v>0</v>
      </c>
      <c r="K12" s="131">
        <v>0</v>
      </c>
      <c r="L12" s="130">
        <v>0</v>
      </c>
      <c r="M12" s="130">
        <v>0</v>
      </c>
      <c r="N12" s="130">
        <v>0</v>
      </c>
      <c r="O12" s="130">
        <v>0</v>
      </c>
      <c r="P12" s="136">
        <v>0</v>
      </c>
      <c r="Q12" s="136">
        <v>0</v>
      </c>
      <c r="R12" s="137">
        <v>0</v>
      </c>
      <c r="S12" s="138">
        <v>0</v>
      </c>
      <c r="T12" s="139">
        <v>0</v>
      </c>
      <c r="U12" s="140">
        <v>0</v>
      </c>
      <c r="V12" s="141">
        <f t="shared" si="1"/>
        <v>0</v>
      </c>
    </row>
    <row r="13" spans="1:22" ht="12" customHeight="1">
      <c r="A13" s="128" t="s">
        <v>33</v>
      </c>
      <c r="B13" s="243">
        <v>0</v>
      </c>
      <c r="C13" s="132">
        <f t="shared" si="2"/>
        <v>0</v>
      </c>
      <c r="D13" s="133">
        <v>0</v>
      </c>
      <c r="E13" s="133">
        <v>0</v>
      </c>
      <c r="F13" s="133">
        <v>0</v>
      </c>
      <c r="G13" s="134">
        <v>0</v>
      </c>
      <c r="H13" s="134">
        <v>0</v>
      </c>
      <c r="I13" s="134">
        <v>0</v>
      </c>
      <c r="J13" s="135">
        <v>0</v>
      </c>
      <c r="K13" s="131">
        <v>0</v>
      </c>
      <c r="L13" s="130">
        <v>0</v>
      </c>
      <c r="M13" s="130">
        <v>0</v>
      </c>
      <c r="N13" s="130">
        <v>0</v>
      </c>
      <c r="O13" s="130">
        <v>0</v>
      </c>
      <c r="P13" s="136">
        <v>0</v>
      </c>
      <c r="Q13" s="136">
        <v>0</v>
      </c>
      <c r="R13" s="137">
        <v>0</v>
      </c>
      <c r="S13" s="138">
        <v>0</v>
      </c>
      <c r="T13" s="139">
        <v>0</v>
      </c>
      <c r="U13" s="140">
        <v>0</v>
      </c>
      <c r="V13" s="141">
        <f t="shared" si="1"/>
        <v>0</v>
      </c>
    </row>
    <row r="14" spans="1:22" ht="12" customHeight="1">
      <c r="A14" s="128" t="s">
        <v>34</v>
      </c>
      <c r="B14" s="243">
        <v>0</v>
      </c>
      <c r="C14" s="132">
        <f t="shared" si="2"/>
        <v>0</v>
      </c>
      <c r="D14" s="133">
        <v>0</v>
      </c>
      <c r="E14" s="133">
        <v>0</v>
      </c>
      <c r="F14" s="133">
        <v>0</v>
      </c>
      <c r="G14" s="134">
        <v>0</v>
      </c>
      <c r="H14" s="134">
        <v>0</v>
      </c>
      <c r="I14" s="134">
        <v>0</v>
      </c>
      <c r="J14" s="135">
        <v>0</v>
      </c>
      <c r="K14" s="131">
        <v>0</v>
      </c>
      <c r="L14" s="130">
        <v>0</v>
      </c>
      <c r="M14" s="130">
        <v>0</v>
      </c>
      <c r="N14" s="130">
        <v>0</v>
      </c>
      <c r="O14" s="130">
        <v>0</v>
      </c>
      <c r="P14" s="136">
        <v>0</v>
      </c>
      <c r="Q14" s="136">
        <v>0</v>
      </c>
      <c r="R14" s="137">
        <v>0</v>
      </c>
      <c r="S14" s="138">
        <v>0</v>
      </c>
      <c r="T14" s="139">
        <v>0</v>
      </c>
      <c r="U14" s="140">
        <v>0</v>
      </c>
      <c r="V14" s="141">
        <f t="shared" si="1"/>
        <v>0</v>
      </c>
    </row>
    <row r="15" spans="1:22" ht="12" customHeight="1">
      <c r="A15" s="128" t="s">
        <v>35</v>
      </c>
      <c r="B15" s="243">
        <v>0</v>
      </c>
      <c r="C15" s="132">
        <f t="shared" si="2"/>
        <v>0</v>
      </c>
      <c r="D15" s="133">
        <v>0</v>
      </c>
      <c r="E15" s="133">
        <v>0</v>
      </c>
      <c r="F15" s="133">
        <v>0</v>
      </c>
      <c r="G15" s="134">
        <v>0</v>
      </c>
      <c r="H15" s="134">
        <v>0</v>
      </c>
      <c r="I15" s="134">
        <v>0</v>
      </c>
      <c r="J15" s="135">
        <v>0</v>
      </c>
      <c r="K15" s="131">
        <v>0</v>
      </c>
      <c r="L15" s="130">
        <v>0</v>
      </c>
      <c r="M15" s="130">
        <v>0</v>
      </c>
      <c r="N15" s="130">
        <v>0</v>
      </c>
      <c r="O15" s="130">
        <v>0</v>
      </c>
      <c r="P15" s="136">
        <v>0</v>
      </c>
      <c r="Q15" s="136">
        <v>0</v>
      </c>
      <c r="R15" s="137">
        <v>0</v>
      </c>
      <c r="S15" s="138">
        <v>0</v>
      </c>
      <c r="T15" s="139">
        <v>0</v>
      </c>
      <c r="U15" s="140">
        <v>0</v>
      </c>
      <c r="V15" s="141">
        <f t="shared" si="1"/>
        <v>0</v>
      </c>
    </row>
    <row r="16" spans="1:22" ht="12" customHeight="1">
      <c r="A16" s="128" t="s">
        <v>36</v>
      </c>
      <c r="B16" s="243">
        <v>0</v>
      </c>
      <c r="C16" s="132">
        <f t="shared" si="2"/>
        <v>0</v>
      </c>
      <c r="D16" s="133">
        <v>0</v>
      </c>
      <c r="E16" s="133">
        <v>0</v>
      </c>
      <c r="F16" s="133">
        <v>0</v>
      </c>
      <c r="G16" s="134">
        <v>0</v>
      </c>
      <c r="H16" s="134">
        <v>0</v>
      </c>
      <c r="I16" s="134">
        <v>0</v>
      </c>
      <c r="J16" s="135">
        <v>0</v>
      </c>
      <c r="K16" s="131">
        <v>0</v>
      </c>
      <c r="L16" s="130">
        <v>0</v>
      </c>
      <c r="M16" s="130">
        <v>0</v>
      </c>
      <c r="N16" s="130">
        <v>0</v>
      </c>
      <c r="O16" s="130">
        <v>0</v>
      </c>
      <c r="P16" s="136">
        <v>0</v>
      </c>
      <c r="Q16" s="136">
        <v>0</v>
      </c>
      <c r="R16" s="137">
        <v>0</v>
      </c>
      <c r="S16" s="138">
        <v>0</v>
      </c>
      <c r="T16" s="139">
        <v>0</v>
      </c>
      <c r="U16" s="140">
        <v>0</v>
      </c>
      <c r="V16" s="141">
        <f t="shared" si="1"/>
        <v>0</v>
      </c>
    </row>
    <row r="17" spans="1:22" ht="12" customHeight="1">
      <c r="A17" s="128" t="s">
        <v>37</v>
      </c>
      <c r="B17" s="243">
        <v>0</v>
      </c>
      <c r="C17" s="132">
        <f t="shared" si="2"/>
        <v>0</v>
      </c>
      <c r="D17" s="133">
        <v>0</v>
      </c>
      <c r="E17" s="133">
        <v>0</v>
      </c>
      <c r="F17" s="133">
        <v>0</v>
      </c>
      <c r="G17" s="134">
        <v>0</v>
      </c>
      <c r="H17" s="134">
        <v>0</v>
      </c>
      <c r="I17" s="134">
        <v>0</v>
      </c>
      <c r="J17" s="135">
        <v>0</v>
      </c>
      <c r="K17" s="131">
        <v>0</v>
      </c>
      <c r="L17" s="130">
        <v>0</v>
      </c>
      <c r="M17" s="130">
        <v>0</v>
      </c>
      <c r="N17" s="130">
        <v>0</v>
      </c>
      <c r="O17" s="130">
        <v>0</v>
      </c>
      <c r="P17" s="136">
        <v>0</v>
      </c>
      <c r="Q17" s="136">
        <v>0</v>
      </c>
      <c r="R17" s="137">
        <v>0</v>
      </c>
      <c r="S17" s="138">
        <v>0</v>
      </c>
      <c r="T17" s="139">
        <v>0</v>
      </c>
      <c r="U17" s="140">
        <v>0</v>
      </c>
      <c r="V17" s="141">
        <f t="shared" si="1"/>
        <v>0</v>
      </c>
    </row>
    <row r="18" spans="1:22" ht="12" customHeight="1" thickBot="1">
      <c r="A18" s="174" t="s">
        <v>38</v>
      </c>
      <c r="B18" s="245">
        <v>0</v>
      </c>
      <c r="C18" s="175">
        <f t="shared" si="2"/>
        <v>0</v>
      </c>
      <c r="D18" s="176">
        <v>0</v>
      </c>
      <c r="E18" s="176">
        <v>0</v>
      </c>
      <c r="F18" s="176">
        <v>0</v>
      </c>
      <c r="G18" s="177">
        <v>0</v>
      </c>
      <c r="H18" s="177">
        <v>0</v>
      </c>
      <c r="I18" s="177">
        <v>0</v>
      </c>
      <c r="J18" s="178">
        <v>0</v>
      </c>
      <c r="K18" s="236">
        <v>0</v>
      </c>
      <c r="L18" s="180">
        <v>0</v>
      </c>
      <c r="M18" s="180">
        <v>0</v>
      </c>
      <c r="N18" s="180">
        <v>0</v>
      </c>
      <c r="O18" s="180">
        <v>0</v>
      </c>
      <c r="P18" s="181">
        <v>0</v>
      </c>
      <c r="Q18" s="181">
        <v>0</v>
      </c>
      <c r="R18" s="182">
        <v>0</v>
      </c>
      <c r="S18" s="183">
        <v>0</v>
      </c>
      <c r="T18" s="189">
        <v>0</v>
      </c>
      <c r="U18" s="190">
        <v>0</v>
      </c>
      <c r="V18" s="237">
        <f t="shared" si="1"/>
        <v>0</v>
      </c>
    </row>
    <row r="19" spans="1:22" s="213" customFormat="1" ht="12" customHeight="1" thickBot="1">
      <c r="A19" s="221" t="s">
        <v>24</v>
      </c>
      <c r="B19" s="195">
        <f>SUM(B5:B18)</f>
        <v>4</v>
      </c>
      <c r="C19" s="194">
        <f>SUM(C5:C18)</f>
        <v>3</v>
      </c>
      <c r="D19" s="207">
        <f t="shared" ref="D19:V19" si="3">SUM(D5:D18)</f>
        <v>0</v>
      </c>
      <c r="E19" s="207">
        <f t="shared" si="3"/>
        <v>2</v>
      </c>
      <c r="F19" s="207">
        <f t="shared" si="3"/>
        <v>1</v>
      </c>
      <c r="G19" s="207">
        <f t="shared" si="3"/>
        <v>0</v>
      </c>
      <c r="H19" s="207">
        <f t="shared" si="3"/>
        <v>0</v>
      </c>
      <c r="I19" s="207">
        <f t="shared" si="3"/>
        <v>1</v>
      </c>
      <c r="J19" s="209">
        <f>SUM(J5:J18)</f>
        <v>2</v>
      </c>
      <c r="K19" s="194">
        <f t="shared" si="3"/>
        <v>0</v>
      </c>
      <c r="L19" s="207">
        <f t="shared" si="3"/>
        <v>0</v>
      </c>
      <c r="M19" s="207">
        <f t="shared" si="3"/>
        <v>0</v>
      </c>
      <c r="N19" s="207">
        <f t="shared" si="3"/>
        <v>0</v>
      </c>
      <c r="O19" s="207">
        <f t="shared" si="3"/>
        <v>0</v>
      </c>
      <c r="P19" s="207">
        <f t="shared" si="3"/>
        <v>0</v>
      </c>
      <c r="Q19" s="207">
        <f t="shared" si="3"/>
        <v>0</v>
      </c>
      <c r="R19" s="209">
        <f t="shared" si="3"/>
        <v>0</v>
      </c>
      <c r="S19" s="195">
        <f t="shared" si="3"/>
        <v>0</v>
      </c>
      <c r="T19" s="210">
        <f t="shared" si="3"/>
        <v>0</v>
      </c>
      <c r="U19" s="211">
        <f t="shared" si="3"/>
        <v>0</v>
      </c>
      <c r="V19" s="212">
        <f t="shared" si="3"/>
        <v>0</v>
      </c>
    </row>
    <row r="20" spans="1:22" s="213" customFormat="1" ht="12" customHeight="1" thickBot="1">
      <c r="A20" s="222" t="s">
        <v>39</v>
      </c>
      <c r="B20" s="215">
        <f>B19/1</f>
        <v>4</v>
      </c>
      <c r="C20" s="219">
        <f>C19/1</f>
        <v>3</v>
      </c>
      <c r="D20" s="217">
        <f>D19/1</f>
        <v>0</v>
      </c>
      <c r="E20" s="217">
        <f t="shared" ref="E20:J20" si="4">E19/1</f>
        <v>2</v>
      </c>
      <c r="F20" s="217">
        <f t="shared" si="4"/>
        <v>1</v>
      </c>
      <c r="G20" s="217">
        <f t="shared" si="4"/>
        <v>0</v>
      </c>
      <c r="H20" s="217">
        <f t="shared" si="4"/>
        <v>0</v>
      </c>
      <c r="I20" s="217">
        <f t="shared" si="4"/>
        <v>1</v>
      </c>
      <c r="J20" s="217">
        <f t="shared" si="4"/>
        <v>2</v>
      </c>
      <c r="K20" s="219">
        <f>K19/1</f>
        <v>0</v>
      </c>
      <c r="L20" s="217">
        <f>L19/1</f>
        <v>0</v>
      </c>
      <c r="M20" s="217">
        <f t="shared" ref="M20:R20" si="5">M19/1</f>
        <v>0</v>
      </c>
      <c r="N20" s="217">
        <f t="shared" si="5"/>
        <v>0</v>
      </c>
      <c r="O20" s="217">
        <f t="shared" si="5"/>
        <v>0</v>
      </c>
      <c r="P20" s="217">
        <f t="shared" si="5"/>
        <v>0</v>
      </c>
      <c r="Q20" s="217">
        <f t="shared" si="5"/>
        <v>0</v>
      </c>
      <c r="R20" s="217">
        <f t="shared" si="5"/>
        <v>0</v>
      </c>
      <c r="S20" s="215">
        <f>S19/1</f>
        <v>0</v>
      </c>
      <c r="T20" s="219">
        <f>T19/1</f>
        <v>0</v>
      </c>
      <c r="U20" s="217">
        <f>U19/1</f>
        <v>0</v>
      </c>
      <c r="V20" s="220">
        <f>V19/1</f>
        <v>0</v>
      </c>
    </row>
    <row r="22" spans="1:22" ht="24" customHeight="1"/>
    <row r="23" spans="1:22" ht="79.95" customHeight="1"/>
  </sheetData>
  <mergeCells count="17">
    <mergeCell ref="N3:N4"/>
    <mergeCell ref="O3:O4"/>
    <mergeCell ref="P3:R3"/>
    <mergeCell ref="T3:T4"/>
    <mergeCell ref="U3:U4"/>
    <mergeCell ref="A1:V1"/>
    <mergeCell ref="A2:A4"/>
    <mergeCell ref="B2:B4"/>
    <mergeCell ref="C2:J2"/>
    <mergeCell ref="K2:R2"/>
    <mergeCell ref="S2:S4"/>
    <mergeCell ref="T2:V2"/>
    <mergeCell ref="C3:C4"/>
    <mergeCell ref="D3:F3"/>
    <mergeCell ref="G3:J3"/>
    <mergeCell ref="V3:V4"/>
    <mergeCell ref="K3:M3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17</vt:i4>
      </vt:variant>
    </vt:vector>
  </HeadingPairs>
  <TitlesOfParts>
    <vt:vector size="17" baseType="lpstr">
      <vt:lpstr>Andrejevs</vt:lpstr>
      <vt:lpstr>Baļčuns</vt:lpstr>
      <vt:lpstr>Dobrajs</vt:lpstr>
      <vt:lpstr>Giorgadze</vt:lpstr>
      <vt:lpstr>Kravčenkovs</vt:lpstr>
      <vt:lpstr>Ludboržs</vt:lpstr>
      <vt:lpstr>Mhitarjans_Al</vt:lpstr>
      <vt:lpstr>Mhitarjans_Ar</vt:lpstr>
      <vt:lpstr>Pavuliņš</vt:lpstr>
      <vt:lpstr>Petryga</vt:lpstr>
      <vt:lpstr>Pinka</vt:lpstr>
      <vt:lpstr>Puhaļskis</vt:lpstr>
      <vt:lpstr>Radčenko</vt:lpstr>
      <vt:lpstr>Stankevičs</vt:lpstr>
      <vt:lpstr>Strautiņš</vt:lpstr>
      <vt:lpstr>Zagrebins</vt:lpstr>
      <vt:lpstr>Team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2018-09-24T09:51:05Z</dcterms:modified>
</cp:coreProperties>
</file>