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tiantianliu/Desktop/"/>
    </mc:Choice>
  </mc:AlternateContent>
  <xr:revisionPtr revIDLastSave="0" documentId="13_ncr:1_{14B8D796-F201-7A40-9A82-2F599FA6C546}" xr6:coauthVersionLast="47" xr6:coauthVersionMax="47" xr10:uidLastSave="{00000000-0000-0000-0000-000000000000}"/>
  <bookViews>
    <workbookView xWindow="-20" yWindow="700" windowWidth="27040" windowHeight="16860" xr2:uid="{00000000-000D-0000-FFFF-FFFF00000000}"/>
  </bookViews>
  <sheets>
    <sheet name="realisation du si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24" i="1"/>
  <c r="J25" i="1"/>
  <c r="J26" i="1"/>
  <c r="J27" i="1"/>
  <c r="J28" i="1"/>
  <c r="I19" i="1"/>
  <c r="I20" i="1"/>
  <c r="I21" i="1"/>
  <c r="I22" i="1"/>
  <c r="I23" i="1"/>
  <c r="I24" i="1"/>
  <c r="I25" i="1"/>
  <c r="I26" i="1"/>
  <c r="I27" i="1"/>
  <c r="I28" i="1"/>
  <c r="H24" i="1"/>
  <c r="H25" i="1"/>
  <c r="H27" i="1"/>
  <c r="G28" i="1"/>
  <c r="G27" i="1"/>
  <c r="G26" i="1"/>
  <c r="G25" i="1"/>
  <c r="G24" i="1"/>
  <c r="H21" i="1"/>
  <c r="G21" i="1"/>
  <c r="G22" i="1"/>
  <c r="G23" i="1"/>
  <c r="H18" i="1"/>
  <c r="G19" i="1"/>
  <c r="G20" i="1"/>
  <c r="G18" i="1"/>
  <c r="D28" i="1"/>
  <c r="D27" i="1"/>
  <c r="D26" i="1"/>
  <c r="D25" i="1"/>
  <c r="D24" i="1"/>
  <c r="D23" i="1"/>
  <c r="D22" i="1"/>
  <c r="D21" i="1"/>
  <c r="I18" i="1"/>
  <c r="J18" i="1"/>
  <c r="D20" i="1"/>
  <c r="D19" i="1"/>
  <c r="D18" i="1"/>
  <c r="H14" i="1"/>
  <c r="G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H4" i="1" s="1"/>
  <c r="G3" i="1"/>
  <c r="H3" i="1" s="1"/>
  <c r="G2" i="1"/>
  <c r="H2" i="1" s="1"/>
  <c r="H10" i="1" l="1"/>
  <c r="H8" i="1"/>
</calcChain>
</file>

<file path=xl/sharedStrings.xml><?xml version="1.0" encoding="utf-8"?>
<sst xmlns="http://schemas.openxmlformats.org/spreadsheetml/2006/main" count="74" uniqueCount="50">
  <si>
    <t>tâche</t>
  </si>
  <si>
    <t>details</t>
  </si>
  <si>
    <t>date debut</t>
  </si>
  <si>
    <t>duree</t>
  </si>
  <si>
    <t>status</t>
  </si>
  <si>
    <t>%</t>
  </si>
  <si>
    <t>Déterminer le sujet</t>
  </si>
  <si>
    <t>thème , objectif</t>
  </si>
  <si>
    <t>terminé</t>
  </si>
  <si>
    <t>Concevoir des modules de contenu pour des pages Web</t>
  </si>
  <si>
    <t>blocks par chaque page</t>
  </si>
  <si>
    <t>Concevoir le style Web</t>
  </si>
  <si>
    <t>couleur de background,</t>
  </si>
  <si>
    <t>style de texte</t>
  </si>
  <si>
    <t>pied de page</t>
  </si>
  <si>
    <t>css and js</t>
  </si>
  <si>
    <t>Concevoir le logo et slogan</t>
  </si>
  <si>
    <t>logo</t>
  </si>
  <si>
    <t>slogan</t>
  </si>
  <si>
    <t>Importer des données</t>
  </si>
  <si>
    <t>à faire</t>
  </si>
  <si>
    <t>teminé</t>
    <phoneticPr fontId="5" type="noConversion"/>
  </si>
  <si>
    <t>à faire</t>
    <phoneticPr fontId="5" type="noConversion"/>
  </si>
  <si>
    <t>date fin</t>
    <phoneticPr fontId="5" type="noConversion"/>
  </si>
  <si>
    <t>recherche des tables</t>
    <phoneticPr fontId="5" type="noConversion"/>
  </si>
  <si>
    <t>création des associations</t>
    <phoneticPr fontId="5" type="noConversion"/>
  </si>
  <si>
    <t>cardinalités</t>
    <phoneticPr fontId="5" type="noConversion"/>
  </si>
  <si>
    <t>Elaboration du système d'information</t>
    <phoneticPr fontId="5" type="noConversion"/>
  </si>
  <si>
    <t>Creation des utilisateurs de la base de données</t>
  </si>
  <si>
    <t>determiner les utilisateurs</t>
    <phoneticPr fontId="5" type="noConversion"/>
  </si>
  <si>
    <t>creation des connexions</t>
    <phoneticPr fontId="5" type="noConversion"/>
  </si>
  <si>
    <t>creation des utilisateurs</t>
    <phoneticPr fontId="5" type="noConversion"/>
  </si>
  <si>
    <t>Création des tables</t>
  </si>
  <si>
    <t>création des tables</t>
    <phoneticPr fontId="5" type="noConversion"/>
  </si>
  <si>
    <t>Compléter le cadre de la page web</t>
    <phoneticPr fontId="5" type="noConversion"/>
  </si>
  <si>
    <t>Compléter la web - accueil</t>
    <phoneticPr fontId="5" type="noConversion"/>
  </si>
  <si>
    <t>Compléter la web - prevision</t>
    <phoneticPr fontId="5" type="noConversion"/>
  </si>
  <si>
    <t>Compléter la web - information</t>
    <phoneticPr fontId="5" type="noConversion"/>
  </si>
  <si>
    <t>Compléter la web - contact</t>
    <phoneticPr fontId="5" type="noConversion"/>
  </si>
  <si>
    <t>Importer les données - accueil</t>
    <phoneticPr fontId="5" type="noConversion"/>
  </si>
  <si>
    <t>Importer les données - prevision</t>
    <phoneticPr fontId="5" type="noConversion"/>
  </si>
  <si>
    <t>Importer les données - information</t>
    <phoneticPr fontId="5" type="noConversion"/>
  </si>
  <si>
    <t>Importer les données - contact</t>
    <phoneticPr fontId="5" type="noConversion"/>
  </si>
  <si>
    <t>Insertions des Données dans les tables</t>
  </si>
  <si>
    <t>insertions des donnees dans les diffrentes tables</t>
    <phoneticPr fontId="5" type="noConversion"/>
  </si>
  <si>
    <t>tri des données pertinentes</t>
    <phoneticPr fontId="5" type="noConversion"/>
  </si>
  <si>
    <t xml:space="preserve">Realisation des requetes </t>
  </si>
  <si>
    <t>elaboration des requetes</t>
  </si>
  <si>
    <t>redaction du SQL</t>
    <phoneticPr fontId="5" type="noConversion"/>
  </si>
  <si>
    <t>terminé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</si>
</sst>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;@"/>
  </numFmts>
  <fonts count="8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Helvetica"/>
      <family val="2"/>
    </font>
    <font>
      <sz val="10"/>
      <color rgb="FF000000"/>
      <name val="Arial"/>
      <family val="2"/>
    </font>
    <font>
      <sz val="9"/>
      <name val="Arial"/>
      <family val="3"/>
      <charset val="134"/>
      <scheme val="minor"/>
    </font>
    <font>
      <b/>
      <sz val="12"/>
      <color rgb="FF000000"/>
      <name val="等线"/>
      <family val="4"/>
      <charset val="134"/>
    </font>
    <font>
      <b/>
      <sz val="10"/>
      <color rgb="FF000000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theme="6" tint="0.39997558519241921"/>
        <bgColor rgb="FFF1C232"/>
      </patternFill>
    </fill>
    <fill>
      <patternFill patternType="solid">
        <fgColor theme="6" tint="0.39997558519241921"/>
        <bgColor rgb="FF6AA84F"/>
      </patternFill>
    </fill>
    <fill>
      <patternFill patternType="solid">
        <fgColor theme="5" tint="0.59999389629810485"/>
        <bgColor rgb="FFEA9999"/>
      </patternFill>
    </fill>
    <fill>
      <patternFill patternType="solid">
        <fgColor theme="5" tint="0.59999389629810485"/>
        <bgColor rgb="FF6AA84F"/>
      </patternFill>
    </fill>
    <fill>
      <patternFill patternType="solid">
        <fgColor theme="7" tint="0.39997558519241921"/>
        <bgColor rgb="FF6AA84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D5A6BD"/>
      </patternFill>
    </fill>
    <fill>
      <patternFill patternType="solid">
        <fgColor theme="4" tint="0.59999389629810485"/>
        <bgColor rgb="FF6AA84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rgb="FFC9DAF8"/>
      </patternFill>
    </fill>
    <fill>
      <patternFill patternType="solid">
        <fgColor theme="9"/>
        <bgColor rgb="FF6AA84F"/>
      </patternFill>
    </fill>
    <fill>
      <patternFill patternType="solid">
        <fgColor theme="9"/>
        <bgColor indexed="64"/>
      </patternFill>
    </fill>
    <fill>
      <patternFill patternType="solid">
        <fgColor theme="6"/>
        <bgColor theme="9"/>
      </patternFill>
    </fill>
    <fill>
      <patternFill patternType="solid">
        <fgColor theme="6"/>
        <bgColor rgb="FF6AA84F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6AA84F"/>
      </patternFill>
    </fill>
    <fill>
      <patternFill patternType="solid">
        <fgColor theme="7" tint="0.59999389629810485"/>
        <bgColor theme="9"/>
      </patternFill>
    </fill>
    <fill>
      <patternFill patternType="solid">
        <fgColor rgb="FF7A81FF"/>
        <bgColor indexed="64"/>
      </patternFill>
    </fill>
    <fill>
      <patternFill patternType="solid">
        <fgColor rgb="FF7A81FF"/>
        <bgColor rgb="FF6AA84F"/>
      </patternFill>
    </fill>
    <fill>
      <patternFill patternType="solid">
        <fgColor rgb="FF7A81FF"/>
        <bgColor theme="9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theme="9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theme="9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0" fontId="2" fillId="14" borderId="0" xfId="0" applyFont="1" applyFill="1" applyAlignment="1">
      <alignment horizontal="left"/>
    </xf>
    <xf numFmtId="0" fontId="2" fillId="17" borderId="0" xfId="0" applyFont="1" applyFill="1" applyAlignment="1">
      <alignment horizontal="left"/>
    </xf>
    <xf numFmtId="0" fontId="6" fillId="2" borderId="0" xfId="0" applyFont="1" applyFill="1" applyAlignment="1">
      <alignment horizontal="left" indent="1"/>
    </xf>
    <xf numFmtId="0" fontId="6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left" indent="1"/>
    </xf>
    <xf numFmtId="10" fontId="0" fillId="0" borderId="0" xfId="0" applyNumberFormat="1" applyAlignment="1">
      <alignment horizontal="left" indent="1"/>
    </xf>
    <xf numFmtId="10" fontId="7" fillId="2" borderId="0" xfId="0" applyNumberFormat="1" applyFont="1" applyFill="1" applyAlignment="1">
      <alignment horizontal="left" indent="1"/>
    </xf>
    <xf numFmtId="0" fontId="2" fillId="22" borderId="0" xfId="0" applyFont="1" applyFill="1" applyAlignment="1">
      <alignment horizontal="left"/>
    </xf>
    <xf numFmtId="0" fontId="2" fillId="25" borderId="0" xfId="0" applyFont="1" applyFill="1" applyAlignment="1">
      <alignment horizontal="left"/>
    </xf>
    <xf numFmtId="0" fontId="2" fillId="27" borderId="0" xfId="0" applyFont="1" applyFill="1" applyAlignment="1">
      <alignment horizontal="left"/>
    </xf>
    <xf numFmtId="0" fontId="2" fillId="29" borderId="0" xfId="0" applyFont="1" applyFill="1" applyAlignment="1">
      <alignment horizontal="left"/>
    </xf>
    <xf numFmtId="0" fontId="2" fillId="31" borderId="0" xfId="0" applyFont="1" applyFill="1" applyAlignment="1">
      <alignment horizontal="left"/>
    </xf>
    <xf numFmtId="10" fontId="2" fillId="7" borderId="0" xfId="0" applyNumberFormat="1" applyFont="1" applyFill="1" applyAlignment="1">
      <alignment horizontal="left"/>
    </xf>
    <xf numFmtId="0" fontId="0" fillId="8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10" fontId="2" fillId="3" borderId="0" xfId="0" applyNumberFormat="1" applyFont="1" applyFill="1" applyAlignment="1">
      <alignment horizontal="left"/>
    </xf>
    <xf numFmtId="0" fontId="0" fillId="9" borderId="0" xfId="0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0" fillId="10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0" fontId="2" fillId="10" borderId="0" xfId="0" applyNumberFormat="1" applyFont="1" applyFill="1" applyAlignment="1">
      <alignment horizontal="left"/>
    </xf>
    <xf numFmtId="10" fontId="2" fillId="11" borderId="0" xfId="0" applyNumberFormat="1" applyFont="1" applyFill="1" applyAlignment="1">
      <alignment horizontal="left"/>
    </xf>
    <xf numFmtId="0" fontId="0" fillId="13" borderId="0" xfId="0" applyFill="1" applyAlignment="1">
      <alignment horizontal="left"/>
    </xf>
    <xf numFmtId="10" fontId="2" fillId="13" borderId="0" xfId="0" applyNumberFormat="1" applyFont="1" applyFill="1" applyAlignment="1">
      <alignment horizontal="left"/>
    </xf>
    <xf numFmtId="10" fontId="2" fillId="14" borderId="0" xfId="0" applyNumberFormat="1" applyFont="1" applyFill="1" applyAlignment="1">
      <alignment horizontal="left"/>
    </xf>
    <xf numFmtId="0" fontId="0" fillId="16" borderId="0" xfId="0" applyFill="1" applyAlignment="1">
      <alignment horizontal="left"/>
    </xf>
    <xf numFmtId="10" fontId="2" fillId="16" borderId="0" xfId="0" applyNumberFormat="1" applyFont="1" applyFill="1" applyAlignment="1">
      <alignment horizontal="left"/>
    </xf>
    <xf numFmtId="10" fontId="2" fillId="17" borderId="0" xfId="0" applyNumberFormat="1" applyFont="1" applyFill="1" applyAlignment="1">
      <alignment horizontal="left"/>
    </xf>
    <xf numFmtId="0" fontId="0" fillId="19" borderId="0" xfId="0" applyFill="1" applyAlignment="1">
      <alignment horizontal="left"/>
    </xf>
    <xf numFmtId="10" fontId="2" fillId="19" borderId="0" xfId="0" applyNumberFormat="1" applyFont="1" applyFill="1" applyAlignment="1">
      <alignment horizontal="left"/>
    </xf>
    <xf numFmtId="0" fontId="2" fillId="20" borderId="0" xfId="0" applyFont="1" applyFill="1" applyAlignment="1">
      <alignment horizontal="left"/>
    </xf>
    <xf numFmtId="10" fontId="2" fillId="20" borderId="0" xfId="0" applyNumberFormat="1" applyFont="1" applyFill="1" applyAlignment="1">
      <alignment horizontal="left"/>
    </xf>
    <xf numFmtId="0" fontId="0" fillId="23" borderId="0" xfId="0" applyFill="1" applyAlignment="1">
      <alignment horizontal="left"/>
    </xf>
    <xf numFmtId="0" fontId="1" fillId="23" borderId="0" xfId="0" applyFont="1" applyFill="1" applyAlignment="1">
      <alignment horizontal="left"/>
    </xf>
    <xf numFmtId="10" fontId="0" fillId="23" borderId="0" xfId="0" applyNumberFormat="1" applyFill="1" applyAlignment="1">
      <alignment horizontal="left"/>
    </xf>
    <xf numFmtId="0" fontId="0" fillId="26" borderId="0" xfId="0" applyFill="1" applyAlignment="1">
      <alignment horizontal="left"/>
    </xf>
    <xf numFmtId="0" fontId="1" fillId="26" borderId="0" xfId="0" applyFont="1" applyFill="1" applyAlignment="1">
      <alignment horizontal="left"/>
    </xf>
    <xf numFmtId="10" fontId="0" fillId="26" borderId="0" xfId="0" applyNumberFormat="1" applyFill="1" applyAlignment="1">
      <alignment horizontal="left"/>
    </xf>
    <xf numFmtId="0" fontId="0" fillId="28" borderId="0" xfId="0" applyFill="1" applyAlignment="1">
      <alignment horizontal="left"/>
    </xf>
    <xf numFmtId="0" fontId="1" fillId="28" borderId="0" xfId="0" applyFont="1" applyFill="1" applyAlignment="1">
      <alignment horizontal="left"/>
    </xf>
    <xf numFmtId="10" fontId="0" fillId="28" borderId="0" xfId="0" applyNumberFormat="1" applyFill="1" applyAlignment="1">
      <alignment horizontal="left"/>
    </xf>
    <xf numFmtId="0" fontId="0" fillId="30" borderId="0" xfId="0" applyFill="1" applyAlignment="1">
      <alignment horizontal="left"/>
    </xf>
    <xf numFmtId="10" fontId="0" fillId="30" borderId="0" xfId="0" applyNumberFormat="1" applyFill="1" applyAlignment="1">
      <alignment horizontal="left"/>
    </xf>
    <xf numFmtId="0" fontId="1" fillId="30" borderId="0" xfId="0" applyFont="1" applyFill="1" applyAlignment="1">
      <alignment horizontal="left"/>
    </xf>
    <xf numFmtId="176" fontId="2" fillId="7" borderId="0" xfId="0" applyNumberFormat="1" applyFont="1" applyFill="1" applyAlignment="1">
      <alignment horizontal="left"/>
    </xf>
    <xf numFmtId="176" fontId="2" fillId="3" borderId="0" xfId="0" applyNumberFormat="1" applyFont="1" applyFill="1" applyAlignment="1">
      <alignment horizontal="left"/>
    </xf>
    <xf numFmtId="176" fontId="2" fillId="4" borderId="0" xfId="0" applyNumberFormat="1" applyFont="1" applyFill="1" applyAlignment="1">
      <alignment horizontal="left"/>
    </xf>
    <xf numFmtId="176" fontId="2" fillId="5" borderId="0" xfId="0" applyNumberFormat="1" applyFont="1" applyFill="1" applyAlignment="1">
      <alignment horizontal="left"/>
    </xf>
    <xf numFmtId="176" fontId="2" fillId="6" borderId="0" xfId="0" applyNumberFormat="1" applyFont="1" applyFill="1" applyAlignment="1">
      <alignment horizontal="left"/>
    </xf>
    <xf numFmtId="176" fontId="2" fillId="11" borderId="0" xfId="0" applyNumberFormat="1" applyFont="1" applyFill="1" applyAlignment="1">
      <alignment horizontal="left"/>
    </xf>
    <xf numFmtId="176" fontId="2" fillId="12" borderId="0" xfId="0" applyNumberFormat="1" applyFont="1" applyFill="1" applyAlignment="1">
      <alignment horizontal="left"/>
    </xf>
    <xf numFmtId="176" fontId="2" fillId="14" borderId="0" xfId="0" applyNumberFormat="1" applyFont="1" applyFill="1" applyAlignment="1">
      <alignment horizontal="left"/>
    </xf>
    <xf numFmtId="176" fontId="2" fillId="15" borderId="0" xfId="0" applyNumberFormat="1" applyFont="1" applyFill="1" applyAlignment="1">
      <alignment horizontal="left"/>
    </xf>
    <xf numFmtId="176" fontId="2" fillId="17" borderId="0" xfId="0" applyNumberFormat="1" applyFont="1" applyFill="1" applyAlignment="1">
      <alignment horizontal="left"/>
    </xf>
    <xf numFmtId="176" fontId="2" fillId="18" borderId="0" xfId="0" applyNumberFormat="1" applyFont="1" applyFill="1" applyAlignment="1">
      <alignment horizontal="left"/>
    </xf>
    <xf numFmtId="176" fontId="2" fillId="20" borderId="0" xfId="0" applyNumberFormat="1" applyFont="1" applyFill="1" applyAlignment="1">
      <alignment horizontal="left"/>
    </xf>
    <xf numFmtId="176" fontId="2" fillId="21" borderId="0" xfId="0" applyNumberFormat="1" applyFont="1" applyFill="1" applyAlignment="1">
      <alignment horizontal="left"/>
    </xf>
    <xf numFmtId="176" fontId="0" fillId="23" borderId="0" xfId="0" applyNumberFormat="1" applyFill="1" applyAlignment="1">
      <alignment horizontal="left"/>
    </xf>
    <xf numFmtId="176" fontId="2" fillId="24" borderId="0" xfId="0" applyNumberFormat="1" applyFont="1" applyFill="1" applyAlignment="1">
      <alignment horizontal="left"/>
    </xf>
    <xf numFmtId="176" fontId="0" fillId="26" borderId="0" xfId="0" applyNumberFormat="1" applyFill="1" applyAlignment="1">
      <alignment horizontal="left"/>
    </xf>
    <xf numFmtId="176" fontId="0" fillId="28" borderId="0" xfId="0" applyNumberFormat="1" applyFill="1" applyAlignment="1">
      <alignment horizontal="left"/>
    </xf>
    <xf numFmtId="176" fontId="0" fillId="30" borderId="0" xfId="0" applyNumberFormat="1" applyFill="1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78787876603282"/>
          <c:y val="0.11438213517509792"/>
          <c:w val="0.80951348496260289"/>
          <c:h val="0.850242877563235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'realisation du site'!$C$1</c:f>
              <c:strCache>
                <c:ptCount val="1"/>
                <c:pt idx="0">
                  <c:v>date debut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'realisation du site'!$B$2:$B$28</c:f>
              <c:strCache>
                <c:ptCount val="27"/>
                <c:pt idx="0">
                  <c:v>thème , objectif</c:v>
                </c:pt>
                <c:pt idx="1">
                  <c:v>blocks par chaque page</c:v>
                </c:pt>
                <c:pt idx="2">
                  <c:v>couleur de background,</c:v>
                </c:pt>
                <c:pt idx="3">
                  <c:v>style de texte</c:v>
                </c:pt>
                <c:pt idx="4">
                  <c:v>pied de page</c:v>
                </c:pt>
                <c:pt idx="5">
                  <c:v>css and js</c:v>
                </c:pt>
                <c:pt idx="6">
                  <c:v>logo</c:v>
                </c:pt>
                <c:pt idx="7">
                  <c:v>slogan</c:v>
                </c:pt>
                <c:pt idx="8">
                  <c:v>Compléter la web - accueil</c:v>
                </c:pt>
                <c:pt idx="9">
                  <c:v>Compléter la web - prevision</c:v>
                </c:pt>
                <c:pt idx="10">
                  <c:v>Compléter la web - information</c:v>
                </c:pt>
                <c:pt idx="11">
                  <c:v>Compléter la web - contact</c:v>
                </c:pt>
                <c:pt idx="12">
                  <c:v>Importer les données - accueil</c:v>
                </c:pt>
                <c:pt idx="13">
                  <c:v>Importer les données - prevision</c:v>
                </c:pt>
                <c:pt idx="14">
                  <c:v>Importer les données - information</c:v>
                </c:pt>
                <c:pt idx="15">
                  <c:v>Importer les données - contact</c:v>
                </c:pt>
                <c:pt idx="16">
                  <c:v>recherche des tables</c:v>
                </c:pt>
                <c:pt idx="17">
                  <c:v>création des associations</c:v>
                </c:pt>
                <c:pt idx="18">
                  <c:v>cardinalités</c:v>
                </c:pt>
                <c:pt idx="19">
                  <c:v>determiner les utilisateurs</c:v>
                </c:pt>
                <c:pt idx="20">
                  <c:v>creation des connexions</c:v>
                </c:pt>
                <c:pt idx="21">
                  <c:v>creation des utilisateurs</c:v>
                </c:pt>
                <c:pt idx="22">
                  <c:v>création des tables</c:v>
                </c:pt>
                <c:pt idx="23">
                  <c:v>tri des données pertinentes</c:v>
                </c:pt>
                <c:pt idx="24">
                  <c:v>insertions des donnees dans les diffrentes tables</c:v>
                </c:pt>
                <c:pt idx="25">
                  <c:v>elaboration des requetes</c:v>
                </c:pt>
                <c:pt idx="26">
                  <c:v>redaction du SQL</c:v>
                </c:pt>
              </c:strCache>
            </c:strRef>
          </c:cat>
          <c:val>
            <c:numRef>
              <c:f>'realisation du site'!$C$2:$C$28</c:f>
              <c:numCache>
                <c:formatCode>dd/mm/yy;@</c:formatCode>
                <c:ptCount val="27"/>
                <c:pt idx="0">
                  <c:v>44846</c:v>
                </c:pt>
                <c:pt idx="1">
                  <c:v>44851</c:v>
                </c:pt>
                <c:pt idx="2">
                  <c:v>44895</c:v>
                </c:pt>
                <c:pt idx="3">
                  <c:v>44895</c:v>
                </c:pt>
                <c:pt idx="4">
                  <c:v>44896</c:v>
                </c:pt>
                <c:pt idx="5">
                  <c:v>44896</c:v>
                </c:pt>
                <c:pt idx="6">
                  <c:v>44900</c:v>
                </c:pt>
                <c:pt idx="7">
                  <c:v>44900</c:v>
                </c:pt>
                <c:pt idx="8">
                  <c:v>44900</c:v>
                </c:pt>
                <c:pt idx="9">
                  <c:v>44900</c:v>
                </c:pt>
                <c:pt idx="10">
                  <c:v>44901</c:v>
                </c:pt>
                <c:pt idx="11">
                  <c:v>44901</c:v>
                </c:pt>
                <c:pt idx="12">
                  <c:v>44956</c:v>
                </c:pt>
                <c:pt idx="13">
                  <c:v>44956</c:v>
                </c:pt>
                <c:pt idx="14">
                  <c:v>44956</c:v>
                </c:pt>
                <c:pt idx="15">
                  <c:v>44956</c:v>
                </c:pt>
                <c:pt idx="16">
                  <c:v>44851</c:v>
                </c:pt>
                <c:pt idx="17">
                  <c:v>44851</c:v>
                </c:pt>
                <c:pt idx="18">
                  <c:v>44851</c:v>
                </c:pt>
                <c:pt idx="19">
                  <c:v>44857</c:v>
                </c:pt>
                <c:pt idx="20">
                  <c:v>44857</c:v>
                </c:pt>
                <c:pt idx="21">
                  <c:v>44858</c:v>
                </c:pt>
                <c:pt idx="22">
                  <c:v>44956</c:v>
                </c:pt>
                <c:pt idx="23">
                  <c:v>44956</c:v>
                </c:pt>
                <c:pt idx="24">
                  <c:v>44956</c:v>
                </c:pt>
                <c:pt idx="25">
                  <c:v>44956</c:v>
                </c:pt>
                <c:pt idx="26">
                  <c:v>44956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6-6A45-AADF-3B436B12F747}"/>
            </c:ext>
          </c:extLst>
        </c:ser>
        <c:ser>
          <c:idx val="1"/>
          <c:order val="1"/>
          <c:tx>
            <c:strRef>
              <c:f>'realisation du site'!$I$1</c:f>
              <c:strCache>
                <c:ptCount val="1"/>
                <c:pt idx="0">
                  <c:v>teminé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'realisation du site'!$B$2:$B$28</c:f>
              <c:strCache>
                <c:ptCount val="27"/>
                <c:pt idx="0">
                  <c:v>thème , objectif</c:v>
                </c:pt>
                <c:pt idx="1">
                  <c:v>blocks par chaque page</c:v>
                </c:pt>
                <c:pt idx="2">
                  <c:v>couleur de background,</c:v>
                </c:pt>
                <c:pt idx="3">
                  <c:v>style de texte</c:v>
                </c:pt>
                <c:pt idx="4">
                  <c:v>pied de page</c:v>
                </c:pt>
                <c:pt idx="5">
                  <c:v>css and js</c:v>
                </c:pt>
                <c:pt idx="6">
                  <c:v>logo</c:v>
                </c:pt>
                <c:pt idx="7">
                  <c:v>slogan</c:v>
                </c:pt>
                <c:pt idx="8">
                  <c:v>Compléter la web - accueil</c:v>
                </c:pt>
                <c:pt idx="9">
                  <c:v>Compléter la web - prevision</c:v>
                </c:pt>
                <c:pt idx="10">
                  <c:v>Compléter la web - information</c:v>
                </c:pt>
                <c:pt idx="11">
                  <c:v>Compléter la web - contact</c:v>
                </c:pt>
                <c:pt idx="12">
                  <c:v>Importer les données - accueil</c:v>
                </c:pt>
                <c:pt idx="13">
                  <c:v>Importer les données - prevision</c:v>
                </c:pt>
                <c:pt idx="14">
                  <c:v>Importer les données - information</c:v>
                </c:pt>
                <c:pt idx="15">
                  <c:v>Importer les données - contact</c:v>
                </c:pt>
                <c:pt idx="16">
                  <c:v>recherche des tables</c:v>
                </c:pt>
                <c:pt idx="17">
                  <c:v>création des associations</c:v>
                </c:pt>
                <c:pt idx="18">
                  <c:v>cardinalités</c:v>
                </c:pt>
                <c:pt idx="19">
                  <c:v>determiner les utilisateurs</c:v>
                </c:pt>
                <c:pt idx="20">
                  <c:v>creation des connexions</c:v>
                </c:pt>
                <c:pt idx="21">
                  <c:v>creation des utilisateurs</c:v>
                </c:pt>
                <c:pt idx="22">
                  <c:v>création des tables</c:v>
                </c:pt>
                <c:pt idx="23">
                  <c:v>tri des données pertinentes</c:v>
                </c:pt>
                <c:pt idx="24">
                  <c:v>insertions des donnees dans les diffrentes tables</c:v>
                </c:pt>
                <c:pt idx="25">
                  <c:v>elaboration des requetes</c:v>
                </c:pt>
                <c:pt idx="26">
                  <c:v>redaction du SQL</c:v>
                </c:pt>
              </c:strCache>
            </c:strRef>
          </c:cat>
          <c:val>
            <c:numRef>
              <c:f>'realisation du site'!$I$2:$I$28</c:f>
              <c:numCache>
                <c:formatCode>General</c:formatCode>
                <c:ptCount val="27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6-6A45-AADF-3B436B12F747}"/>
            </c:ext>
          </c:extLst>
        </c:ser>
        <c:ser>
          <c:idx val="2"/>
          <c:order val="2"/>
          <c:tx>
            <c:strRef>
              <c:f>'realisation du site'!$J$1</c:f>
              <c:strCache>
                <c:ptCount val="1"/>
                <c:pt idx="0">
                  <c:v>à faire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'realisation du site'!$B$2:$B$28</c:f>
              <c:strCache>
                <c:ptCount val="27"/>
                <c:pt idx="0">
                  <c:v>thème , objectif</c:v>
                </c:pt>
                <c:pt idx="1">
                  <c:v>blocks par chaque page</c:v>
                </c:pt>
                <c:pt idx="2">
                  <c:v>couleur de background,</c:v>
                </c:pt>
                <c:pt idx="3">
                  <c:v>style de texte</c:v>
                </c:pt>
                <c:pt idx="4">
                  <c:v>pied de page</c:v>
                </c:pt>
                <c:pt idx="5">
                  <c:v>css and js</c:v>
                </c:pt>
                <c:pt idx="6">
                  <c:v>logo</c:v>
                </c:pt>
                <c:pt idx="7">
                  <c:v>slogan</c:v>
                </c:pt>
                <c:pt idx="8">
                  <c:v>Compléter la web - accueil</c:v>
                </c:pt>
                <c:pt idx="9">
                  <c:v>Compléter la web - prevision</c:v>
                </c:pt>
                <c:pt idx="10">
                  <c:v>Compléter la web - information</c:v>
                </c:pt>
                <c:pt idx="11">
                  <c:v>Compléter la web - contact</c:v>
                </c:pt>
                <c:pt idx="12">
                  <c:v>Importer les données - accueil</c:v>
                </c:pt>
                <c:pt idx="13">
                  <c:v>Importer les données - prevision</c:v>
                </c:pt>
                <c:pt idx="14">
                  <c:v>Importer les données - information</c:v>
                </c:pt>
                <c:pt idx="15">
                  <c:v>Importer les données - contact</c:v>
                </c:pt>
                <c:pt idx="16">
                  <c:v>recherche des tables</c:v>
                </c:pt>
                <c:pt idx="17">
                  <c:v>création des associations</c:v>
                </c:pt>
                <c:pt idx="18">
                  <c:v>cardinalités</c:v>
                </c:pt>
                <c:pt idx="19">
                  <c:v>determiner les utilisateurs</c:v>
                </c:pt>
                <c:pt idx="20">
                  <c:v>creation des connexions</c:v>
                </c:pt>
                <c:pt idx="21">
                  <c:v>creation des utilisateurs</c:v>
                </c:pt>
                <c:pt idx="22">
                  <c:v>création des tables</c:v>
                </c:pt>
                <c:pt idx="23">
                  <c:v>tri des données pertinentes</c:v>
                </c:pt>
                <c:pt idx="24">
                  <c:v>insertions des donnees dans les diffrentes tables</c:v>
                </c:pt>
                <c:pt idx="25">
                  <c:v>elaboration des requetes</c:v>
                </c:pt>
                <c:pt idx="26">
                  <c:v>redaction du SQL</c:v>
                </c:pt>
              </c:strCache>
            </c:strRef>
          </c:cat>
          <c:val>
            <c:numRef>
              <c:f>'realisation du site'!$J$2:$J$28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6-6A45-AADF-3B436B12F7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69718624"/>
        <c:axId val="2052248624"/>
      </c:barChart>
      <c:catAx>
        <c:axId val="146971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TKaiti" panose="02010600040101010101" pitchFamily="2" charset="-122"/>
                <a:ea typeface="STKaiti" panose="02010600040101010101" pitchFamily="2" charset="-122"/>
                <a:cs typeface="Aharoni" panose="02010803020104030203" pitchFamily="2" charset="-79"/>
              </a:defRPr>
            </a:pPr>
            <a:endParaRPr lang="zh-CN"/>
          </a:p>
        </c:txPr>
        <c:crossAx val="2052248624"/>
        <c:crosses val="autoZero"/>
        <c:auto val="1"/>
        <c:lblAlgn val="ctr"/>
        <c:lblOffset val="100"/>
        <c:noMultiLvlLbl val="0"/>
      </c:catAx>
      <c:valAx>
        <c:axId val="2052248624"/>
        <c:scaling>
          <c:orientation val="minMax"/>
          <c:max val="44975"/>
          <c:min val="448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9718624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43947130937478396"/>
          <c:y val="4.0920120008020259E-3"/>
          <c:w val="0.14172700548834677"/>
          <c:h val="6.2999937168575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25596</xdr:rowOff>
    </xdr:from>
    <xdr:to>
      <xdr:col>18</xdr:col>
      <xdr:colOff>859117</xdr:colOff>
      <xdr:row>75</xdr:row>
      <xdr:rowOff>32959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2D333C-CC68-1282-B5EC-6CE7E96AF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9"/>
  <sheetViews>
    <sheetView tabSelected="1" zoomScale="43" workbookViewId="0">
      <selection activeCell="V41" sqref="V41"/>
    </sheetView>
  </sheetViews>
  <sheetFormatPr baseColWidth="10" defaultColWidth="12.6640625" defaultRowHeight="15.75" customHeight="1"/>
  <cols>
    <col min="1" max="1" width="52.83203125" style="1" bestFit="1" customWidth="1"/>
    <col min="2" max="2" width="44.83203125" style="1" bestFit="1" customWidth="1"/>
    <col min="7" max="7" width="14.6640625" style="11" bestFit="1" customWidth="1"/>
    <col min="8" max="8" width="12.6640625" style="11"/>
  </cols>
  <sheetData>
    <row r="1" spans="1:10" ht="16">
      <c r="A1" s="8" t="s">
        <v>0</v>
      </c>
      <c r="B1" s="8" t="s">
        <v>1</v>
      </c>
      <c r="C1" s="9" t="s">
        <v>2</v>
      </c>
      <c r="D1" s="9" t="s">
        <v>23</v>
      </c>
      <c r="E1" s="9" t="s">
        <v>3</v>
      </c>
      <c r="F1" s="9" t="s">
        <v>4</v>
      </c>
      <c r="G1" s="10"/>
      <c r="H1" s="12" t="s">
        <v>5</v>
      </c>
      <c r="I1" s="9" t="s">
        <v>21</v>
      </c>
      <c r="J1" s="9" t="s">
        <v>22</v>
      </c>
    </row>
    <row r="2" spans="1:10" ht="15.75" customHeight="1">
      <c r="A2" s="4" t="s">
        <v>6</v>
      </c>
      <c r="B2" s="4" t="s">
        <v>7</v>
      </c>
      <c r="C2" s="50">
        <v>44846</v>
      </c>
      <c r="D2" s="50">
        <f>C2+E2</f>
        <v>44853</v>
      </c>
      <c r="E2" s="4">
        <v>7</v>
      </c>
      <c r="F2" s="4" t="s">
        <v>8</v>
      </c>
      <c r="G2" s="18">
        <f t="shared" ref="G2:G3" si="0">IF(F2="terminé",1,0)</f>
        <v>1</v>
      </c>
      <c r="H2" s="18">
        <f t="shared" ref="H2:H3" si="1">SUM(G2)</f>
        <v>1</v>
      </c>
      <c r="I2" s="19">
        <f>IF(F2="terminé",E2,0)</f>
        <v>7</v>
      </c>
      <c r="J2" s="19">
        <f>IF(F2="terminé",0,E2)</f>
        <v>0</v>
      </c>
    </row>
    <row r="3" spans="1:10" ht="15.75" customHeight="1">
      <c r="A3" s="20" t="s">
        <v>9</v>
      </c>
      <c r="B3" s="2" t="s">
        <v>10</v>
      </c>
      <c r="C3" s="51">
        <v>44851</v>
      </c>
      <c r="D3" s="52">
        <f t="shared" ref="D3:D17" si="2">C3+E3</f>
        <v>44856</v>
      </c>
      <c r="E3" s="2">
        <v>5</v>
      </c>
      <c r="F3" s="2" t="s">
        <v>8</v>
      </c>
      <c r="G3" s="21">
        <f t="shared" si="0"/>
        <v>1</v>
      </c>
      <c r="H3" s="21">
        <f t="shared" si="1"/>
        <v>1</v>
      </c>
      <c r="I3" s="22">
        <f t="shared" ref="I3:I28" si="3">IF(F3="terminé",E3,0)</f>
        <v>5</v>
      </c>
      <c r="J3" s="22">
        <f t="shared" ref="J3:J28" si="4">IF(F3="terminé",0,E3)</f>
        <v>0</v>
      </c>
    </row>
    <row r="4" spans="1:10" ht="15.75" customHeight="1">
      <c r="A4" s="3" t="s">
        <v>11</v>
      </c>
      <c r="B4" s="3" t="s">
        <v>12</v>
      </c>
      <c r="C4" s="53">
        <v>44895</v>
      </c>
      <c r="D4" s="54">
        <f t="shared" si="2"/>
        <v>44896</v>
      </c>
      <c r="E4" s="3">
        <v>1</v>
      </c>
      <c r="F4" s="3" t="s">
        <v>8</v>
      </c>
      <c r="G4" s="23">
        <f t="shared" ref="G4:G7" si="5">IF(F4="terminé",1/4,0)</f>
        <v>0.25</v>
      </c>
      <c r="H4" s="23">
        <f>SUM(G4:G7)</f>
        <v>1</v>
      </c>
      <c r="I4" s="24">
        <f t="shared" si="3"/>
        <v>1</v>
      </c>
      <c r="J4" s="24">
        <f t="shared" si="4"/>
        <v>0</v>
      </c>
    </row>
    <row r="5" spans="1:10" ht="15.75" customHeight="1">
      <c r="A5" s="3"/>
      <c r="B5" s="25" t="s">
        <v>13</v>
      </c>
      <c r="C5" s="53">
        <v>44895</v>
      </c>
      <c r="D5" s="54">
        <f t="shared" si="2"/>
        <v>44896</v>
      </c>
      <c r="E5" s="3">
        <v>1</v>
      </c>
      <c r="F5" s="3" t="s">
        <v>8</v>
      </c>
      <c r="G5" s="23">
        <f t="shared" si="5"/>
        <v>0.25</v>
      </c>
      <c r="H5" s="26"/>
      <c r="I5" s="24">
        <f t="shared" si="3"/>
        <v>1</v>
      </c>
      <c r="J5" s="24">
        <f t="shared" si="4"/>
        <v>0</v>
      </c>
    </row>
    <row r="6" spans="1:10" ht="15.75" customHeight="1">
      <c r="A6" s="3"/>
      <c r="B6" s="25" t="s">
        <v>14</v>
      </c>
      <c r="C6" s="53">
        <v>44896</v>
      </c>
      <c r="D6" s="54">
        <f t="shared" si="2"/>
        <v>44897</v>
      </c>
      <c r="E6" s="3">
        <v>1</v>
      </c>
      <c r="F6" s="3" t="s">
        <v>8</v>
      </c>
      <c r="G6" s="23">
        <f t="shared" si="5"/>
        <v>0.25</v>
      </c>
      <c r="H6" s="26"/>
      <c r="I6" s="24">
        <f t="shared" si="3"/>
        <v>1</v>
      </c>
      <c r="J6" s="24">
        <f t="shared" si="4"/>
        <v>0</v>
      </c>
    </row>
    <row r="7" spans="1:10" ht="15.75" customHeight="1">
      <c r="A7" s="3"/>
      <c r="B7" s="3" t="s">
        <v>15</v>
      </c>
      <c r="C7" s="53">
        <v>44896</v>
      </c>
      <c r="D7" s="54">
        <f t="shared" si="2"/>
        <v>44899</v>
      </c>
      <c r="E7" s="3">
        <v>3</v>
      </c>
      <c r="F7" s="3" t="s">
        <v>8</v>
      </c>
      <c r="G7" s="23">
        <f t="shared" si="5"/>
        <v>0.25</v>
      </c>
      <c r="H7" s="26"/>
      <c r="I7" s="24">
        <f t="shared" si="3"/>
        <v>3</v>
      </c>
      <c r="J7" s="24">
        <f t="shared" si="4"/>
        <v>0</v>
      </c>
    </row>
    <row r="8" spans="1:10" ht="15.75" customHeight="1">
      <c r="A8" s="5" t="s">
        <v>16</v>
      </c>
      <c r="B8" s="5" t="s">
        <v>17</v>
      </c>
      <c r="C8" s="55">
        <v>44900</v>
      </c>
      <c r="D8" s="56">
        <f t="shared" si="2"/>
        <v>44901</v>
      </c>
      <c r="E8" s="5">
        <v>1</v>
      </c>
      <c r="F8" s="5" t="s">
        <v>8</v>
      </c>
      <c r="G8" s="27">
        <f t="shared" ref="G8:G9" si="6">IF(F8="terminé",1/2,0)</f>
        <v>0.5</v>
      </c>
      <c r="H8" s="27">
        <f>SUM(G8:G9)</f>
        <v>1</v>
      </c>
      <c r="I8" s="28">
        <f t="shared" si="3"/>
        <v>1</v>
      </c>
      <c r="J8" s="28">
        <f t="shared" si="4"/>
        <v>0</v>
      </c>
    </row>
    <row r="9" spans="1:10" ht="15.75" customHeight="1">
      <c r="A9" s="5"/>
      <c r="B9" s="5" t="s">
        <v>18</v>
      </c>
      <c r="C9" s="55">
        <v>44900</v>
      </c>
      <c r="D9" s="56">
        <f t="shared" si="2"/>
        <v>44901</v>
      </c>
      <c r="E9" s="5">
        <v>1</v>
      </c>
      <c r="F9" s="5" t="s">
        <v>8</v>
      </c>
      <c r="G9" s="27">
        <f t="shared" si="6"/>
        <v>0.5</v>
      </c>
      <c r="H9" s="29"/>
      <c r="I9" s="28">
        <f t="shared" si="3"/>
        <v>1</v>
      </c>
      <c r="J9" s="28">
        <f t="shared" si="4"/>
        <v>0</v>
      </c>
    </row>
    <row r="10" spans="1:10" ht="15.75" customHeight="1">
      <c r="A10" s="6" t="s">
        <v>34</v>
      </c>
      <c r="B10" s="6" t="s">
        <v>35</v>
      </c>
      <c r="C10" s="57">
        <v>44900</v>
      </c>
      <c r="D10" s="58">
        <f t="shared" si="2"/>
        <v>44902</v>
      </c>
      <c r="E10" s="6">
        <v>2</v>
      </c>
      <c r="F10" s="6" t="s">
        <v>8</v>
      </c>
      <c r="G10" s="30">
        <f t="shared" ref="G10:G17" si="7">IF(F10="terminé",1/4,0)</f>
        <v>0.25</v>
      </c>
      <c r="H10" s="30">
        <f>SUM(G10:G13)</f>
        <v>1</v>
      </c>
      <c r="I10" s="31">
        <f t="shared" si="3"/>
        <v>2</v>
      </c>
      <c r="J10" s="31">
        <f t="shared" si="4"/>
        <v>0</v>
      </c>
    </row>
    <row r="11" spans="1:10" ht="15.75" customHeight="1">
      <c r="A11" s="6"/>
      <c r="B11" s="6" t="s">
        <v>36</v>
      </c>
      <c r="C11" s="57">
        <v>44900</v>
      </c>
      <c r="D11" s="58">
        <f t="shared" si="2"/>
        <v>44902</v>
      </c>
      <c r="E11" s="6">
        <v>2</v>
      </c>
      <c r="F11" s="6" t="s">
        <v>8</v>
      </c>
      <c r="G11" s="30">
        <f t="shared" si="7"/>
        <v>0.25</v>
      </c>
      <c r="H11" s="32"/>
      <c r="I11" s="31">
        <f t="shared" si="3"/>
        <v>2</v>
      </c>
      <c r="J11" s="31">
        <f t="shared" si="4"/>
        <v>0</v>
      </c>
    </row>
    <row r="12" spans="1:10" ht="15.75" customHeight="1">
      <c r="A12" s="6"/>
      <c r="B12" s="6" t="s">
        <v>37</v>
      </c>
      <c r="C12" s="57">
        <v>44901</v>
      </c>
      <c r="D12" s="58">
        <f t="shared" si="2"/>
        <v>44903</v>
      </c>
      <c r="E12" s="6">
        <v>2</v>
      </c>
      <c r="F12" s="6" t="s">
        <v>8</v>
      </c>
      <c r="G12" s="30">
        <f t="shared" si="7"/>
        <v>0.25</v>
      </c>
      <c r="H12" s="32"/>
      <c r="I12" s="31">
        <f t="shared" si="3"/>
        <v>2</v>
      </c>
      <c r="J12" s="31">
        <f t="shared" si="4"/>
        <v>0</v>
      </c>
    </row>
    <row r="13" spans="1:10" ht="15.75" customHeight="1">
      <c r="A13" s="6"/>
      <c r="B13" s="6" t="s">
        <v>38</v>
      </c>
      <c r="C13" s="57">
        <v>44901</v>
      </c>
      <c r="D13" s="58">
        <f t="shared" si="2"/>
        <v>44903</v>
      </c>
      <c r="E13" s="6">
        <v>2</v>
      </c>
      <c r="F13" s="6" t="s">
        <v>8</v>
      </c>
      <c r="G13" s="30">
        <f t="shared" si="7"/>
        <v>0.25</v>
      </c>
      <c r="H13" s="32"/>
      <c r="I13" s="31">
        <f t="shared" si="3"/>
        <v>2</v>
      </c>
      <c r="J13" s="31">
        <f t="shared" si="4"/>
        <v>0</v>
      </c>
    </row>
    <row r="14" spans="1:10" ht="15.75" customHeight="1">
      <c r="A14" s="7" t="s">
        <v>19</v>
      </c>
      <c r="B14" s="7" t="s">
        <v>39</v>
      </c>
      <c r="C14" s="59">
        <v>44956</v>
      </c>
      <c r="D14" s="60">
        <f t="shared" si="2"/>
        <v>44963</v>
      </c>
      <c r="E14" s="7">
        <v>7</v>
      </c>
      <c r="F14" s="7" t="s">
        <v>20</v>
      </c>
      <c r="G14" s="33">
        <f t="shared" si="7"/>
        <v>0</v>
      </c>
      <c r="H14" s="33">
        <f>SUM(G14:G17)</f>
        <v>0</v>
      </c>
      <c r="I14" s="34">
        <f t="shared" si="3"/>
        <v>0</v>
      </c>
      <c r="J14" s="34">
        <f t="shared" si="4"/>
        <v>7</v>
      </c>
    </row>
    <row r="15" spans="1:10" ht="15.75" customHeight="1">
      <c r="A15" s="7"/>
      <c r="B15" s="7" t="s">
        <v>40</v>
      </c>
      <c r="C15" s="59">
        <v>44956</v>
      </c>
      <c r="D15" s="60">
        <f t="shared" si="2"/>
        <v>44963</v>
      </c>
      <c r="E15" s="7">
        <v>7</v>
      </c>
      <c r="F15" s="7" t="s">
        <v>20</v>
      </c>
      <c r="G15" s="33">
        <f t="shared" si="7"/>
        <v>0</v>
      </c>
      <c r="H15" s="35"/>
      <c r="I15" s="34">
        <f t="shared" si="3"/>
        <v>0</v>
      </c>
      <c r="J15" s="34">
        <f t="shared" si="4"/>
        <v>7</v>
      </c>
    </row>
    <row r="16" spans="1:10" ht="15.75" customHeight="1">
      <c r="A16" s="7"/>
      <c r="B16" s="7" t="s">
        <v>41</v>
      </c>
      <c r="C16" s="59">
        <v>44956</v>
      </c>
      <c r="D16" s="60">
        <f t="shared" si="2"/>
        <v>44963</v>
      </c>
      <c r="E16" s="7">
        <v>7</v>
      </c>
      <c r="F16" s="7" t="s">
        <v>20</v>
      </c>
      <c r="G16" s="33">
        <f t="shared" si="7"/>
        <v>0</v>
      </c>
      <c r="H16" s="35"/>
      <c r="I16" s="34">
        <f t="shared" si="3"/>
        <v>0</v>
      </c>
      <c r="J16" s="34">
        <f t="shared" si="4"/>
        <v>7</v>
      </c>
    </row>
    <row r="17" spans="1:10" ht="15.75" customHeight="1">
      <c r="A17" s="7"/>
      <c r="B17" s="7" t="s">
        <v>42</v>
      </c>
      <c r="C17" s="59">
        <v>44956</v>
      </c>
      <c r="D17" s="60">
        <f t="shared" si="2"/>
        <v>44963</v>
      </c>
      <c r="E17" s="7">
        <v>7</v>
      </c>
      <c r="F17" s="7" t="s">
        <v>20</v>
      </c>
      <c r="G17" s="33">
        <f t="shared" si="7"/>
        <v>0</v>
      </c>
      <c r="H17" s="35"/>
      <c r="I17" s="34">
        <f t="shared" si="3"/>
        <v>0</v>
      </c>
      <c r="J17" s="34">
        <f t="shared" si="4"/>
        <v>7</v>
      </c>
    </row>
    <row r="18" spans="1:10" ht="15.75" customHeight="1">
      <c r="A18" s="36" t="s">
        <v>27</v>
      </c>
      <c r="B18" s="36" t="s">
        <v>24</v>
      </c>
      <c r="C18" s="61">
        <v>44851</v>
      </c>
      <c r="D18" s="62">
        <f t="shared" ref="D18:D28" si="8">C18+E18</f>
        <v>44856</v>
      </c>
      <c r="E18" s="13">
        <v>5</v>
      </c>
      <c r="F18" s="13" t="s">
        <v>49</v>
      </c>
      <c r="G18" s="37">
        <f>IF(F18="terminé",1/3,0)</f>
        <v>0.33333333333333331</v>
      </c>
      <c r="H18" s="37">
        <f>SUM(G18:G20)</f>
        <v>1</v>
      </c>
      <c r="I18" s="36">
        <f t="shared" si="3"/>
        <v>5</v>
      </c>
      <c r="J18" s="36">
        <f t="shared" si="4"/>
        <v>0</v>
      </c>
    </row>
    <row r="19" spans="1:10" ht="15.75" customHeight="1">
      <c r="A19" s="36"/>
      <c r="B19" s="36" t="s">
        <v>25</v>
      </c>
      <c r="C19" s="61">
        <v>44851</v>
      </c>
      <c r="D19" s="62">
        <f t="shared" si="8"/>
        <v>44856</v>
      </c>
      <c r="E19" s="13">
        <v>5</v>
      </c>
      <c r="F19" s="13" t="s">
        <v>49</v>
      </c>
      <c r="G19" s="37">
        <f t="shared" ref="G19:G23" si="9">IF(F19="terminé",1/3,0)</f>
        <v>0.33333333333333331</v>
      </c>
      <c r="H19" s="37"/>
      <c r="I19" s="36">
        <f t="shared" si="3"/>
        <v>5</v>
      </c>
      <c r="J19" s="36">
        <f t="shared" si="4"/>
        <v>0</v>
      </c>
    </row>
    <row r="20" spans="1:10" ht="15.75" customHeight="1">
      <c r="A20" s="36"/>
      <c r="B20" s="36" t="s">
        <v>26</v>
      </c>
      <c r="C20" s="61">
        <v>44851</v>
      </c>
      <c r="D20" s="62">
        <f t="shared" si="8"/>
        <v>44856</v>
      </c>
      <c r="E20" s="13">
        <v>5</v>
      </c>
      <c r="F20" s="13" t="s">
        <v>49</v>
      </c>
      <c r="G20" s="37">
        <f t="shared" si="9"/>
        <v>0.33333333333333331</v>
      </c>
      <c r="H20" s="37"/>
      <c r="I20" s="36">
        <f t="shared" si="3"/>
        <v>5</v>
      </c>
      <c r="J20" s="36">
        <f t="shared" si="4"/>
        <v>0</v>
      </c>
    </row>
    <row r="21" spans="1:10" ht="15.75" customHeight="1">
      <c r="A21" s="38" t="s">
        <v>28</v>
      </c>
      <c r="B21" s="39" t="s">
        <v>29</v>
      </c>
      <c r="C21" s="63">
        <v>44857</v>
      </c>
      <c r="D21" s="64">
        <f t="shared" si="8"/>
        <v>44858</v>
      </c>
      <c r="E21" s="14">
        <v>1</v>
      </c>
      <c r="F21" s="14" t="s">
        <v>49</v>
      </c>
      <c r="G21" s="40">
        <f t="shared" si="9"/>
        <v>0.33333333333333331</v>
      </c>
      <c r="H21" s="40">
        <f>SUM(G21:G23)</f>
        <v>1</v>
      </c>
      <c r="I21" s="38">
        <f t="shared" si="3"/>
        <v>1</v>
      </c>
      <c r="J21" s="38">
        <f t="shared" si="4"/>
        <v>0</v>
      </c>
    </row>
    <row r="22" spans="1:10" ht="15.75" customHeight="1">
      <c r="A22" s="38"/>
      <c r="B22" s="39" t="s">
        <v>30</v>
      </c>
      <c r="C22" s="63">
        <v>44857</v>
      </c>
      <c r="D22" s="64">
        <f t="shared" si="8"/>
        <v>44858</v>
      </c>
      <c r="E22" s="14">
        <v>1</v>
      </c>
      <c r="F22" s="14" t="s">
        <v>49</v>
      </c>
      <c r="G22" s="40">
        <f t="shared" si="9"/>
        <v>0.33333333333333331</v>
      </c>
      <c r="H22" s="40"/>
      <c r="I22" s="38">
        <f t="shared" si="3"/>
        <v>1</v>
      </c>
      <c r="J22" s="38">
        <f t="shared" si="4"/>
        <v>0</v>
      </c>
    </row>
    <row r="23" spans="1:10" ht="15.75" customHeight="1">
      <c r="A23" s="38"/>
      <c r="B23" s="39" t="s">
        <v>31</v>
      </c>
      <c r="C23" s="63">
        <v>44858</v>
      </c>
      <c r="D23" s="64">
        <f t="shared" si="8"/>
        <v>44859</v>
      </c>
      <c r="E23" s="14">
        <v>1</v>
      </c>
      <c r="F23" s="14" t="s">
        <v>49</v>
      </c>
      <c r="G23" s="40">
        <f t="shared" si="9"/>
        <v>0.33333333333333331</v>
      </c>
      <c r="H23" s="40"/>
      <c r="I23" s="38">
        <f t="shared" si="3"/>
        <v>1</v>
      </c>
      <c r="J23" s="38">
        <f t="shared" si="4"/>
        <v>0</v>
      </c>
    </row>
    <row r="24" spans="1:10" ht="15.75" customHeight="1">
      <c r="A24" s="41" t="s">
        <v>32</v>
      </c>
      <c r="B24" s="42" t="s">
        <v>33</v>
      </c>
      <c r="C24" s="65">
        <v>44956</v>
      </c>
      <c r="D24" s="65">
        <f t="shared" si="8"/>
        <v>44971</v>
      </c>
      <c r="E24" s="15">
        <v>15</v>
      </c>
      <c r="F24" s="15" t="s">
        <v>20</v>
      </c>
      <c r="G24" s="43">
        <f>IF(F24="terminé",1,0)</f>
        <v>0</v>
      </c>
      <c r="H24" s="43">
        <f>SUM(G24)</f>
        <v>0</v>
      </c>
      <c r="I24" s="41">
        <f t="shared" si="3"/>
        <v>0</v>
      </c>
      <c r="J24" s="41">
        <f t="shared" si="4"/>
        <v>15</v>
      </c>
    </row>
    <row r="25" spans="1:10" ht="15.75" customHeight="1">
      <c r="A25" s="44" t="s">
        <v>43</v>
      </c>
      <c r="B25" s="45" t="s">
        <v>45</v>
      </c>
      <c r="C25" s="66">
        <v>44956</v>
      </c>
      <c r="D25" s="66">
        <f t="shared" si="8"/>
        <v>44971</v>
      </c>
      <c r="E25" s="16">
        <v>15</v>
      </c>
      <c r="F25" s="16" t="s">
        <v>20</v>
      </c>
      <c r="G25" s="46">
        <f>IF(F25="terminé",1/2,0)</f>
        <v>0</v>
      </c>
      <c r="H25" s="46">
        <f>SUM(G25:G26)</f>
        <v>0</v>
      </c>
      <c r="I25" s="44">
        <f t="shared" si="3"/>
        <v>0</v>
      </c>
      <c r="J25" s="44">
        <f t="shared" si="4"/>
        <v>15</v>
      </c>
    </row>
    <row r="26" spans="1:10" ht="15.75" customHeight="1">
      <c r="A26" s="44"/>
      <c r="B26" s="45" t="s">
        <v>44</v>
      </c>
      <c r="C26" s="66">
        <v>44956</v>
      </c>
      <c r="D26" s="66">
        <f t="shared" si="8"/>
        <v>44971</v>
      </c>
      <c r="E26" s="16">
        <v>15</v>
      </c>
      <c r="F26" s="16" t="s">
        <v>20</v>
      </c>
      <c r="G26" s="46">
        <f>IF(F26="terminé",1/2,0)</f>
        <v>0</v>
      </c>
      <c r="H26" s="46"/>
      <c r="I26" s="44">
        <f t="shared" si="3"/>
        <v>0</v>
      </c>
      <c r="J26" s="44">
        <f t="shared" si="4"/>
        <v>15</v>
      </c>
    </row>
    <row r="27" spans="1:10" ht="15.75" customHeight="1">
      <c r="A27" s="47" t="s">
        <v>46</v>
      </c>
      <c r="B27" s="47" t="s">
        <v>47</v>
      </c>
      <c r="C27" s="67">
        <v>44956</v>
      </c>
      <c r="D27" s="67">
        <f t="shared" si="8"/>
        <v>44971</v>
      </c>
      <c r="E27" s="17">
        <v>15</v>
      </c>
      <c r="F27" s="17" t="s">
        <v>20</v>
      </c>
      <c r="G27" s="48">
        <f>IF(F27="terminé",1/2,0)</f>
        <v>0</v>
      </c>
      <c r="H27" s="48">
        <f>SUM(G27:G28)</f>
        <v>0</v>
      </c>
      <c r="I27" s="47">
        <f t="shared" si="3"/>
        <v>0</v>
      </c>
      <c r="J27" s="47">
        <f t="shared" si="4"/>
        <v>15</v>
      </c>
    </row>
    <row r="28" spans="1:10" ht="15.75" customHeight="1">
      <c r="A28" s="47"/>
      <c r="B28" s="49" t="s">
        <v>48</v>
      </c>
      <c r="C28" s="67">
        <v>44956</v>
      </c>
      <c r="D28" s="67">
        <f t="shared" si="8"/>
        <v>44971</v>
      </c>
      <c r="E28" s="17">
        <v>15</v>
      </c>
      <c r="F28" s="17" t="s">
        <v>20</v>
      </c>
      <c r="G28" s="48">
        <f>IF(F28="terminé",1/2,0)</f>
        <v>0</v>
      </c>
      <c r="H28" s="48"/>
      <c r="I28" s="47">
        <f t="shared" si="3"/>
        <v>0</v>
      </c>
      <c r="J28" s="47">
        <f t="shared" si="4"/>
        <v>15</v>
      </c>
    </row>
    <row r="29" spans="1:10" ht="15.75" customHeight="1">
      <c r="C29" s="68"/>
      <c r="D29" s="68"/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realisation du 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 tian LIU</cp:lastModifiedBy>
  <dcterms:modified xsi:type="dcterms:W3CDTF">2022-12-12T18:01:49Z</dcterms:modified>
</cp:coreProperties>
</file>