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eikel/code/SS19B-Robotham-Team/"/>
    </mc:Choice>
  </mc:AlternateContent>
  <xr:revisionPtr revIDLastSave="0" documentId="13_ncr:1_{A25AB237-0909-9242-9DF6-CA3E6E9929E0}" xr6:coauthVersionLast="36" xr6:coauthVersionMax="36" xr10:uidLastSave="{00000000-0000-0000-0000-000000000000}"/>
  <bookViews>
    <workbookView minimized="1" xWindow="-50040" yWindow="460" windowWidth="22800" windowHeight="10740" xr2:uid="{CB6E8284-AA5D-6343-9991-AD452ACE7D0C}"/>
  </bookViews>
  <sheets>
    <sheet name="Peak Memory Analysis" sheetId="1" r:id="rId1"/>
    <sheet name="Large Objects" sheetId="5" r:id="rId2"/>
    <sheet name="Segim" sheetId="4" r:id="rId3"/>
    <sheet name="Agenda Items" sheetId="2" r:id="rId4"/>
    <sheet name="Algorithm Flow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D8" i="4"/>
  <c r="S8" i="4" s="1"/>
  <c r="W7" i="4"/>
  <c r="V7" i="4"/>
  <c r="R7" i="4"/>
  <c r="E7" i="4"/>
  <c r="D7" i="4"/>
  <c r="U7" i="4" s="1"/>
  <c r="W6" i="4"/>
  <c r="V6" i="4"/>
  <c r="S6" i="4"/>
  <c r="R6" i="4"/>
  <c r="E6" i="4"/>
  <c r="D6" i="4"/>
  <c r="T6" i="4" s="1"/>
  <c r="W5" i="4"/>
  <c r="V5" i="4"/>
  <c r="R5" i="4"/>
  <c r="E5" i="4"/>
  <c r="D5" i="4"/>
  <c r="S5" i="4" s="1"/>
  <c r="E4" i="4"/>
  <c r="D4" i="4"/>
  <c r="T4" i="4" s="1"/>
  <c r="E3" i="4"/>
  <c r="D3" i="4"/>
  <c r="T3" i="4" s="1"/>
  <c r="D8" i="1"/>
  <c r="E8" i="1"/>
  <c r="S7" i="1"/>
  <c r="T7" i="1"/>
  <c r="T6" i="1"/>
  <c r="T5" i="1"/>
  <c r="S6" i="1"/>
  <c r="P8" i="1"/>
  <c r="D7" i="1"/>
  <c r="D6" i="1"/>
  <c r="R6" i="1" s="1"/>
  <c r="D5" i="1"/>
  <c r="P5" i="1" s="1"/>
  <c r="D4" i="1"/>
  <c r="Q4" i="1" s="1"/>
  <c r="D3" i="1"/>
  <c r="E7" i="1"/>
  <c r="E6" i="1"/>
  <c r="E5" i="1"/>
  <c r="E4" i="1"/>
  <c r="E3" i="1"/>
  <c r="Q3" i="1"/>
  <c r="S5" i="1"/>
  <c r="O7" i="1"/>
  <c r="O6" i="1"/>
  <c r="O5" i="1"/>
  <c r="U6" i="4" l="1"/>
  <c r="S7" i="4"/>
  <c r="T5" i="4"/>
  <c r="T7" i="4"/>
  <c r="Q6" i="1"/>
  <c r="Q5" i="1"/>
  <c r="R7" i="1"/>
  <c r="P7" i="1"/>
  <c r="Q7" i="1"/>
  <c r="P6" i="1"/>
</calcChain>
</file>

<file path=xl/sharedStrings.xml><?xml version="1.0" encoding="utf-8"?>
<sst xmlns="http://schemas.openxmlformats.org/spreadsheetml/2006/main" count="102" uniqueCount="42">
  <si>
    <t>Size</t>
  </si>
  <si>
    <t>image</t>
  </si>
  <si>
    <t>full</t>
  </si>
  <si>
    <t>nosegs</t>
  </si>
  <si>
    <t>nospline</t>
  </si>
  <si>
    <t>712 x 712</t>
  </si>
  <si>
    <t>1424 x 1424</t>
  </si>
  <si>
    <t>2848 x 2848</t>
  </si>
  <si>
    <t>5696 x 5696</t>
  </si>
  <si>
    <t>11392 x 11392</t>
  </si>
  <si>
    <t>22784 x 22784</t>
  </si>
  <si>
    <t>fimage</t>
  </si>
  <si>
    <t>N</t>
  </si>
  <si>
    <t>Expect Full</t>
  </si>
  <si>
    <t>Measured</t>
  </si>
  <si>
    <t>Full</t>
  </si>
  <si>
    <t>Against Expected</t>
  </si>
  <si>
    <t>Against Expected Full</t>
  </si>
  <si>
    <t>Image</t>
  </si>
  <si>
    <t>Expected Image</t>
  </si>
  <si>
    <t>8*N^2</t>
  </si>
  <si>
    <t>36*N^2</t>
  </si>
  <si>
    <t>Against Expected Image</t>
  </si>
  <si>
    <t>Against Measured Image</t>
  </si>
  <si>
    <t>Measured with new spline</t>
  </si>
  <si>
    <t>Activity Private Mem new spline</t>
  </si>
  <si>
    <t>Activity Private Mem old spline</t>
  </si>
  <si>
    <t>Date</t>
  </si>
  <si>
    <t>Item</t>
  </si>
  <si>
    <t>Where can NA's come from?</t>
  </si>
  <si>
    <t>profoundMakeSkyGridADACSInPlace</t>
  </si>
  <si>
    <t>profoundMakeSegim</t>
  </si>
  <si>
    <t>profoundMakeSegimDilate</t>
  </si>
  <si>
    <t>loop iters times</t>
  </si>
  <si>
    <t>only segim</t>
  </si>
  <si>
    <t>no water</t>
  </si>
  <si>
    <t>prep image</t>
  </si>
  <si>
    <t>no Sblim</t>
  </si>
  <si>
    <t>only segim no water prep image</t>
  </si>
  <si>
    <t>mask</t>
  </si>
  <si>
    <t>object</t>
  </si>
  <si>
    <t>Measured with new spline and no Sblim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</si>
</sst>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6719-9790-C447-953D-AEB211937225}">
  <dimension ref="A1:T8"/>
  <sheetViews>
    <sheetView tabSelected="1" workbookViewId="0">
      <selection activeCell="G6" sqref="G6"/>
    </sheetView>
  </sheetViews>
  <sheetFormatPr baseColWidth="10" defaultRowHeight="16" x14ac:dyDescent="0.2"/>
  <cols>
    <col min="3" max="3" width="14.33203125" customWidth="1"/>
    <col min="4" max="5" width="10.83203125" style="3"/>
    <col min="16" max="19" width="10.83203125" style="2"/>
  </cols>
  <sheetData>
    <row r="1" spans="1:20" ht="68" x14ac:dyDescent="0.2">
      <c r="D1" s="3" t="s">
        <v>13</v>
      </c>
      <c r="E1" s="4" t="s">
        <v>19</v>
      </c>
      <c r="F1" t="s">
        <v>14</v>
      </c>
      <c r="G1" t="s">
        <v>14</v>
      </c>
      <c r="H1" t="s">
        <v>14</v>
      </c>
      <c r="I1" s="5" t="s">
        <v>26</v>
      </c>
      <c r="J1" s="5" t="s">
        <v>25</v>
      </c>
      <c r="K1" s="5" t="s">
        <v>41</v>
      </c>
      <c r="L1" s="5" t="s">
        <v>24</v>
      </c>
      <c r="M1" s="5" t="s">
        <v>24</v>
      </c>
      <c r="N1" t="s">
        <v>14</v>
      </c>
      <c r="O1" s="4" t="s">
        <v>16</v>
      </c>
      <c r="P1" s="4" t="s">
        <v>17</v>
      </c>
      <c r="Q1" s="4" t="s">
        <v>17</v>
      </c>
      <c r="R1" s="4" t="s">
        <v>17</v>
      </c>
      <c r="S1" s="4" t="s">
        <v>22</v>
      </c>
      <c r="T1" s="4" t="s">
        <v>23</v>
      </c>
    </row>
    <row r="2" spans="1:20" x14ac:dyDescent="0.2">
      <c r="B2" t="s">
        <v>12</v>
      </c>
      <c r="C2" t="s">
        <v>0</v>
      </c>
      <c r="D2" s="3" t="s">
        <v>21</v>
      </c>
      <c r="E2" s="3" t="s">
        <v>20</v>
      </c>
      <c r="F2" t="s">
        <v>1</v>
      </c>
      <c r="G2" t="s">
        <v>15</v>
      </c>
      <c r="H2" t="s">
        <v>3</v>
      </c>
      <c r="I2" t="s">
        <v>3</v>
      </c>
      <c r="J2" t="s">
        <v>3</v>
      </c>
      <c r="L2" t="s">
        <v>15</v>
      </c>
      <c r="M2" t="s">
        <v>3</v>
      </c>
      <c r="N2" t="s">
        <v>4</v>
      </c>
      <c r="O2" t="s">
        <v>18</v>
      </c>
      <c r="P2" s="2" t="s">
        <v>11</v>
      </c>
      <c r="Q2" s="2" t="s">
        <v>2</v>
      </c>
      <c r="R2" s="2" t="s">
        <v>3</v>
      </c>
      <c r="S2" s="2" t="s">
        <v>4</v>
      </c>
      <c r="T2" s="2" t="s">
        <v>4</v>
      </c>
    </row>
    <row r="3" spans="1:20" x14ac:dyDescent="0.2">
      <c r="A3">
        <v>1</v>
      </c>
      <c r="B3">
        <v>712</v>
      </c>
      <c r="C3" s="1" t="s">
        <v>5</v>
      </c>
      <c r="D3" s="3">
        <f>B3*B3*36/1000000</f>
        <v>18.249984000000001</v>
      </c>
      <c r="E3" s="3">
        <f>B3*B3*8/1000000</f>
        <v>4.0555519999999996</v>
      </c>
      <c r="G3">
        <v>70</v>
      </c>
      <c r="Q3" s="2">
        <f>G3/D3</f>
        <v>3.8356198010913323</v>
      </c>
    </row>
    <row r="4" spans="1:20" x14ac:dyDescent="0.2">
      <c r="A4">
        <v>2</v>
      </c>
      <c r="B4">
        <v>1424</v>
      </c>
      <c r="C4" s="1" t="s">
        <v>6</v>
      </c>
      <c r="D4" s="3">
        <f>B4*B4*36/1000000</f>
        <v>72.999936000000005</v>
      </c>
      <c r="E4" s="3">
        <f>B4*B4*8/1000000</f>
        <v>16.222207999999998</v>
      </c>
      <c r="G4">
        <v>240</v>
      </c>
      <c r="Q4" s="2">
        <f>G4/D4</f>
        <v>3.2876741152211419</v>
      </c>
    </row>
    <row r="5" spans="1:20" x14ac:dyDescent="0.2">
      <c r="A5">
        <v>3</v>
      </c>
      <c r="B5">
        <v>2848</v>
      </c>
      <c r="C5" t="s">
        <v>7</v>
      </c>
      <c r="D5" s="3">
        <f>B5*B5*36/1000000</f>
        <v>291.99974400000002</v>
      </c>
      <c r="E5" s="3">
        <f>B5*B5*8/1000000</f>
        <v>64.888831999999994</v>
      </c>
      <c r="F5">
        <v>120</v>
      </c>
      <c r="G5">
        <v>860</v>
      </c>
      <c r="L5">
        <v>820</v>
      </c>
      <c r="N5">
        <v>120</v>
      </c>
      <c r="O5" s="2">
        <f>1000000*F5/(B5*B5*8)</f>
        <v>1.8493166898118925</v>
      </c>
      <c r="P5" s="2">
        <f>F5/D5</f>
        <v>0.41095926440264274</v>
      </c>
      <c r="Q5" s="2">
        <f>G5/D5</f>
        <v>2.9452080615522731</v>
      </c>
      <c r="S5" s="2">
        <f>1000000*N5/(8*B5*B5)</f>
        <v>1.8493166898118925</v>
      </c>
      <c r="T5" s="2">
        <f>N5/(F5)</f>
        <v>1</v>
      </c>
    </row>
    <row r="6" spans="1:20" x14ac:dyDescent="0.2">
      <c r="A6">
        <v>4</v>
      </c>
      <c r="B6">
        <v>5696</v>
      </c>
      <c r="C6" s="1" t="s">
        <v>8</v>
      </c>
      <c r="D6" s="3">
        <f>B6*B6*36/1000000</f>
        <v>1167.9989760000001</v>
      </c>
      <c r="E6" s="3">
        <f>B6*B6*8/1000000</f>
        <v>259.55532799999997</v>
      </c>
      <c r="F6">
        <v>400</v>
      </c>
      <c r="G6">
        <v>3320</v>
      </c>
      <c r="H6">
        <v>1760</v>
      </c>
      <c r="I6">
        <v>1810</v>
      </c>
      <c r="J6">
        <v>870</v>
      </c>
      <c r="K6">
        <v>2340</v>
      </c>
      <c r="L6">
        <v>3180</v>
      </c>
      <c r="M6">
        <v>770</v>
      </c>
      <c r="N6">
        <v>400</v>
      </c>
      <c r="O6" s="2">
        <f>1000000*F6/(B6*B6*8)</f>
        <v>1.5410972415099105</v>
      </c>
      <c r="P6" s="2">
        <f>F6/D6</f>
        <v>0.34246605366886895</v>
      </c>
      <c r="Q6" s="2">
        <f>G6/D6</f>
        <v>2.8424682454516121</v>
      </c>
      <c r="R6" s="2">
        <f>H6/D6</f>
        <v>1.5068506361430234</v>
      </c>
      <c r="S6" s="2">
        <f>1000000*N6/(8*B6*B6)</f>
        <v>1.5410972415099105</v>
      </c>
      <c r="T6" s="2">
        <f>N6/(F6)</f>
        <v>1</v>
      </c>
    </row>
    <row r="7" spans="1:20" x14ac:dyDescent="0.2">
      <c r="A7">
        <v>5</v>
      </c>
      <c r="B7">
        <v>11392</v>
      </c>
      <c r="C7" s="1" t="s">
        <v>9</v>
      </c>
      <c r="D7" s="3">
        <f>B7*B7*36/1000000</f>
        <v>4671.9959040000003</v>
      </c>
      <c r="E7" s="3">
        <f>B7*B7*8/1000000</f>
        <v>1038.2213119999999</v>
      </c>
      <c r="F7">
        <v>1510</v>
      </c>
      <c r="G7">
        <v>13280</v>
      </c>
      <c r="H7">
        <v>6960</v>
      </c>
      <c r="N7">
        <v>1510</v>
      </c>
      <c r="O7" s="2">
        <f>1000000*F7/(B7*B7*8)</f>
        <v>1.4544105216749779</v>
      </c>
      <c r="P7" s="2">
        <f>F7/D7</f>
        <v>0.32320233814999505</v>
      </c>
      <c r="Q7" s="2">
        <f>G7/D7</f>
        <v>2.8424682454516121</v>
      </c>
      <c r="R7" s="2">
        <f>H7/D7</f>
        <v>1.48972733345958</v>
      </c>
      <c r="S7" s="2">
        <f>1000000*N7/(8*B7*B7)</f>
        <v>1.4544105216749779</v>
      </c>
      <c r="T7" s="2">
        <f>N7/(F7)</f>
        <v>1</v>
      </c>
    </row>
    <row r="8" spans="1:20" x14ac:dyDescent="0.2">
      <c r="A8">
        <v>6</v>
      </c>
      <c r="B8">
        <v>22784</v>
      </c>
      <c r="C8" s="1" t="s">
        <v>10</v>
      </c>
      <c r="D8" s="3">
        <f>B8*B8*36/1000000</f>
        <v>18687.983616000001</v>
      </c>
      <c r="E8" s="3">
        <f>B8*B8*8/1000000</f>
        <v>4152.8852479999996</v>
      </c>
      <c r="F8">
        <v>5970</v>
      </c>
      <c r="P8" s="2">
        <f>F8/D8</f>
        <v>0.31945661568799183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823C-056E-0D48-9AB6-A836CE2CED43}">
  <dimension ref="A2:A4"/>
  <sheetViews>
    <sheetView workbookViewId="0">
      <selection activeCell="A5" sqref="A5"/>
    </sheetView>
  </sheetViews>
  <sheetFormatPr baseColWidth="10" defaultRowHeight="16" x14ac:dyDescent="0.2"/>
  <sheetData>
    <row r="2" spans="1:1" x14ac:dyDescent="0.2">
      <c r="A2" t="s">
        <v>1</v>
      </c>
    </row>
    <row r="3" spans="1:1" x14ac:dyDescent="0.2">
      <c r="A3" t="s">
        <v>39</v>
      </c>
    </row>
    <row r="4" spans="1:1" x14ac:dyDescent="0.2">
      <c r="A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3348C-D358-264B-9BB0-3BF7EAC2AB02}">
  <dimension ref="A1:W8"/>
  <sheetViews>
    <sheetView workbookViewId="0">
      <selection activeCell="C6" sqref="C6"/>
    </sheetView>
  </sheetViews>
  <sheetFormatPr baseColWidth="10" defaultRowHeight="16" x14ac:dyDescent="0.2"/>
  <cols>
    <col min="3" max="3" width="14.33203125" customWidth="1"/>
    <col min="4" max="5" width="10.83203125" style="3"/>
    <col min="19" max="22" width="10.83203125" style="2"/>
  </cols>
  <sheetData>
    <row r="1" spans="1:23" ht="51" x14ac:dyDescent="0.2">
      <c r="D1" s="3" t="s">
        <v>13</v>
      </c>
      <c r="E1" s="4" t="s">
        <v>19</v>
      </c>
      <c r="F1" t="s">
        <v>14</v>
      </c>
      <c r="G1" t="s">
        <v>14</v>
      </c>
      <c r="K1" s="5" t="s">
        <v>38</v>
      </c>
      <c r="L1" s="5" t="s">
        <v>37</v>
      </c>
      <c r="M1" s="5" t="s">
        <v>37</v>
      </c>
      <c r="N1" t="s">
        <v>14</v>
      </c>
      <c r="O1" s="5" t="s">
        <v>24</v>
      </c>
      <c r="P1" s="5" t="s">
        <v>24</v>
      </c>
      <c r="Q1" t="s">
        <v>14</v>
      </c>
      <c r="R1" s="4" t="s">
        <v>16</v>
      </c>
      <c r="S1" s="4" t="s">
        <v>17</v>
      </c>
      <c r="T1" s="4" t="s">
        <v>17</v>
      </c>
      <c r="U1" s="4" t="s">
        <v>17</v>
      </c>
      <c r="V1" s="4" t="s">
        <v>22</v>
      </c>
      <c r="W1" s="4" t="s">
        <v>23</v>
      </c>
    </row>
    <row r="2" spans="1:23" x14ac:dyDescent="0.2">
      <c r="B2" t="s">
        <v>12</v>
      </c>
      <c r="C2" t="s">
        <v>0</v>
      </c>
      <c r="D2" s="3" t="s">
        <v>21</v>
      </c>
      <c r="E2" s="3" t="s">
        <v>20</v>
      </c>
      <c r="F2" t="s">
        <v>1</v>
      </c>
      <c r="G2" t="s">
        <v>15</v>
      </c>
      <c r="H2" t="s">
        <v>34</v>
      </c>
      <c r="I2" t="s">
        <v>35</v>
      </c>
      <c r="J2" t="s">
        <v>36</v>
      </c>
      <c r="K2" t="s">
        <v>37</v>
      </c>
      <c r="L2" t="s">
        <v>34</v>
      </c>
      <c r="M2" t="s">
        <v>15</v>
      </c>
      <c r="N2" t="s">
        <v>3</v>
      </c>
      <c r="O2" t="s">
        <v>15</v>
      </c>
      <c r="P2" t="s">
        <v>3</v>
      </c>
      <c r="Q2" t="s">
        <v>4</v>
      </c>
      <c r="R2" t="s">
        <v>18</v>
      </c>
      <c r="S2" s="2" t="s">
        <v>11</v>
      </c>
      <c r="T2" s="2" t="s">
        <v>2</v>
      </c>
      <c r="U2" s="2" t="s">
        <v>3</v>
      </c>
      <c r="V2" s="2" t="s">
        <v>4</v>
      </c>
      <c r="W2" s="2" t="s">
        <v>4</v>
      </c>
    </row>
    <row r="3" spans="1:23" x14ac:dyDescent="0.2">
      <c r="A3">
        <v>1</v>
      </c>
      <c r="B3">
        <v>712</v>
      </c>
      <c r="C3" s="1" t="s">
        <v>5</v>
      </c>
      <c r="D3" s="3">
        <f>B3*B3*36/1000000</f>
        <v>18.249984000000001</v>
      </c>
      <c r="E3" s="3">
        <f>B3*B3*8/1000000</f>
        <v>4.0555519999999996</v>
      </c>
      <c r="G3">
        <v>70</v>
      </c>
      <c r="T3" s="2">
        <f>G3/D3</f>
        <v>3.8356198010913323</v>
      </c>
    </row>
    <row r="4" spans="1:23" x14ac:dyDescent="0.2">
      <c r="A4">
        <v>2</v>
      </c>
      <c r="B4">
        <v>1424</v>
      </c>
      <c r="C4" s="1" t="s">
        <v>6</v>
      </c>
      <c r="D4" s="3">
        <f>B4*B4*36/1000000</f>
        <v>72.999936000000005</v>
      </c>
      <c r="E4" s="3">
        <f>B4*B4*8/1000000</f>
        <v>16.222207999999998</v>
      </c>
      <c r="G4">
        <v>240</v>
      </c>
      <c r="T4" s="2">
        <f>G4/D4</f>
        <v>3.2876741152211419</v>
      </c>
    </row>
    <row r="5" spans="1:23" x14ac:dyDescent="0.2">
      <c r="A5">
        <v>3</v>
      </c>
      <c r="B5">
        <v>2848</v>
      </c>
      <c r="C5" t="s">
        <v>7</v>
      </c>
      <c r="D5" s="3">
        <f>B5*B5*36/1000000</f>
        <v>291.99974400000002</v>
      </c>
      <c r="E5" s="3">
        <f>B5*B5*8/1000000</f>
        <v>64.888831999999994</v>
      </c>
      <c r="F5">
        <v>120</v>
      </c>
      <c r="G5">
        <v>860</v>
      </c>
      <c r="O5">
        <v>820</v>
      </c>
      <c r="Q5">
        <v>120</v>
      </c>
      <c r="R5" s="2">
        <f>1000000*F5/(B5*B5*8)</f>
        <v>1.8493166898118925</v>
      </c>
      <c r="S5" s="2">
        <f>F5/D5</f>
        <v>0.41095926440264274</v>
      </c>
      <c r="T5" s="2">
        <f>G5/D5</f>
        <v>2.9452080615522731</v>
      </c>
      <c r="V5" s="2">
        <f>1000000*Q5/(8*B5*B5)</f>
        <v>1.8493166898118925</v>
      </c>
      <c r="W5" s="2">
        <f>Q5/(F5)</f>
        <v>1</v>
      </c>
    </row>
    <row r="6" spans="1:23" x14ac:dyDescent="0.2">
      <c r="A6">
        <v>4</v>
      </c>
      <c r="B6">
        <v>5696</v>
      </c>
      <c r="C6" s="1" t="s">
        <v>8</v>
      </c>
      <c r="D6" s="3">
        <f>B6*B6*36/1000000</f>
        <v>1167.9989760000001</v>
      </c>
      <c r="E6" s="3">
        <f>B6*B6*8/1000000</f>
        <v>259.55532799999997</v>
      </c>
      <c r="F6">
        <v>400</v>
      </c>
      <c r="G6">
        <v>3320</v>
      </c>
      <c r="H6">
        <v>2930</v>
      </c>
      <c r="I6">
        <v>2800</v>
      </c>
      <c r="J6">
        <v>2070</v>
      </c>
      <c r="K6">
        <v>2070</v>
      </c>
      <c r="L6">
        <v>2070</v>
      </c>
      <c r="M6">
        <v>2340</v>
      </c>
      <c r="N6">
        <v>1760</v>
      </c>
      <c r="O6">
        <v>3180</v>
      </c>
      <c r="P6">
        <v>770</v>
      </c>
      <c r="Q6">
        <v>400</v>
      </c>
      <c r="R6" s="2">
        <f>1000000*F6/(B6*B6*8)</f>
        <v>1.5410972415099105</v>
      </c>
      <c r="S6" s="2">
        <f>F6/D6</f>
        <v>0.34246605366886895</v>
      </c>
      <c r="T6" s="2">
        <f>G6/D6</f>
        <v>2.8424682454516121</v>
      </c>
      <c r="U6" s="2">
        <f>N6/D6</f>
        <v>1.5068506361430234</v>
      </c>
      <c r="V6" s="2">
        <f>1000000*Q6/(8*B6*B6)</f>
        <v>1.5410972415099105</v>
      </c>
      <c r="W6" s="2">
        <f>Q6/(F6)</f>
        <v>1</v>
      </c>
    </row>
    <row r="7" spans="1:23" x14ac:dyDescent="0.2">
      <c r="A7">
        <v>5</v>
      </c>
      <c r="B7">
        <v>11392</v>
      </c>
      <c r="C7" s="1" t="s">
        <v>9</v>
      </c>
      <c r="D7" s="3">
        <f>B7*B7*36/1000000</f>
        <v>4671.9959040000003</v>
      </c>
      <c r="E7" s="3">
        <f>B7*B7*8/1000000</f>
        <v>1038.2213119999999</v>
      </c>
      <c r="F7">
        <v>1510</v>
      </c>
      <c r="G7">
        <v>13280</v>
      </c>
      <c r="N7">
        <v>6960</v>
      </c>
      <c r="Q7">
        <v>1510</v>
      </c>
      <c r="R7" s="2">
        <f>1000000*F7/(B7*B7*8)</f>
        <v>1.4544105216749779</v>
      </c>
      <c r="S7" s="2">
        <f>F7/D7</f>
        <v>0.32320233814999505</v>
      </c>
      <c r="T7" s="2">
        <f>G7/D7</f>
        <v>2.8424682454516121</v>
      </c>
      <c r="U7" s="2">
        <f>N7/D7</f>
        <v>1.48972733345958</v>
      </c>
      <c r="V7" s="2">
        <f>1000000*Q7/(8*B7*B7)</f>
        <v>1.4544105216749779</v>
      </c>
      <c r="W7" s="2">
        <f>Q7/(F7)</f>
        <v>1</v>
      </c>
    </row>
    <row r="8" spans="1:23" x14ac:dyDescent="0.2">
      <c r="A8">
        <v>6</v>
      </c>
      <c r="B8">
        <v>22784</v>
      </c>
      <c r="C8" s="1" t="s">
        <v>10</v>
      </c>
      <c r="D8" s="3">
        <f>B8*B8*36/1000000</f>
        <v>18687.983616000001</v>
      </c>
      <c r="E8" s="3">
        <f>B8*B8*8/1000000</f>
        <v>4152.8852479999996</v>
      </c>
      <c r="F8">
        <v>5970</v>
      </c>
      <c r="S8" s="2">
        <f>F8/D8</f>
        <v>0.31945661568799183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D328-E920-DB47-B6BB-81EB0548ABD8}">
  <dimension ref="A1:B2"/>
  <sheetViews>
    <sheetView workbookViewId="0">
      <selection activeCell="B3" sqref="B3"/>
    </sheetView>
  </sheetViews>
  <sheetFormatPr baseColWidth="10" defaultRowHeight="16" x14ac:dyDescent="0.2"/>
  <cols>
    <col min="2" max="2" width="54.1640625" customWidth="1"/>
  </cols>
  <sheetData>
    <row r="1" spans="1:2" x14ac:dyDescent="0.2">
      <c r="A1" t="s">
        <v>27</v>
      </c>
      <c r="B1" t="s">
        <v>28</v>
      </c>
    </row>
    <row r="2" spans="1:2" x14ac:dyDescent="0.2">
      <c r="A2" s="6">
        <v>43707</v>
      </c>
      <c r="B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9321-39DF-F34C-9868-CA377E850A3E}">
  <dimension ref="B2:C12"/>
  <sheetViews>
    <sheetView workbookViewId="0">
      <selection activeCell="B13" sqref="B13"/>
    </sheetView>
  </sheetViews>
  <sheetFormatPr baseColWidth="10" defaultRowHeight="16" x14ac:dyDescent="0.2"/>
  <cols>
    <col min="2" max="2" width="43.33203125" customWidth="1"/>
    <col min="3" max="3" width="21.5" customWidth="1"/>
  </cols>
  <sheetData>
    <row r="2" spans="2:3" x14ac:dyDescent="0.2">
      <c r="B2" t="s">
        <v>30</v>
      </c>
    </row>
    <row r="3" spans="2:3" x14ac:dyDescent="0.2">
      <c r="B3" t="s">
        <v>31</v>
      </c>
    </row>
    <row r="4" spans="2:3" x14ac:dyDescent="0.2">
      <c r="B4" s="7" t="s">
        <v>32</v>
      </c>
    </row>
    <row r="5" spans="2:3" x14ac:dyDescent="0.2">
      <c r="B5" s="7" t="s">
        <v>30</v>
      </c>
    </row>
    <row r="7" spans="2:3" x14ac:dyDescent="0.2">
      <c r="B7" t="s">
        <v>32</v>
      </c>
      <c r="C7" t="s">
        <v>33</v>
      </c>
    </row>
    <row r="8" spans="2:3" x14ac:dyDescent="0.2">
      <c r="B8" t="s">
        <v>32</v>
      </c>
    </row>
    <row r="10" spans="2:3" x14ac:dyDescent="0.2">
      <c r="B10" t="s">
        <v>32</v>
      </c>
    </row>
    <row r="11" spans="2:3" x14ac:dyDescent="0.2">
      <c r="B11" s="7" t="s">
        <v>32</v>
      </c>
    </row>
    <row r="12" spans="2:3" x14ac:dyDescent="0.2">
      <c r="B12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Peak Memory Analysis</vt:lpstr>
      <vt:lpstr>Large Objects</vt:lpstr>
      <vt:lpstr>Segim</vt:lpstr>
      <vt:lpstr>Agenda Items</vt:lpstr>
      <vt:lpstr>Algorithm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2019-08-21T00:39:14Z</dcterms:created>
  <dcterms:modified xsi:type="dcterms:W3CDTF">2019-09-11T05:52:45Z</dcterms:modified>
</cp:coreProperties>
</file>