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hul Adde\Desktop\"/>
    </mc:Choice>
  </mc:AlternateContent>
  <bookViews>
    <workbookView xWindow="0" yWindow="0" windowWidth="19160" windowHeight="6890"/>
  </bookViews>
  <sheets>
    <sheet name="Expense" sheetId="1" r:id="rId1"/>
    <sheet name="Tasks" sheetId="2" r:id="rId2"/>
  </sheets>
  <definedNames>
    <definedName name="_xlnm._FilterDatabase" localSheetId="0" hidden="1">Expense!$A$1:$C$51</definedName>
  </definedNames>
  <calcPr calcId="162913"/>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H58" i="1"/>
  <c r="H57" i="1"/>
  <c r="H56" i="1"/>
  <c r="H6" i="1" l="1"/>
  <c r="H5" i="1"/>
  <c r="C52" i="1" l="1"/>
</calcChain>
</file>

<file path=xl/sharedStrings.xml><?xml version="1.0" encoding="utf-8"?>
<sst xmlns="http://schemas.openxmlformats.org/spreadsheetml/2006/main" count="175" uniqueCount="58">
  <si>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</si>
  <si>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</si>
  <si>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</si>
  <si>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</si>
  <si>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</si>
  <si>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</si>
  <si>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</si>
  <si>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</si>
  <si>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</si>
  <si>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</si>
  <si>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</si>
  <si>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</si>
  <si>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</si>
  <si>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</si>
  <si>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</si>
  <si>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</si>
  <si>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</si>
  <si>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</si>
  <si>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</si>
  <si>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</si>
  <si>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</si>
  <si>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</si>
  <si>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</si>
  <si>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</si>
  <si>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TASK1</t>
  </si>
  <si>
    <t>ITEMS</t>
  </si>
  <si>
    <t>TRANSACTIONS</t>
  </si>
  <si>
    <t>ONLINE SHOPPING</t>
  </si>
  <si>
    <t>ORDERING FOOD</t>
  </si>
  <si>
    <t>GIFTS</t>
  </si>
  <si>
    <t>TASK2</t>
  </si>
  <si>
    <t>Row Labels</t>
  </si>
  <si>
    <t>Grand Total</t>
  </si>
  <si>
    <t>Sum of Expense</t>
  </si>
  <si>
    <t>TASK3</t>
  </si>
  <si>
    <t>TASK4</t>
  </si>
  <si>
    <t>TASK5</t>
  </si>
  <si>
    <t>MONTH</t>
  </si>
  <si>
    <t>TOTAL EXPENSE</t>
  </si>
  <si>
    <t>CATEGORY</t>
  </si>
  <si>
    <t>ESSENTIAL</t>
  </si>
  <si>
    <t>NON ESSENTIAL</t>
  </si>
  <si>
    <t>COST TYPE</t>
  </si>
  <si>
    <t>TASK8</t>
  </si>
  <si>
    <r>
      <t>Limit Online Shopping</t>
    </r>
    <r>
      <rPr>
        <sz val="16"/>
        <color theme="1"/>
        <rFont val="Calibri"/>
        <family val="2"/>
        <scheme val="minor"/>
      </rPr>
      <t>:</t>
    </r>
  </si>
  <si>
    <r>
      <t>Reduce Spending on Gifts</t>
    </r>
    <r>
      <rPr>
        <sz val="16"/>
        <color theme="1"/>
        <rFont val="Calibri"/>
        <family val="2"/>
        <scheme val="minor"/>
      </rPr>
      <t>:</t>
    </r>
  </si>
  <si>
    <r>
      <t>Justification</t>
    </r>
    <r>
      <rPr>
        <sz val="16"/>
        <color theme="1"/>
        <rFont val="Calibri"/>
        <family val="2"/>
        <scheme val="minor"/>
      </rPr>
      <t>: Priya spent a significant amount on gifts (e.g., ₹1,900 on 10/7/2021, ₹1,150 on 11/2/2021, ₹1,138 on 11/4/2021). By setting a budget for gifts and looking for sales or discounts, she can save a considerable amount without compromising on the gesture.</t>
    </r>
  </si>
  <si>
    <r>
      <t>Justification</t>
    </r>
    <r>
      <rPr>
        <sz val="16"/>
        <color theme="1"/>
        <rFont val="Calibri"/>
        <family val="2"/>
        <scheme val="minor"/>
      </rPr>
      <t>: There are multiple instances of online shopping with substantial amounts (e.g., ₹2,327 on 11/1/2021, ₹2,000 on 11/26/2021). Priya can limit her online shopping to essential items and avoid impulse purchases by planning her purchases and taking advantage of deals during sales periods.</t>
    </r>
  </si>
  <si>
    <r>
      <t>Cut Down on Ordering Food</t>
    </r>
    <r>
      <rPr>
        <sz val="16"/>
        <color theme="1"/>
        <rFont val="Calibri"/>
        <family val="2"/>
        <scheme val="minor"/>
      </rPr>
      <t>:</t>
    </r>
  </si>
  <si>
    <r>
      <t>Justification</t>
    </r>
    <r>
      <rPr>
        <sz val="16"/>
        <color theme="1"/>
        <rFont val="Calibri"/>
        <family val="2"/>
        <scheme val="minor"/>
      </rPr>
      <t>: Ordering food multiple times can add up (e.g., ₹450 on 10/8/2021, ₹489 on 10/19/2021). Priya can reduce these expenses by cooking more at home, which is generally healthier and more cost-effective. She can meal prep to save time and ensure she has ready-to-eat meals.</t>
    </r>
  </si>
  <si>
    <r>
      <t>Use Public Transport or Carpool</t>
    </r>
    <r>
      <rPr>
        <sz val="16"/>
        <color theme="1"/>
        <rFont val="Calibri"/>
        <family val="2"/>
        <scheme val="minor"/>
      </rPr>
      <t>:</t>
    </r>
  </si>
  <si>
    <r>
      <t>Justification</t>
    </r>
    <r>
      <rPr>
        <sz val="16"/>
        <color theme="1"/>
        <rFont val="Calibri"/>
        <family val="2"/>
        <scheme val="minor"/>
      </rPr>
      <t>: Cab expenses are recurring (e.g., ₹423 on 10/25/2021, ₹407.05 on 10/29/2021). Priya can consider using public transportation or carpooling with colleagues to reduce these costs. Public transport passes are usually cheaper than daily cab fares.</t>
    </r>
  </si>
  <si>
    <r>
      <t>Reduce Entertainment Expenses</t>
    </r>
    <r>
      <rPr>
        <sz val="16"/>
        <color theme="1"/>
        <rFont val="Calibri"/>
        <family val="2"/>
        <scheme val="minor"/>
      </rPr>
      <t>:</t>
    </r>
  </si>
  <si>
    <r>
      <t>Justification</t>
    </r>
    <r>
      <rPr>
        <sz val="16"/>
        <color theme="1"/>
        <rFont val="Calibri"/>
        <family val="2"/>
        <scheme val="minor"/>
      </rPr>
      <t>: Entertainment expenses like movies with friends can be reduced (e.g., ₹620 on 10/15/2021, ₹520 on 10/27/2021). Priya can look for cheaper or free entertainment options such as streaming movies at home, using library resources, or attending free community events.</t>
    </r>
  </si>
  <si>
    <r>
      <t>Set a Monthly Budget and Track Expenses</t>
    </r>
    <r>
      <rPr>
        <sz val="16"/>
        <color theme="1"/>
        <rFont val="Calibri"/>
        <family val="2"/>
        <scheme val="minor"/>
      </rPr>
      <t>:</t>
    </r>
  </si>
  <si>
    <r>
      <t>Justification</t>
    </r>
    <r>
      <rPr>
        <sz val="16"/>
        <color theme="1"/>
        <rFont val="Calibri"/>
        <family val="2"/>
        <scheme val="minor"/>
      </rPr>
      <t>: By setting a strict monthly budget and tracking all expenses, Priya can be more conscious of her spending habits. This will help her identify and eliminate unnecessary expenditures and stick to her savings goals.</t>
    </r>
  </si>
  <si>
    <t>TASK6</t>
  </si>
  <si>
    <t>TASK7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</si>
</sst>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3">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5" borderId="0" xfId="0" applyFill="1"/>
    <xf numFmtId="0" fontId="0" fillId="8" borderId="0" xfId="0" applyFill="1"/>
    <xf numFmtId="0" fontId="0" fillId="10" borderId="0" xfId="0" applyFill="1"/>
    <xf numFmtId="0" fontId="0" fillId="0" borderId="1" xfId="0" applyBorder="1"/>
    <xf numFmtId="0" fontId="2" fillId="2" borderId="2" xfId="0" applyFont="1" applyFill="1" applyBorder="1" applyAlignment="1">
      <alignment horizontal="center" vertical="center" wrapText="1"/>
    </xf>
    <xf numFmtId="14" fontId="3" fillId="2" borderId="2" xfId="0" applyNumberFormat="1" applyFont="1" applyFill="1" applyBorder="1" applyAlignment="1">
      <alignment horizontal="center" vertical="center" wrapText="1"/>
    </xf>
    <xf numFmtId="14" fontId="3" fillId="3" borderId="2" xfId="0" applyNumberFormat="1" applyFont="1" applyFill="1" applyBorder="1" applyAlignment="1">
      <alignment horizontal="center" vertical="center" wrapText="1"/>
    </xf>
    <xf numFmtId="0" fontId="0" fillId="4" borderId="1" xfId="0" applyFill="1" applyBorder="1" applyAlignment="1">
      <alignment horizontal="right"/>
    </xf>
    <xf numFmtId="0" fontId="6" fillId="0" borderId="1" xfId="0" applyFont="1" applyBorder="1"/>
    <xf numFmtId="0" fontId="6" fillId="11" borderId="1" xfId="0" applyFont="1" applyFill="1" applyBorder="1" applyAlignment="1">
      <alignment horizontal="right"/>
    </xf>
    <xf numFmtId="0" fontId="6" fillId="12" borderId="1" xfId="0" applyFont="1" applyFill="1" applyBorder="1"/>
    <xf numFmtId="0" fontId="6" fillId="5" borderId="1" xfId="0" applyFont="1" applyFill="1" applyBorder="1"/>
    <xf numFmtId="0" fontId="0" fillId="5" borderId="1" xfId="0" applyFill="1" applyBorder="1"/>
    <xf numFmtId="0" fontId="6" fillId="6" borderId="1" xfId="0" applyFont="1" applyFill="1" applyBorder="1"/>
    <xf numFmtId="0" fontId="0" fillId="6" borderId="1" xfId="0" applyFill="1" applyBorder="1"/>
    <xf numFmtId="0" fontId="0" fillId="0" borderId="1" xfId="0" applyBorder="1" applyAlignment="1">
      <alignment horizontal="left"/>
    </xf>
    <xf numFmtId="0" fontId="0" fillId="0" borderId="1" xfId="0" applyNumberFormat="1" applyBorder="1"/>
    <xf numFmtId="0" fontId="6" fillId="7" borderId="1" xfId="0" applyFont="1" applyFill="1" applyBorder="1"/>
    <xf numFmtId="0" fontId="0" fillId="7" borderId="1" xfId="0" applyFill="1" applyBorder="1"/>
    <xf numFmtId="0" fontId="6" fillId="8" borderId="1" xfId="0" applyFont="1" applyFill="1" applyBorder="1"/>
    <xf numFmtId="0" fontId="0" fillId="8" borderId="1" xfId="0" applyFill="1" applyBorder="1"/>
    <xf numFmtId="0" fontId="6" fillId="9" borderId="1" xfId="0" applyFont="1" applyFill="1" applyBorder="1"/>
    <xf numFmtId="0" fontId="0" fillId="9" borderId="1" xfId="0" applyFill="1" applyBorder="1"/>
    <xf numFmtId="14" fontId="6" fillId="0" borderId="1" xfId="0" applyNumberFormat="1" applyFont="1" applyBorder="1"/>
    <xf numFmtId="0" fontId="6" fillId="10" borderId="1" xfId="0" applyFont="1" applyFill="1" applyBorder="1"/>
    <xf numFmtId="0" fontId="0" fillId="10" borderId="1" xfId="0" applyFill="1" applyBorder="1"/>
    <xf numFmtId="0" fontId="7" fillId="0" borderId="1" xfId="0" applyFont="1" applyBorder="1"/>
    <xf numFmtId="0" fontId="7" fillId="0" borderId="1" xfId="0" applyFont="1" applyBorder="1" applyAlignment="1">
      <alignment horizontal="left" vertical="center" indent="1"/>
    </xf>
    <xf numFmtId="0" fontId="0" fillId="0" borderId="3" xfId="0" applyBorder="1"/>
    <xf numFmtId="0" fontId="6" fillId="11" borderId="1" xfId="0" applyFont="1" applyFill="1" applyBorder="1"/>
    <xf numFmtId="0" fontId="6" fillId="13" borderId="1" xfId="0" applyFont="1" applyFill="1" applyBorder="1"/>
  </cellXfs>
  <cellStyles count="1">
    <cellStyle name="Normal" xfId="0" builtinId="0"/>
  </cellStyles>
  <dxfs count="26">
    <dxf>
      <fill>
        <patternFill patternType="solid">
          <bgColor rgb="FF00B0F0"/>
        </patternFill>
      </fill>
    </dxf>
    <dxf>
      <fill>
        <patternFill patternType="solid">
          <bgColor rgb="FF00B0F0"/>
        </patternFill>
      </fill>
    </dxf>
    <dxf>
      <font>
        <sz val="16"/>
      </font>
    </dxf>
    <dxf>
      <font>
        <sz val="16"/>
      </font>
    </dxf>
    <dxf>
      <fill>
        <patternFill patternType="solid">
          <bgColor rgb="FF00B0F0"/>
        </patternFill>
      </fill>
    </dxf>
    <dxf>
      <font>
        <sz val="16"/>
      </font>
    </dxf>
    <dxf>
      <fill>
        <patternFill patternType="solid">
          <bgColor rgb="FFFFFF00"/>
        </patternFill>
      </fill>
    </dxf>
    <dxf>
      <fill>
        <patternFill patternType="solid">
          <bgColor rgb="FFFFFF00"/>
        </patternFill>
      </fill>
    </dxf>
    <dxf>
      <font>
        <sz val="16"/>
      </font>
    </dxf>
    <dxf>
      <font>
        <sz val="16"/>
      </font>
    </dxf>
    <dxf>
      <fill>
        <patternFill patternType="solid">
          <bgColor rgb="FFFFFF00"/>
        </patternFill>
      </fill>
    </dxf>
    <dxf>
      <font>
        <sz val="16"/>
      </font>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32-40B4-9E20-3B58F4B93C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32-40B4-9E20-3B58F4B93C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32-40B4-9E20-3B58F4B93C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32-40B4-9E20-3B58F4B93C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32-40B4-9E20-3B58F4B93C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B32-40B4-9E20-3B58F4B93C4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B32-40B4-9E20-3B58F4B93C4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B32-40B4-9E20-3B58F4B93C4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B32-40B4-9E20-3B58F4B93C4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B32-40B4-9E20-3B58F4B93C41}"/>
              </c:ext>
            </c:extLst>
          </c:dPt>
          <c:cat>
            <c:strLit>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Lit>
          </c:cat>
          <c:val>
            <c:numLit>
              <c:formatCode>General</c:formatCode>
              <c:ptCount val="10"/>
              <c:pt idx="0">
                <c:v>10194.1</c:v>
              </c:pt>
              <c:pt idx="1">
                <c:v>7775</c:v>
              </c:pt>
              <c:pt idx="2">
                <c:v>7464</c:v>
              </c:pt>
              <c:pt idx="3">
                <c:v>5688</c:v>
              </c:pt>
              <c:pt idx="4">
                <c:v>3342</c:v>
              </c:pt>
              <c:pt idx="5">
                <c:v>3217</c:v>
              </c:pt>
              <c:pt idx="6">
                <c:v>2586</c:v>
              </c:pt>
              <c:pt idx="7">
                <c:v>1857</c:v>
              </c:pt>
              <c:pt idx="8">
                <c:v>1510.9099999999999</c:v>
              </c:pt>
              <c:pt idx="9">
                <c:v>1411.26</c:v>
              </c:pt>
            </c:numLit>
          </c:val>
          <c:extLst>
            <c:ext xmlns:c16="http://schemas.microsoft.com/office/drawing/2014/chart" uri="{C3380CC4-5D6E-409C-BE32-E72D297353CC}">
              <c16:uniqueId val="{00000014-6B32-40B4-9E20-3B58F4B93C4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Expense!$H$55</c:f>
              <c:strCache>
                <c:ptCount val="1"/>
                <c:pt idx="0">
                  <c:v>TOTAL EXPENSE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AB-4C16-ADD8-59F3C7A2E9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AB-4C16-ADD8-59F3C7A2E9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AB-4C16-ADD8-59F3C7A2E916}"/>
              </c:ext>
            </c:extLst>
          </c:dPt>
          <c:cat>
            <c:numRef>
              <c:f>Expense!$G$56:$G$58</c:f>
              <c:numCache>
                <c:formatCode>m/d/yyyy</c:formatCode>
                <c:ptCount val="3"/>
                <c:pt idx="0">
                  <c:v>44470</c:v>
                </c:pt>
                <c:pt idx="1">
                  <c:v>44501</c:v>
                </c:pt>
                <c:pt idx="2">
                  <c:v>44531</c:v>
                </c:pt>
              </c:numCache>
            </c:numRef>
          </c:cat>
          <c:val>
            <c:numRef>
              <c:f>Expense!$H$56:$H$58</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CD56-4638-928D-FE9EB8A085B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38</xdr:row>
      <xdr:rowOff>0</xdr:rowOff>
    </xdr:from>
    <xdr:to>
      <xdr:col>10</xdr:col>
      <xdr:colOff>327950</xdr:colOff>
      <xdr:row>51</xdr:row>
      <xdr:rowOff>291618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507195</xdr:colOff>
      <xdr:row>58</xdr:row>
      <xdr:rowOff>47101</xdr:rowOff>
    </xdr:from>
    <xdr:to>
      <xdr:col>8</xdr:col>
      <xdr:colOff>128607</xdr:colOff>
      <xdr:row>73</xdr:row>
      <xdr:rowOff>32151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ul Adde" refreshedDate="45501.466163773148" createdVersion="6" refreshedVersion="6" minRefreshableVersion="3" recordCount="50">
  <cacheSource type="worksheet">
    <worksheetSource ref="A1:C51" sheet="Expense"/>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24:H36" firstHeaderRow="1" firstDataRow="1" firstDataCol="1"/>
  <pivotFields count="3">
    <pivotField numFmtId="14" showAll="0"/>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formats count="13">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outline="0" axis="axisValues"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 dxfId="5">
      <pivotArea field="1" type="button" dataOnly="0" labelOnly="1" outline="0" axis="axisRow" fieldPosition="0"/>
    </format>
    <format dxfId="4">
      <pivotArea field="1" type="button" dataOnly="0" labelOnly="1" outline="0" axis="axisRow" fieldPosition="0"/>
    </format>
    <format dxfId="3">
      <pivotArea dataOnly="0" labelOnly="1" outline="0" axis="axisValues" fieldPosition="0"/>
    </format>
    <format dxfId="2">
      <pivotArea dataOnly="0" labelOnly="1" outline="0" axis="axisValues" fieldPosition="0"/>
    </format>
    <format dxfId="1">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9:H21"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formats count="13">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outline="0" axis="axisValues" fieldPosition="0"/>
    </format>
    <format dxfId="21">
      <pivotArea dataOnly="0" labelOnly="1" fieldPosition="0">
        <references count="1">
          <reference field="1" count="0"/>
        </references>
      </pivotArea>
    </format>
    <format dxfId="20">
      <pivotArea dataOnly="0" labelOnly="1" grandRow="1" outline="0" fieldPosition="0"/>
    </format>
    <format dxfId="19">
      <pivotArea dataOnly="0" labelOnly="1" outline="0" axis="axisValues" fieldPosition="0"/>
    </format>
    <format dxfId="11">
      <pivotArea field="1" type="button" dataOnly="0" labelOnly="1" outline="0" axis="axisRow" fieldPosition="0"/>
    </format>
    <format dxfId="10">
      <pivotArea field="1" type="button" dataOnly="0" labelOnly="1" outline="0" axis="axisRow" fieldPosition="0"/>
    </format>
    <format dxfId="9">
      <pivotArea dataOnly="0" labelOnly="1" outline="0" axis="axisValues" fieldPosition="0"/>
    </format>
    <format dxfId="8">
      <pivotArea dataOnly="0" labelOnly="1" outline="0" axis="axisValues" fieldPosition="0"/>
    </format>
    <format dxfId="7">
      <pivotArea dataOnly="0" labelOnly="1" outline="0" axis="axisValues"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5"/>
  <sheetViews>
    <sheetView tabSelected="1" topLeftCell="B1" zoomScale="79" zoomScaleNormal="145" workbookViewId="0">
      <selection activeCell="H3" sqref="H3"/>
    </sheetView>
  </sheetViews>
  <sheetFormatPr defaultRowHeight="14.5" x14ac:dyDescent="0.35"/>
  <cols>
    <col min="1" max="1" width="40.6328125" customWidth="1"/>
    <col min="2" max="2" width="24.54296875" customWidth="1"/>
    <col min="3" max="3" width="14.453125" style="9" customWidth="1"/>
    <col min="4" max="4" width="31.54296875" style="9" customWidth="1"/>
    <col min="5" max="5" width="17.26953125" customWidth="1"/>
    <col min="7" max="7" width="42.26953125" customWidth="1"/>
    <col min="8" max="8" width="19.90625" customWidth="1"/>
  </cols>
  <sheetData>
    <row r="1" spans="1:19" ht="13.75" customHeight="1" x14ac:dyDescent="0.35">
      <c r="A1" s="16" t="s">
        <v>0</v>
      </c>
      <c r="B1" s="3" t="s">
        <v>14</v>
      </c>
      <c r="C1" s="6" t="s">
        <v>1</v>
      </c>
      <c r="D1" s="6" t="s">
        <v>39</v>
      </c>
      <c r="E1" s="6" t="s">
        <v>42</v>
      </c>
      <c r="F1" s="15"/>
      <c r="G1" s="15"/>
      <c r="H1" s="15"/>
      <c r="I1" s="15"/>
      <c r="J1" s="15"/>
      <c r="K1" s="15"/>
      <c r="L1" s="15"/>
    </row>
    <row r="2" spans="1:19" ht="18" customHeight="1" x14ac:dyDescent="0.5">
      <c r="A2" s="17">
        <v>44470</v>
      </c>
      <c r="B2" s="4" t="s">
        <v>2</v>
      </c>
      <c r="C2" s="7">
        <v>2300</v>
      </c>
      <c r="D2" s="7" t="s">
        <v>40</v>
      </c>
      <c r="E2" s="15" t="str">
        <f>IF(C2&gt;2000,"OVERBUDGET","WITHINBUDGET")</f>
        <v>OVERBUDGET</v>
      </c>
      <c r="F2" s="23" t="s">
        <v>24</v>
      </c>
      <c r="G2" s="23" t="s">
        <v>15</v>
      </c>
      <c r="H2" s="24"/>
      <c r="I2" s="24"/>
      <c r="J2" s="24"/>
      <c r="K2" s="24"/>
      <c r="L2" s="24"/>
      <c r="M2" s="12"/>
      <c r="N2" s="12"/>
      <c r="O2" s="12"/>
      <c r="P2" s="12"/>
      <c r="Q2" s="12"/>
      <c r="R2" s="12"/>
      <c r="S2" s="12"/>
    </row>
    <row r="3" spans="1:19" ht="21" x14ac:dyDescent="0.5">
      <c r="A3" s="18">
        <v>44470</v>
      </c>
      <c r="B3" s="5" t="s">
        <v>3</v>
      </c>
      <c r="C3" s="7">
        <v>767</v>
      </c>
      <c r="D3" s="7" t="s">
        <v>41</v>
      </c>
      <c r="E3" s="15" t="str">
        <f t="shared" ref="E3:E51" si="0">IF(C3&gt;2000,"OVERBUDGET","WITHINBUDGET")</f>
        <v>WITHINBUDGET</v>
      </c>
      <c r="F3" s="15"/>
      <c r="G3" s="42" t="s">
        <v>25</v>
      </c>
      <c r="H3" s="42" t="s">
        <v>26</v>
      </c>
      <c r="I3" s="15"/>
      <c r="J3" s="15"/>
      <c r="K3" s="15"/>
      <c r="L3" s="15"/>
    </row>
    <row r="4" spans="1:19" ht="21" x14ac:dyDescent="0.5">
      <c r="A4" s="18">
        <v>44470</v>
      </c>
      <c r="B4" s="5" t="s">
        <v>4</v>
      </c>
      <c r="C4" s="8">
        <v>2500</v>
      </c>
      <c r="D4" s="7" t="s">
        <v>40</v>
      </c>
      <c r="E4" s="15" t="str">
        <f t="shared" si="0"/>
        <v>OVERBUDGET</v>
      </c>
      <c r="F4" s="15"/>
      <c r="G4" s="20" t="s">
        <v>27</v>
      </c>
      <c r="H4" s="20">
        <f>COUNTIF(B2:B51,B3)</f>
        <v>6</v>
      </c>
      <c r="I4" s="15"/>
      <c r="J4" s="15"/>
      <c r="K4" s="15"/>
      <c r="L4" s="15"/>
    </row>
    <row r="5" spans="1:19" ht="21" x14ac:dyDescent="0.5">
      <c r="A5" s="18">
        <v>44473</v>
      </c>
      <c r="B5" s="5" t="s">
        <v>5</v>
      </c>
      <c r="C5" s="7">
        <v>710</v>
      </c>
      <c r="D5" s="7" t="s">
        <v>40</v>
      </c>
      <c r="E5" s="15" t="str">
        <f t="shared" si="0"/>
        <v>WITHINBUDGET</v>
      </c>
      <c r="F5" s="15"/>
      <c r="G5" s="20" t="s">
        <v>28</v>
      </c>
      <c r="H5" s="20">
        <f>COUNTIF(B2:B51,B8)</f>
        <v>5</v>
      </c>
      <c r="I5" s="15"/>
      <c r="J5" s="15"/>
      <c r="K5" s="15"/>
      <c r="L5" s="15"/>
    </row>
    <row r="6" spans="1:19" ht="21" x14ac:dyDescent="0.5">
      <c r="A6" s="17">
        <v>44473</v>
      </c>
      <c r="B6" s="4" t="s">
        <v>6</v>
      </c>
      <c r="C6" s="7">
        <v>760</v>
      </c>
      <c r="D6" s="7" t="s">
        <v>40</v>
      </c>
      <c r="E6" s="15" t="str">
        <f t="shared" si="0"/>
        <v>WITHINBUDGET</v>
      </c>
      <c r="F6" s="15"/>
      <c r="G6" s="20" t="s">
        <v>29</v>
      </c>
      <c r="H6" s="20">
        <f>COUNTIF(B2:B51,B7)</f>
        <v>4</v>
      </c>
      <c r="I6" s="15"/>
      <c r="J6" s="15"/>
      <c r="K6" s="15"/>
      <c r="L6" s="15"/>
    </row>
    <row r="7" spans="1:19" x14ac:dyDescent="0.35">
      <c r="A7" s="18">
        <v>44476</v>
      </c>
      <c r="B7" s="5" t="s">
        <v>10</v>
      </c>
      <c r="C7" s="8">
        <v>1900</v>
      </c>
      <c r="D7" s="7" t="s">
        <v>41</v>
      </c>
      <c r="E7" s="15" t="str">
        <f t="shared" si="0"/>
        <v>WITHINBUDGET</v>
      </c>
      <c r="F7" s="15"/>
      <c r="G7" s="15"/>
      <c r="H7" s="15"/>
      <c r="I7" s="15"/>
      <c r="J7" s="15"/>
      <c r="K7" s="15"/>
      <c r="L7" s="15"/>
    </row>
    <row r="8" spans="1:19" ht="21" x14ac:dyDescent="0.5">
      <c r="A8" s="17">
        <v>44477</v>
      </c>
      <c r="B8" s="4" t="s">
        <v>7</v>
      </c>
      <c r="C8" s="7">
        <v>450</v>
      </c>
      <c r="D8" s="7" t="s">
        <v>41</v>
      </c>
      <c r="E8" s="15" t="str">
        <f t="shared" si="0"/>
        <v>WITHINBUDGET</v>
      </c>
      <c r="F8" s="25" t="s">
        <v>30</v>
      </c>
      <c r="G8" s="25" t="s">
        <v>16</v>
      </c>
      <c r="H8" s="26"/>
      <c r="I8" s="26"/>
      <c r="J8" s="26"/>
      <c r="K8" s="26"/>
      <c r="L8" s="15"/>
    </row>
    <row r="9" spans="1:19" ht="21" x14ac:dyDescent="0.5">
      <c r="A9" s="18">
        <v>44484</v>
      </c>
      <c r="B9" s="5" t="s">
        <v>8</v>
      </c>
      <c r="C9" s="7">
        <v>620</v>
      </c>
      <c r="D9" s="7" t="s">
        <v>41</v>
      </c>
      <c r="E9" s="15" t="str">
        <f t="shared" si="0"/>
        <v>WITHINBUDGET</v>
      </c>
      <c r="F9" s="15"/>
      <c r="G9" s="23" t="s">
        <v>31</v>
      </c>
      <c r="H9" s="23" t="s">
        <v>33</v>
      </c>
      <c r="I9" s="15"/>
      <c r="J9" s="15"/>
      <c r="K9" s="15"/>
      <c r="L9" s="15"/>
    </row>
    <row r="10" spans="1:19" x14ac:dyDescent="0.35">
      <c r="A10" s="18">
        <v>44485</v>
      </c>
      <c r="B10" s="5" t="s">
        <v>11</v>
      </c>
      <c r="C10" s="7">
        <v>470</v>
      </c>
      <c r="D10" s="7" t="s">
        <v>40</v>
      </c>
      <c r="E10" s="15" t="str">
        <f t="shared" si="0"/>
        <v>WITHINBUDGET</v>
      </c>
      <c r="F10" s="15"/>
      <c r="G10" s="27" t="s">
        <v>9</v>
      </c>
      <c r="H10" s="28">
        <v>1510.9099999999999</v>
      </c>
      <c r="I10" s="15"/>
      <c r="J10" s="15"/>
      <c r="K10" s="15"/>
      <c r="L10" s="15"/>
    </row>
    <row r="11" spans="1:19" x14ac:dyDescent="0.35">
      <c r="A11" s="18">
        <v>44487</v>
      </c>
      <c r="B11" s="5" t="s">
        <v>3</v>
      </c>
      <c r="C11" s="7">
        <v>970</v>
      </c>
      <c r="D11" s="7" t="s">
        <v>41</v>
      </c>
      <c r="E11" s="15" t="str">
        <f t="shared" si="0"/>
        <v>WITHINBUDGET</v>
      </c>
      <c r="F11" s="15"/>
      <c r="G11" s="27" t="s">
        <v>6</v>
      </c>
      <c r="H11" s="28">
        <v>3342</v>
      </c>
      <c r="I11" s="15"/>
      <c r="J11" s="15"/>
      <c r="K11" s="15"/>
      <c r="L11" s="15"/>
    </row>
    <row r="12" spans="1:19" x14ac:dyDescent="0.35">
      <c r="A12" s="18">
        <v>44487</v>
      </c>
      <c r="B12" s="4" t="s">
        <v>2</v>
      </c>
      <c r="C12" s="8">
        <v>1075</v>
      </c>
      <c r="D12" s="7" t="s">
        <v>40</v>
      </c>
      <c r="E12" s="15" t="str">
        <f t="shared" si="0"/>
        <v>WITHINBUDGET</v>
      </c>
      <c r="F12" s="15"/>
      <c r="G12" s="27" t="s">
        <v>10</v>
      </c>
      <c r="H12" s="28">
        <v>5688</v>
      </c>
      <c r="I12" s="15"/>
      <c r="J12" s="15"/>
      <c r="K12" s="15"/>
      <c r="L12" s="15"/>
    </row>
    <row r="13" spans="1:19" x14ac:dyDescent="0.35">
      <c r="A13" s="18">
        <v>44488</v>
      </c>
      <c r="B13" s="5" t="s">
        <v>7</v>
      </c>
      <c r="C13" s="7">
        <v>489</v>
      </c>
      <c r="D13" s="7" t="s">
        <v>41</v>
      </c>
      <c r="E13" s="15" t="str">
        <f t="shared" si="0"/>
        <v>WITHINBUDGET</v>
      </c>
      <c r="F13" s="15"/>
      <c r="G13" s="27" t="s">
        <v>2</v>
      </c>
      <c r="H13" s="28">
        <v>7775</v>
      </c>
      <c r="I13" s="15"/>
      <c r="J13" s="15"/>
      <c r="K13" s="15"/>
      <c r="L13" s="15"/>
    </row>
    <row r="14" spans="1:19" x14ac:dyDescent="0.35">
      <c r="A14" s="18">
        <v>44491</v>
      </c>
      <c r="B14" s="5" t="s">
        <v>4</v>
      </c>
      <c r="C14" s="8">
        <v>1574.1</v>
      </c>
      <c r="D14" s="7" t="s">
        <v>40</v>
      </c>
      <c r="E14" s="15" t="str">
        <f t="shared" si="0"/>
        <v>WITHINBUDGET</v>
      </c>
      <c r="F14" s="15"/>
      <c r="G14" s="27" t="s">
        <v>11</v>
      </c>
      <c r="H14" s="28">
        <v>1411.26</v>
      </c>
      <c r="I14" s="15"/>
      <c r="J14" s="15"/>
      <c r="K14" s="15"/>
      <c r="L14" s="15"/>
    </row>
    <row r="15" spans="1:19" x14ac:dyDescent="0.35">
      <c r="A15" s="18">
        <v>44491</v>
      </c>
      <c r="B15" s="5" t="s">
        <v>6</v>
      </c>
      <c r="C15" s="7">
        <v>550</v>
      </c>
      <c r="D15" s="7" t="s">
        <v>40</v>
      </c>
      <c r="E15" s="15" t="str">
        <f t="shared" si="0"/>
        <v>WITHINBUDGET</v>
      </c>
      <c r="F15" s="15"/>
      <c r="G15" s="27" t="s">
        <v>8</v>
      </c>
      <c r="H15" s="28">
        <v>2586</v>
      </c>
      <c r="I15" s="15"/>
      <c r="J15" s="15"/>
      <c r="K15" s="15"/>
      <c r="L15" s="15"/>
    </row>
    <row r="16" spans="1:19" x14ac:dyDescent="0.35">
      <c r="A16" s="18">
        <v>44494</v>
      </c>
      <c r="B16" s="5" t="s">
        <v>9</v>
      </c>
      <c r="C16" s="7">
        <v>423</v>
      </c>
      <c r="D16" s="7" t="s">
        <v>41</v>
      </c>
      <c r="E16" s="15" t="str">
        <f t="shared" si="0"/>
        <v>WITHINBUDGET</v>
      </c>
      <c r="F16" s="15"/>
      <c r="G16" s="27" t="s">
        <v>3</v>
      </c>
      <c r="H16" s="28">
        <v>7464</v>
      </c>
      <c r="I16" s="15"/>
      <c r="J16" s="15"/>
      <c r="K16" s="15"/>
      <c r="L16" s="15"/>
    </row>
    <row r="17" spans="1:12" x14ac:dyDescent="0.35">
      <c r="A17" s="18">
        <v>44496</v>
      </c>
      <c r="B17" s="5" t="s">
        <v>9</v>
      </c>
      <c r="C17" s="7">
        <v>358.22</v>
      </c>
      <c r="D17" s="7" t="s">
        <v>41</v>
      </c>
      <c r="E17" s="15" t="str">
        <f t="shared" si="0"/>
        <v>WITHINBUDGET</v>
      </c>
      <c r="F17" s="15"/>
      <c r="G17" s="27" t="s">
        <v>7</v>
      </c>
      <c r="H17" s="28">
        <v>1857</v>
      </c>
      <c r="I17" s="15"/>
      <c r="J17" s="15"/>
      <c r="K17" s="15"/>
      <c r="L17" s="15"/>
    </row>
    <row r="18" spans="1:12" x14ac:dyDescent="0.35">
      <c r="A18" s="18">
        <v>44496</v>
      </c>
      <c r="B18" s="5" t="s">
        <v>8</v>
      </c>
      <c r="C18" s="7">
        <v>520</v>
      </c>
      <c r="D18" s="7" t="s">
        <v>41</v>
      </c>
      <c r="E18" s="15" t="str">
        <f t="shared" si="0"/>
        <v>WITHINBUDGET</v>
      </c>
      <c r="F18" s="15"/>
      <c r="G18" s="27" t="s">
        <v>4</v>
      </c>
      <c r="H18" s="28">
        <v>10194.1</v>
      </c>
      <c r="I18" s="15"/>
      <c r="J18" s="15"/>
      <c r="K18" s="15"/>
      <c r="L18" s="15"/>
    </row>
    <row r="19" spans="1:12" x14ac:dyDescent="0.35">
      <c r="A19" s="17">
        <v>44497</v>
      </c>
      <c r="B19" s="4" t="s">
        <v>5</v>
      </c>
      <c r="C19" s="7">
        <v>300</v>
      </c>
      <c r="D19" s="7" t="s">
        <v>40</v>
      </c>
      <c r="E19" s="15" t="str">
        <f t="shared" si="0"/>
        <v>WITHINBUDGET</v>
      </c>
      <c r="F19" s="15"/>
      <c r="G19" s="27" t="s">
        <v>12</v>
      </c>
      <c r="H19" s="28">
        <v>12000</v>
      </c>
      <c r="I19" s="15"/>
      <c r="J19" s="15"/>
      <c r="K19" s="15"/>
      <c r="L19" s="15"/>
    </row>
    <row r="20" spans="1:12" x14ac:dyDescent="0.35">
      <c r="A20" s="17">
        <v>44498</v>
      </c>
      <c r="B20" s="4" t="s">
        <v>9</v>
      </c>
      <c r="C20" s="7">
        <v>407.05</v>
      </c>
      <c r="D20" s="7" t="s">
        <v>41</v>
      </c>
      <c r="E20" s="15" t="str">
        <f t="shared" si="0"/>
        <v>WITHINBUDGET</v>
      </c>
      <c r="F20" s="15"/>
      <c r="G20" s="27" t="s">
        <v>5</v>
      </c>
      <c r="H20" s="28">
        <v>3217</v>
      </c>
      <c r="I20" s="15"/>
      <c r="J20" s="15"/>
      <c r="K20" s="15"/>
      <c r="L20" s="15"/>
    </row>
    <row r="21" spans="1:12" x14ac:dyDescent="0.35">
      <c r="A21" s="17">
        <v>44499</v>
      </c>
      <c r="B21" s="4" t="s">
        <v>4</v>
      </c>
      <c r="C21" s="7">
        <v>300</v>
      </c>
      <c r="D21" s="7" t="s">
        <v>40</v>
      </c>
      <c r="E21" s="15" t="str">
        <f t="shared" si="0"/>
        <v>WITHINBUDGET</v>
      </c>
      <c r="F21" s="15"/>
      <c r="G21" s="27" t="s">
        <v>32</v>
      </c>
      <c r="H21" s="28">
        <v>57045.27</v>
      </c>
      <c r="I21" s="15"/>
      <c r="J21" s="15"/>
      <c r="K21" s="15"/>
      <c r="L21" s="15"/>
    </row>
    <row r="22" spans="1:12" x14ac:dyDescent="0.35">
      <c r="A22" s="18">
        <v>44501</v>
      </c>
      <c r="B22" s="5" t="s">
        <v>3</v>
      </c>
      <c r="C22" s="8">
        <v>2327</v>
      </c>
      <c r="D22" s="7" t="s">
        <v>41</v>
      </c>
      <c r="E22" s="15" t="str">
        <f t="shared" si="0"/>
        <v>OVERBUDGET</v>
      </c>
      <c r="F22" s="15"/>
      <c r="G22" s="15"/>
      <c r="H22" s="15"/>
      <c r="I22" s="15"/>
      <c r="J22" s="15"/>
      <c r="K22" s="15"/>
      <c r="L22" s="15"/>
    </row>
    <row r="23" spans="1:12" ht="21" x14ac:dyDescent="0.5">
      <c r="A23" s="18">
        <v>44502</v>
      </c>
      <c r="B23" s="5" t="s">
        <v>10</v>
      </c>
      <c r="C23" s="7">
        <v>1150</v>
      </c>
      <c r="D23" s="7" t="s">
        <v>41</v>
      </c>
      <c r="E23" s="15" t="str">
        <f t="shared" si="0"/>
        <v>WITHINBUDGET</v>
      </c>
      <c r="F23" s="29" t="s">
        <v>34</v>
      </c>
      <c r="G23" s="29" t="s">
        <v>17</v>
      </c>
      <c r="H23" s="30"/>
      <c r="I23" s="30"/>
      <c r="J23" s="30"/>
      <c r="K23" s="30"/>
      <c r="L23" s="15"/>
    </row>
    <row r="24" spans="1:12" ht="21" x14ac:dyDescent="0.5">
      <c r="A24" s="18">
        <v>44504</v>
      </c>
      <c r="B24" s="5" t="s">
        <v>10</v>
      </c>
      <c r="C24" s="8">
        <v>1138</v>
      </c>
      <c r="D24" s="7" t="s">
        <v>41</v>
      </c>
      <c r="E24" s="15" t="str">
        <f t="shared" si="0"/>
        <v>WITHINBUDGET</v>
      </c>
      <c r="F24" s="15"/>
      <c r="G24" s="41" t="s">
        <v>31</v>
      </c>
      <c r="H24" s="41" t="s">
        <v>33</v>
      </c>
      <c r="I24" s="15"/>
      <c r="J24" s="15"/>
      <c r="K24" s="15"/>
      <c r="L24" s="15"/>
    </row>
    <row r="25" spans="1:12" x14ac:dyDescent="0.35">
      <c r="A25" s="17">
        <v>44505</v>
      </c>
      <c r="B25" s="4" t="s">
        <v>13</v>
      </c>
      <c r="C25" s="7">
        <v>500</v>
      </c>
      <c r="D25" s="7" t="s">
        <v>41</v>
      </c>
      <c r="E25" s="15" t="str">
        <f t="shared" si="0"/>
        <v>WITHINBUDGET</v>
      </c>
      <c r="F25" s="15"/>
      <c r="G25" s="27" t="s">
        <v>12</v>
      </c>
      <c r="H25" s="28">
        <v>12000</v>
      </c>
      <c r="I25" s="15"/>
      <c r="J25" s="15"/>
      <c r="K25" s="15"/>
      <c r="L25" s="15"/>
    </row>
    <row r="26" spans="1:12" x14ac:dyDescent="0.35">
      <c r="A26" s="17">
        <v>44508</v>
      </c>
      <c r="B26" s="4" t="s">
        <v>6</v>
      </c>
      <c r="C26" s="7">
        <v>702</v>
      </c>
      <c r="D26" s="7" t="s">
        <v>40</v>
      </c>
      <c r="E26" s="15" t="str">
        <f t="shared" si="0"/>
        <v>WITHINBUDGET</v>
      </c>
      <c r="F26" s="15"/>
      <c r="G26" s="27" t="s">
        <v>4</v>
      </c>
      <c r="H26" s="28">
        <v>10194.1</v>
      </c>
      <c r="I26" s="15"/>
      <c r="J26" s="15"/>
      <c r="K26" s="15"/>
      <c r="L26" s="15"/>
    </row>
    <row r="27" spans="1:12" x14ac:dyDescent="0.35">
      <c r="A27" s="18">
        <v>44509</v>
      </c>
      <c r="B27" s="5" t="s">
        <v>4</v>
      </c>
      <c r="C27" s="8">
        <v>1600</v>
      </c>
      <c r="D27" s="7" t="s">
        <v>40</v>
      </c>
      <c r="E27" s="15" t="str">
        <f t="shared" si="0"/>
        <v>WITHINBUDGET</v>
      </c>
      <c r="F27" s="15"/>
      <c r="G27" s="27" t="s">
        <v>2</v>
      </c>
      <c r="H27" s="28">
        <v>7775</v>
      </c>
      <c r="I27" s="15"/>
      <c r="J27" s="15"/>
      <c r="K27" s="15"/>
      <c r="L27" s="15"/>
    </row>
    <row r="28" spans="1:12" x14ac:dyDescent="0.35">
      <c r="A28" s="18">
        <v>44512</v>
      </c>
      <c r="B28" s="5" t="s">
        <v>5</v>
      </c>
      <c r="C28" s="7">
        <v>600</v>
      </c>
      <c r="D28" s="7" t="s">
        <v>40</v>
      </c>
      <c r="E28" s="15" t="str">
        <f t="shared" si="0"/>
        <v>WITHINBUDGET</v>
      </c>
      <c r="F28" s="15"/>
      <c r="G28" s="27" t="s">
        <v>3</v>
      </c>
      <c r="H28" s="28">
        <v>7464</v>
      </c>
      <c r="I28" s="15"/>
      <c r="J28" s="15"/>
      <c r="K28" s="15"/>
      <c r="L28" s="15"/>
    </row>
    <row r="29" spans="1:12" ht="19.25" customHeight="1" x14ac:dyDescent="0.35">
      <c r="A29" s="17">
        <v>44515</v>
      </c>
      <c r="B29" s="4" t="s">
        <v>13</v>
      </c>
      <c r="C29" s="7">
        <v>900</v>
      </c>
      <c r="D29" s="7" t="s">
        <v>41</v>
      </c>
      <c r="E29" s="15" t="str">
        <f t="shared" si="0"/>
        <v>WITHINBUDGET</v>
      </c>
      <c r="F29" s="15"/>
      <c r="G29" s="27" t="s">
        <v>10</v>
      </c>
      <c r="H29" s="28">
        <v>5688</v>
      </c>
      <c r="I29" s="15"/>
      <c r="J29" s="15"/>
      <c r="K29" s="15"/>
      <c r="L29" s="15"/>
    </row>
    <row r="30" spans="1:12" x14ac:dyDescent="0.35">
      <c r="A30" s="18">
        <v>44515</v>
      </c>
      <c r="B30" s="4" t="s">
        <v>6</v>
      </c>
      <c r="C30" s="7">
        <v>150</v>
      </c>
      <c r="D30" s="7" t="s">
        <v>40</v>
      </c>
      <c r="E30" s="15" t="str">
        <f t="shared" si="0"/>
        <v>WITHINBUDGET</v>
      </c>
      <c r="F30" s="15"/>
      <c r="G30" s="27" t="s">
        <v>6</v>
      </c>
      <c r="H30" s="28">
        <v>3342</v>
      </c>
      <c r="I30" s="15"/>
      <c r="J30" s="15"/>
      <c r="K30" s="15"/>
      <c r="L30" s="15"/>
    </row>
    <row r="31" spans="1:12" x14ac:dyDescent="0.35">
      <c r="A31" s="17">
        <v>44515</v>
      </c>
      <c r="B31" s="4" t="s">
        <v>2</v>
      </c>
      <c r="C31" s="7">
        <v>2100</v>
      </c>
      <c r="D31" s="7" t="s">
        <v>40</v>
      </c>
      <c r="E31" s="15" t="str">
        <f t="shared" si="0"/>
        <v>OVERBUDGET</v>
      </c>
      <c r="F31" s="15"/>
      <c r="G31" s="27" t="s">
        <v>5</v>
      </c>
      <c r="H31" s="28">
        <v>3217</v>
      </c>
      <c r="I31" s="15"/>
      <c r="J31" s="15"/>
      <c r="K31" s="15"/>
      <c r="L31" s="15"/>
    </row>
    <row r="32" spans="1:12" x14ac:dyDescent="0.35">
      <c r="A32" s="17">
        <v>44517</v>
      </c>
      <c r="B32" s="4" t="s">
        <v>11</v>
      </c>
      <c r="C32" s="7">
        <v>470.63</v>
      </c>
      <c r="D32" s="7" t="s">
        <v>40</v>
      </c>
      <c r="E32" s="15" t="str">
        <f t="shared" si="0"/>
        <v>WITHINBUDGET</v>
      </c>
      <c r="F32" s="15"/>
      <c r="G32" s="27" t="s">
        <v>8</v>
      </c>
      <c r="H32" s="28">
        <v>2586</v>
      </c>
      <c r="I32" s="15"/>
      <c r="J32" s="15"/>
      <c r="K32" s="15"/>
      <c r="L32" s="15"/>
    </row>
    <row r="33" spans="1:26" x14ac:dyDescent="0.35">
      <c r="A33" s="17">
        <v>44517</v>
      </c>
      <c r="B33" s="4" t="s">
        <v>9</v>
      </c>
      <c r="C33" s="7">
        <v>322.64</v>
      </c>
      <c r="D33" s="7" t="s">
        <v>41</v>
      </c>
      <c r="E33" s="15" t="str">
        <f t="shared" si="0"/>
        <v>WITHINBUDGET</v>
      </c>
      <c r="F33" s="15"/>
      <c r="G33" s="27" t="s">
        <v>7</v>
      </c>
      <c r="H33" s="28">
        <v>1857</v>
      </c>
      <c r="I33" s="15"/>
      <c r="J33" s="15"/>
      <c r="K33" s="15"/>
      <c r="L33" s="15"/>
    </row>
    <row r="34" spans="1:26" x14ac:dyDescent="0.35">
      <c r="A34" s="17">
        <v>44518</v>
      </c>
      <c r="B34" s="5" t="s">
        <v>8</v>
      </c>
      <c r="C34" s="7">
        <v>428</v>
      </c>
      <c r="D34" s="7" t="s">
        <v>41</v>
      </c>
      <c r="E34" s="15" t="str">
        <f t="shared" si="0"/>
        <v>WITHINBUDGET</v>
      </c>
      <c r="F34" s="15"/>
      <c r="G34" s="27" t="s">
        <v>9</v>
      </c>
      <c r="H34" s="28">
        <v>1510.9099999999999</v>
      </c>
      <c r="I34" s="15"/>
      <c r="J34" s="15"/>
      <c r="K34" s="15"/>
      <c r="L34" s="15"/>
    </row>
    <row r="35" spans="1:26" x14ac:dyDescent="0.35">
      <c r="A35" s="17">
        <v>44519</v>
      </c>
      <c r="B35" s="4" t="s">
        <v>5</v>
      </c>
      <c r="C35" s="7">
        <v>447</v>
      </c>
      <c r="D35" s="7" t="s">
        <v>40</v>
      </c>
      <c r="E35" s="15" t="str">
        <f t="shared" si="0"/>
        <v>WITHINBUDGET</v>
      </c>
      <c r="F35" s="15"/>
      <c r="G35" s="27" t="s">
        <v>11</v>
      </c>
      <c r="H35" s="28">
        <v>1411.26</v>
      </c>
      <c r="I35" s="15"/>
      <c r="J35" s="15"/>
      <c r="K35" s="15"/>
      <c r="L35" s="15"/>
    </row>
    <row r="36" spans="1:26" x14ac:dyDescent="0.35">
      <c r="A36" s="17">
        <v>44522</v>
      </c>
      <c r="B36" s="4" t="s">
        <v>4</v>
      </c>
      <c r="C36" s="8">
        <v>1720</v>
      </c>
      <c r="D36" s="7" t="s">
        <v>40</v>
      </c>
      <c r="E36" s="15" t="str">
        <f t="shared" si="0"/>
        <v>WITHINBUDGET</v>
      </c>
      <c r="F36" s="15"/>
      <c r="G36" s="27" t="s">
        <v>32</v>
      </c>
      <c r="H36" s="28">
        <v>57045.27</v>
      </c>
      <c r="I36" s="15"/>
      <c r="J36" s="15"/>
      <c r="K36" s="15"/>
      <c r="L36" s="15"/>
    </row>
    <row r="37" spans="1:26" x14ac:dyDescent="0.35">
      <c r="A37" s="18">
        <v>44524</v>
      </c>
      <c r="B37" s="5" t="s">
        <v>6</v>
      </c>
      <c r="C37" s="7">
        <v>540</v>
      </c>
      <c r="D37" s="7" t="s">
        <v>40</v>
      </c>
      <c r="E37" s="15" t="str">
        <f t="shared" si="0"/>
        <v>WITHINBUDGET</v>
      </c>
      <c r="F37" s="15"/>
      <c r="G37" s="15"/>
      <c r="H37" s="15"/>
      <c r="I37" s="15"/>
      <c r="J37" s="15"/>
      <c r="K37" s="15"/>
      <c r="L37" s="15"/>
    </row>
    <row r="38" spans="1:26" ht="21" x14ac:dyDescent="0.5">
      <c r="A38" s="17">
        <v>44525</v>
      </c>
      <c r="B38" s="4" t="s">
        <v>7</v>
      </c>
      <c r="C38" s="7">
        <v>314</v>
      </c>
      <c r="D38" s="7" t="s">
        <v>41</v>
      </c>
      <c r="E38" s="15" t="str">
        <f t="shared" si="0"/>
        <v>WITHINBUDGET</v>
      </c>
      <c r="F38" s="31" t="s">
        <v>35</v>
      </c>
      <c r="G38" s="31" t="s">
        <v>18</v>
      </c>
      <c r="H38" s="32"/>
      <c r="I38" s="32"/>
      <c r="J38" s="32"/>
      <c r="K38" s="32"/>
      <c r="L38" s="32"/>
      <c r="M38" s="13"/>
      <c r="N38" s="13"/>
      <c r="O38" s="13"/>
      <c r="P38" s="13"/>
      <c r="Q38" s="13"/>
      <c r="R38" s="13"/>
      <c r="S38" s="13"/>
      <c r="T38" s="13"/>
      <c r="U38" s="13"/>
      <c r="V38" s="13"/>
      <c r="W38" s="13"/>
      <c r="X38" s="13"/>
      <c r="Y38" s="13"/>
      <c r="Z38" s="13"/>
    </row>
    <row r="39" spans="1:26" ht="18" customHeight="1" x14ac:dyDescent="0.35">
      <c r="A39" s="17">
        <v>44526</v>
      </c>
      <c r="B39" s="4" t="s">
        <v>8</v>
      </c>
      <c r="C39" s="7">
        <v>518</v>
      </c>
      <c r="D39" s="7" t="s">
        <v>41</v>
      </c>
      <c r="E39" s="15" t="str">
        <f t="shared" si="0"/>
        <v>WITHINBUDGET</v>
      </c>
      <c r="F39" s="15"/>
      <c r="G39" s="15"/>
      <c r="H39" s="15"/>
      <c r="I39" s="15"/>
      <c r="J39" s="15"/>
      <c r="K39" s="15"/>
      <c r="L39" s="15"/>
    </row>
    <row r="40" spans="1:26" ht="15.65" customHeight="1" x14ac:dyDescent="0.35">
      <c r="A40" s="17">
        <v>44526</v>
      </c>
      <c r="B40" s="5" t="s">
        <v>3</v>
      </c>
      <c r="C40" s="8">
        <v>2000</v>
      </c>
      <c r="D40" s="7" t="s">
        <v>41</v>
      </c>
      <c r="E40" s="15" t="str">
        <f t="shared" si="0"/>
        <v>WITHINBUDGET</v>
      </c>
      <c r="F40" s="15"/>
      <c r="G40" s="15"/>
      <c r="H40" s="15"/>
      <c r="I40" s="15"/>
      <c r="J40" s="15"/>
      <c r="K40" s="15"/>
      <c r="L40" s="15"/>
    </row>
    <row r="41" spans="1:26" x14ac:dyDescent="0.35">
      <c r="A41" s="18">
        <v>44529</v>
      </c>
      <c r="B41" s="5" t="s">
        <v>7</v>
      </c>
      <c r="C41" s="7">
        <v>337</v>
      </c>
      <c r="D41" s="7" t="s">
        <v>41</v>
      </c>
      <c r="E41" s="15" t="str">
        <f t="shared" si="0"/>
        <v>WITHINBUDGET</v>
      </c>
      <c r="F41" s="15"/>
      <c r="G41" s="15"/>
      <c r="H41" s="15"/>
      <c r="I41" s="15"/>
      <c r="J41" s="15"/>
      <c r="K41" s="15"/>
      <c r="L41" s="15"/>
    </row>
    <row r="42" spans="1:26" x14ac:dyDescent="0.35">
      <c r="A42" s="17">
        <v>44530</v>
      </c>
      <c r="B42" s="4" t="s">
        <v>8</v>
      </c>
      <c r="C42" s="7">
        <v>500</v>
      </c>
      <c r="D42" s="7" t="s">
        <v>41</v>
      </c>
      <c r="E42" s="15" t="str">
        <f t="shared" si="0"/>
        <v>WITHINBUDGET</v>
      </c>
      <c r="F42" s="15"/>
      <c r="G42" s="15"/>
      <c r="H42" s="15"/>
      <c r="I42" s="15"/>
      <c r="J42" s="15"/>
      <c r="K42" s="15"/>
      <c r="L42" s="15"/>
    </row>
    <row r="43" spans="1:26" x14ac:dyDescent="0.35">
      <c r="A43" s="17">
        <v>44531</v>
      </c>
      <c r="B43" s="4" t="s">
        <v>4</v>
      </c>
      <c r="C43" s="8">
        <v>2500</v>
      </c>
      <c r="D43" s="7" t="s">
        <v>40</v>
      </c>
      <c r="E43" s="15" t="str">
        <f t="shared" si="0"/>
        <v>OVERBUDGET</v>
      </c>
      <c r="F43" s="15"/>
      <c r="G43" s="15"/>
      <c r="H43" s="15"/>
      <c r="I43" s="15"/>
      <c r="J43" s="15"/>
      <c r="K43" s="15"/>
      <c r="L43" s="15"/>
    </row>
    <row r="44" spans="1:26" x14ac:dyDescent="0.35">
      <c r="A44" s="18">
        <v>44534</v>
      </c>
      <c r="B44" s="5" t="s">
        <v>5</v>
      </c>
      <c r="C44" s="7">
        <v>710</v>
      </c>
      <c r="D44" s="7" t="s">
        <v>40</v>
      </c>
      <c r="E44" s="15" t="str">
        <f t="shared" si="0"/>
        <v>WITHINBUDGET</v>
      </c>
      <c r="F44" s="15"/>
      <c r="G44" s="15"/>
      <c r="H44" s="15"/>
      <c r="I44" s="15"/>
      <c r="J44" s="15"/>
      <c r="K44" s="15"/>
      <c r="L44" s="15"/>
    </row>
    <row r="45" spans="1:26" x14ac:dyDescent="0.35">
      <c r="A45" s="17">
        <v>44537</v>
      </c>
      <c r="B45" s="4" t="s">
        <v>2</v>
      </c>
      <c r="C45" s="7">
        <v>2300</v>
      </c>
      <c r="D45" s="7" t="s">
        <v>40</v>
      </c>
      <c r="E45" s="15" t="str">
        <f t="shared" si="0"/>
        <v>OVERBUDGET</v>
      </c>
      <c r="F45" s="15"/>
      <c r="G45" s="15"/>
      <c r="H45" s="15"/>
      <c r="I45" s="15"/>
      <c r="J45" s="15"/>
      <c r="K45" s="15"/>
      <c r="L45" s="15"/>
    </row>
    <row r="46" spans="1:26" x14ac:dyDescent="0.35">
      <c r="A46" s="17">
        <v>44539</v>
      </c>
      <c r="B46" s="4" t="s">
        <v>12</v>
      </c>
      <c r="C46" s="7">
        <v>12000</v>
      </c>
      <c r="D46" s="7" t="s">
        <v>41</v>
      </c>
      <c r="E46" s="15" t="str">
        <f t="shared" si="0"/>
        <v>OVERBUDGET</v>
      </c>
      <c r="F46" s="15"/>
      <c r="G46" s="15"/>
      <c r="H46" s="15"/>
      <c r="I46" s="15"/>
      <c r="J46" s="15"/>
      <c r="K46" s="15"/>
      <c r="L46" s="15"/>
    </row>
    <row r="47" spans="1:26" x14ac:dyDescent="0.35">
      <c r="A47" s="17">
        <v>44545</v>
      </c>
      <c r="B47" s="5" t="s">
        <v>10</v>
      </c>
      <c r="C47" s="7">
        <v>1500</v>
      </c>
      <c r="D47" s="7" t="s">
        <v>41</v>
      </c>
      <c r="E47" s="15" t="str">
        <f t="shared" si="0"/>
        <v>WITHINBUDGET</v>
      </c>
      <c r="F47" s="15"/>
      <c r="G47" s="15"/>
      <c r="H47" s="15"/>
      <c r="I47" s="15"/>
      <c r="J47" s="15"/>
      <c r="K47" s="15"/>
      <c r="L47" s="15"/>
    </row>
    <row r="48" spans="1:26" x14ac:dyDescent="0.35">
      <c r="A48" s="17">
        <v>44547</v>
      </c>
      <c r="B48" s="4" t="s">
        <v>11</v>
      </c>
      <c r="C48" s="7">
        <v>470.63</v>
      </c>
      <c r="D48" s="7" t="s">
        <v>40</v>
      </c>
      <c r="E48" s="15" t="str">
        <f t="shared" si="0"/>
        <v>WITHINBUDGET</v>
      </c>
      <c r="F48" s="15"/>
      <c r="G48" s="15"/>
      <c r="H48" s="15"/>
      <c r="I48" s="15"/>
      <c r="J48" s="15"/>
      <c r="K48" s="15"/>
      <c r="L48" s="15"/>
    </row>
    <row r="49" spans="1:12" x14ac:dyDescent="0.35">
      <c r="A49" s="17">
        <v>44550</v>
      </c>
      <c r="B49" s="4" t="s">
        <v>7</v>
      </c>
      <c r="C49" s="7">
        <v>267</v>
      </c>
      <c r="D49" s="7" t="s">
        <v>41</v>
      </c>
      <c r="E49" s="15" t="str">
        <f t="shared" si="0"/>
        <v>WITHINBUDGET</v>
      </c>
      <c r="F49" s="15"/>
      <c r="G49" s="15"/>
      <c r="H49" s="15"/>
      <c r="I49" s="15"/>
      <c r="J49" s="15"/>
      <c r="K49" s="15"/>
      <c r="L49" s="15"/>
    </row>
    <row r="50" spans="1:12" x14ac:dyDescent="0.35">
      <c r="A50" s="17">
        <v>44553</v>
      </c>
      <c r="B50" s="4" t="s">
        <v>6</v>
      </c>
      <c r="C50" s="7">
        <v>640</v>
      </c>
      <c r="D50" s="7" t="s">
        <v>40</v>
      </c>
      <c r="E50" s="15" t="str">
        <f t="shared" si="0"/>
        <v>WITHINBUDGET</v>
      </c>
      <c r="F50" s="15"/>
      <c r="G50" s="15"/>
      <c r="H50" s="15"/>
      <c r="I50" s="15"/>
      <c r="J50" s="15"/>
      <c r="K50" s="15"/>
      <c r="L50" s="15"/>
    </row>
    <row r="51" spans="1:12" x14ac:dyDescent="0.35">
      <c r="A51" s="17">
        <v>44553</v>
      </c>
      <c r="B51" s="4" t="s">
        <v>5</v>
      </c>
      <c r="C51" s="7">
        <v>450</v>
      </c>
      <c r="D51" s="7" t="s">
        <v>40</v>
      </c>
      <c r="E51" s="15" t="str">
        <f t="shared" si="0"/>
        <v>WITHINBUDGET</v>
      </c>
      <c r="F51" s="15"/>
      <c r="G51" s="15"/>
      <c r="H51" s="15"/>
      <c r="I51" s="15"/>
      <c r="J51" s="15"/>
      <c r="K51" s="15"/>
      <c r="L51" s="15"/>
    </row>
    <row r="52" spans="1:12" ht="31" x14ac:dyDescent="0.5">
      <c r="A52" s="2"/>
      <c r="B52" s="15"/>
      <c r="C52" s="19">
        <f>SUM(C2:C51)</f>
        <v>57045.27</v>
      </c>
      <c r="D52" s="21" t="s">
        <v>56</v>
      </c>
      <c r="E52" s="22" t="s">
        <v>57</v>
      </c>
      <c r="F52" s="15"/>
      <c r="G52" s="15"/>
      <c r="H52" s="15"/>
      <c r="I52" s="15"/>
      <c r="J52" s="15"/>
      <c r="K52" s="15"/>
      <c r="L52" s="15"/>
    </row>
    <row r="53" spans="1:12" ht="15.5" x14ac:dyDescent="0.35">
      <c r="A53" s="1"/>
      <c r="B53" s="15"/>
      <c r="C53" s="19"/>
      <c r="D53" s="19"/>
      <c r="E53" s="15"/>
      <c r="F53" s="15"/>
      <c r="G53" s="15"/>
      <c r="H53" s="15"/>
      <c r="I53" s="15"/>
      <c r="J53" s="15"/>
      <c r="K53" s="15"/>
      <c r="L53" s="15"/>
    </row>
    <row r="54" spans="1:12" ht="21" x14ac:dyDescent="0.5">
      <c r="B54" s="15"/>
      <c r="C54" s="19"/>
      <c r="D54" s="19"/>
      <c r="E54" s="15"/>
      <c r="F54" s="33" t="s">
        <v>36</v>
      </c>
      <c r="G54" s="33" t="s">
        <v>19</v>
      </c>
      <c r="H54" s="34"/>
      <c r="I54" s="34"/>
      <c r="J54" s="34"/>
      <c r="K54" s="15"/>
      <c r="L54" s="15"/>
    </row>
    <row r="55" spans="1:12" ht="21" x14ac:dyDescent="0.5">
      <c r="B55" s="15"/>
      <c r="C55" s="19"/>
      <c r="D55" s="19"/>
      <c r="E55" s="15"/>
      <c r="F55" s="15"/>
      <c r="G55" s="22" t="s">
        <v>37</v>
      </c>
      <c r="H55" s="22" t="s">
        <v>38</v>
      </c>
      <c r="I55" s="15"/>
      <c r="J55" s="15"/>
      <c r="K55" s="15"/>
      <c r="L55" s="15"/>
    </row>
    <row r="56" spans="1:12" ht="21" x14ac:dyDescent="0.5">
      <c r="B56" s="15"/>
      <c r="C56" s="19"/>
      <c r="D56" s="19"/>
      <c r="E56" s="15"/>
      <c r="F56" s="15"/>
      <c r="G56" s="35">
        <v>44470</v>
      </c>
      <c r="H56" s="20">
        <f>SUMIFS($C$2:$C$51, $A$2:$A$51, "&gt;=10/01/2021", $A$2:$A$51, "&lt;11/01/2021")</f>
        <v>17443.37</v>
      </c>
      <c r="I56" s="15"/>
      <c r="J56" s="15"/>
      <c r="K56" s="15"/>
      <c r="L56" s="15"/>
    </row>
    <row r="57" spans="1:12" ht="21" x14ac:dyDescent="0.5">
      <c r="B57" s="15"/>
      <c r="C57" s="19"/>
      <c r="D57" s="19"/>
      <c r="E57" s="15"/>
      <c r="F57" s="15"/>
      <c r="G57" s="35">
        <v>44501</v>
      </c>
      <c r="H57" s="20">
        <f>SUMIFS($C$2:$C$51, $A$2:$A$51, "&gt;=11/01/2021", $A$2:$A$51, "&lt;12/01/2021")</f>
        <v>18764.269999999997</v>
      </c>
      <c r="I57" s="15"/>
      <c r="J57" s="15"/>
      <c r="K57" s="15"/>
      <c r="L57" s="15"/>
    </row>
    <row r="58" spans="1:12" ht="21" x14ac:dyDescent="0.5">
      <c r="B58" s="15"/>
      <c r="C58" s="19"/>
      <c r="D58" s="19"/>
      <c r="E58" s="15"/>
      <c r="F58" s="15"/>
      <c r="G58" s="35">
        <v>44531</v>
      </c>
      <c r="H58" s="20">
        <f>SUMIFS($C$2:$C$51, $A$2:$A$51, "&gt;=12/01/2021")</f>
        <v>20837.63</v>
      </c>
      <c r="I58" s="15"/>
      <c r="J58" s="15"/>
      <c r="K58" s="15"/>
      <c r="L58" s="15"/>
    </row>
    <row r="59" spans="1:12" x14ac:dyDescent="0.35">
      <c r="B59" s="15"/>
      <c r="C59" s="19"/>
      <c r="D59" s="19"/>
      <c r="E59" s="15"/>
      <c r="F59" s="15"/>
      <c r="G59" s="15"/>
      <c r="H59" s="15"/>
      <c r="I59" s="15"/>
      <c r="J59" s="15"/>
      <c r="K59" s="15"/>
      <c r="L59" s="15"/>
    </row>
    <row r="60" spans="1:12" x14ac:dyDescent="0.35">
      <c r="B60" s="15"/>
      <c r="C60" s="19"/>
      <c r="D60" s="19"/>
      <c r="E60" s="15"/>
      <c r="F60" s="15"/>
      <c r="G60" s="15"/>
      <c r="H60" s="15"/>
      <c r="I60" s="15"/>
      <c r="J60" s="15"/>
      <c r="K60" s="15"/>
      <c r="L60" s="15"/>
    </row>
    <row r="61" spans="1:12" x14ac:dyDescent="0.35">
      <c r="B61" s="15"/>
      <c r="C61" s="19"/>
      <c r="D61" s="19"/>
      <c r="E61" s="15"/>
      <c r="F61" s="15"/>
      <c r="G61" s="15"/>
      <c r="H61" s="15"/>
      <c r="I61" s="15"/>
      <c r="J61" s="15"/>
      <c r="K61" s="15"/>
      <c r="L61" s="15"/>
    </row>
    <row r="62" spans="1:12" x14ac:dyDescent="0.35">
      <c r="B62" s="15"/>
      <c r="C62" s="19"/>
      <c r="D62" s="19"/>
      <c r="E62" s="15"/>
      <c r="F62" s="15"/>
      <c r="G62" s="15"/>
      <c r="H62" s="15"/>
      <c r="I62" s="15"/>
      <c r="J62" s="15"/>
      <c r="K62" s="15"/>
      <c r="L62" s="15"/>
    </row>
    <row r="63" spans="1:12" x14ac:dyDescent="0.35">
      <c r="B63" s="15"/>
      <c r="C63" s="19"/>
      <c r="D63" s="19"/>
      <c r="E63" s="15"/>
      <c r="F63" s="15"/>
      <c r="G63" s="15"/>
      <c r="H63" s="15"/>
      <c r="I63" s="15"/>
      <c r="J63" s="15"/>
      <c r="K63" s="15"/>
      <c r="L63" s="15"/>
    </row>
    <row r="64" spans="1:12" x14ac:dyDescent="0.35">
      <c r="B64" s="15"/>
      <c r="C64" s="19"/>
      <c r="D64" s="19"/>
      <c r="E64" s="15"/>
      <c r="F64" s="15"/>
      <c r="G64" s="15"/>
      <c r="H64" s="15"/>
      <c r="I64" s="15"/>
      <c r="J64" s="15"/>
      <c r="K64" s="15"/>
      <c r="L64" s="15"/>
    </row>
    <row r="65" spans="2:23" x14ac:dyDescent="0.35">
      <c r="B65" s="15"/>
      <c r="C65" s="19"/>
      <c r="D65" s="19"/>
      <c r="E65" s="15"/>
      <c r="F65" s="15"/>
      <c r="G65" s="15"/>
      <c r="H65" s="15"/>
      <c r="I65" s="15"/>
      <c r="J65" s="15"/>
      <c r="K65" s="15"/>
      <c r="L65" s="15"/>
    </row>
    <row r="66" spans="2:23" x14ac:dyDescent="0.35">
      <c r="B66" s="15"/>
      <c r="C66" s="19"/>
      <c r="D66" s="19"/>
      <c r="E66" s="15"/>
      <c r="F66" s="15"/>
      <c r="G66" s="15"/>
      <c r="H66" s="15"/>
      <c r="I66" s="15"/>
      <c r="J66" s="15"/>
      <c r="K66" s="15"/>
      <c r="L66" s="15"/>
    </row>
    <row r="67" spans="2:23" x14ac:dyDescent="0.35">
      <c r="B67" s="15"/>
      <c r="C67" s="19"/>
      <c r="D67" s="19"/>
      <c r="E67" s="15"/>
      <c r="F67" s="15"/>
      <c r="G67" s="15"/>
      <c r="H67" s="15"/>
      <c r="I67" s="15"/>
      <c r="J67" s="15"/>
      <c r="K67" s="15"/>
      <c r="L67" s="15"/>
    </row>
    <row r="68" spans="2:23" x14ac:dyDescent="0.35">
      <c r="B68" s="15"/>
      <c r="C68" s="19"/>
      <c r="D68" s="19"/>
      <c r="E68" s="15"/>
      <c r="F68" s="15"/>
      <c r="G68" s="15"/>
      <c r="H68" s="15"/>
      <c r="I68" s="15"/>
      <c r="J68" s="15"/>
      <c r="K68" s="15"/>
      <c r="L68" s="15"/>
    </row>
    <row r="69" spans="2:23" x14ac:dyDescent="0.35">
      <c r="B69" s="15"/>
      <c r="C69" s="19"/>
      <c r="D69" s="19"/>
      <c r="E69" s="15"/>
      <c r="F69" s="15"/>
      <c r="G69" s="15"/>
      <c r="H69" s="15"/>
      <c r="I69" s="15"/>
      <c r="J69" s="15"/>
      <c r="K69" s="15"/>
      <c r="L69" s="15"/>
    </row>
    <row r="70" spans="2:23" x14ac:dyDescent="0.35">
      <c r="B70" s="15"/>
      <c r="C70" s="19"/>
      <c r="D70" s="19"/>
      <c r="E70" s="15"/>
      <c r="F70" s="15"/>
      <c r="G70" s="15"/>
      <c r="H70" s="15"/>
      <c r="I70" s="15"/>
      <c r="J70" s="15"/>
      <c r="K70" s="15"/>
      <c r="L70" s="15"/>
    </row>
    <row r="71" spans="2:23" x14ac:dyDescent="0.35">
      <c r="B71" s="15"/>
      <c r="C71" s="19"/>
      <c r="D71" s="19"/>
      <c r="E71" s="15"/>
      <c r="F71" s="15"/>
      <c r="G71" s="15"/>
      <c r="H71" s="15"/>
      <c r="I71" s="15"/>
      <c r="J71" s="15"/>
      <c r="K71" s="15"/>
      <c r="L71" s="15"/>
    </row>
    <row r="72" spans="2:23" x14ac:dyDescent="0.35">
      <c r="B72" s="15"/>
      <c r="C72" s="19"/>
      <c r="D72" s="19"/>
      <c r="E72" s="15"/>
      <c r="F72" s="15"/>
      <c r="G72" s="15"/>
      <c r="H72" s="15"/>
      <c r="I72" s="15"/>
      <c r="J72" s="15"/>
      <c r="K72" s="15"/>
      <c r="L72" s="15"/>
    </row>
    <row r="73" spans="2:23" x14ac:dyDescent="0.35">
      <c r="B73" s="15"/>
      <c r="C73" s="19"/>
      <c r="D73" s="19"/>
      <c r="E73" s="15"/>
      <c r="F73" s="15"/>
      <c r="G73" s="15"/>
      <c r="H73" s="15"/>
      <c r="I73" s="15"/>
      <c r="J73" s="15"/>
      <c r="K73" s="15"/>
      <c r="L73" s="15"/>
    </row>
    <row r="74" spans="2:23" x14ac:dyDescent="0.35">
      <c r="B74" s="15"/>
      <c r="C74" s="19"/>
      <c r="D74" s="19"/>
      <c r="E74" s="15"/>
      <c r="F74" s="15"/>
      <c r="G74" s="15"/>
      <c r="H74" s="15"/>
      <c r="I74" s="15"/>
      <c r="J74" s="15"/>
      <c r="K74" s="15"/>
      <c r="L74" s="15"/>
    </row>
    <row r="75" spans="2:23" ht="21" x14ac:dyDescent="0.5">
      <c r="B75" s="15"/>
      <c r="C75" s="19"/>
      <c r="D75" s="19"/>
      <c r="E75" s="15"/>
      <c r="F75" s="36" t="s">
        <v>43</v>
      </c>
      <c r="G75" s="36" t="s">
        <v>22</v>
      </c>
      <c r="H75" s="37"/>
      <c r="I75" s="37"/>
      <c r="J75" s="37"/>
      <c r="K75" s="37"/>
      <c r="L75" s="37"/>
      <c r="M75" s="14"/>
      <c r="N75" s="14"/>
      <c r="O75" s="14"/>
      <c r="P75" s="14"/>
      <c r="Q75" s="14"/>
      <c r="R75" s="14"/>
      <c r="S75" s="14"/>
      <c r="T75" s="14"/>
      <c r="U75" s="14"/>
      <c r="V75" s="14"/>
      <c r="W75" s="14"/>
    </row>
    <row r="76" spans="2:23" ht="21" x14ac:dyDescent="0.5">
      <c r="B76" s="15"/>
      <c r="C76" s="19"/>
      <c r="D76" s="19"/>
      <c r="E76" s="15"/>
      <c r="F76" s="15"/>
      <c r="G76" s="38" t="s">
        <v>45</v>
      </c>
      <c r="H76" s="15"/>
      <c r="I76" s="15"/>
      <c r="J76" s="15"/>
      <c r="K76" s="15"/>
      <c r="L76" s="15"/>
    </row>
    <row r="77" spans="2:23" ht="21" x14ac:dyDescent="0.35">
      <c r="B77" s="15"/>
      <c r="C77" s="19"/>
      <c r="D77" s="19"/>
      <c r="E77" s="15"/>
      <c r="F77" s="15"/>
      <c r="G77" s="39" t="s">
        <v>46</v>
      </c>
      <c r="H77" s="15"/>
      <c r="I77" s="15"/>
      <c r="J77" s="15"/>
      <c r="K77" s="15"/>
      <c r="L77" s="15"/>
    </row>
    <row r="78" spans="2:23" x14ac:dyDescent="0.35">
      <c r="B78" s="15"/>
      <c r="C78" s="19"/>
      <c r="D78" s="19"/>
      <c r="E78" s="15"/>
      <c r="F78" s="15"/>
      <c r="G78" s="15"/>
      <c r="H78" s="15"/>
      <c r="I78" s="15"/>
      <c r="J78" s="15"/>
      <c r="K78" s="15"/>
      <c r="L78" s="15"/>
    </row>
    <row r="79" spans="2:23" ht="21" x14ac:dyDescent="0.5">
      <c r="B79" s="15"/>
      <c r="C79" s="19"/>
      <c r="D79" s="19"/>
      <c r="E79" s="15"/>
      <c r="F79" s="15"/>
      <c r="G79" s="38" t="s">
        <v>44</v>
      </c>
      <c r="H79" s="15"/>
      <c r="I79" s="15"/>
      <c r="J79" s="15"/>
      <c r="K79" s="15"/>
      <c r="L79" s="15"/>
    </row>
    <row r="80" spans="2:23" ht="21" x14ac:dyDescent="0.5">
      <c r="B80" s="15"/>
      <c r="C80" s="19"/>
      <c r="D80" s="19"/>
      <c r="E80" s="15"/>
      <c r="F80" s="15"/>
      <c r="G80" s="38" t="s">
        <v>47</v>
      </c>
      <c r="H80" s="15"/>
      <c r="I80" s="15"/>
      <c r="J80" s="15"/>
      <c r="K80" s="15"/>
      <c r="L80" s="15"/>
    </row>
    <row r="81" spans="2:31" x14ac:dyDescent="0.35">
      <c r="B81" s="15"/>
      <c r="C81" s="19"/>
      <c r="D81" s="19"/>
      <c r="E81" s="15"/>
      <c r="F81" s="15"/>
      <c r="G81" s="15"/>
      <c r="H81" s="15"/>
      <c r="I81" s="15"/>
      <c r="J81" s="15"/>
      <c r="K81" s="15"/>
      <c r="L81" s="15"/>
    </row>
    <row r="82" spans="2:31" ht="21" x14ac:dyDescent="0.5">
      <c r="B82" s="15"/>
      <c r="C82" s="19"/>
      <c r="D82" s="19"/>
      <c r="E82" s="15"/>
      <c r="F82" s="15"/>
      <c r="G82" s="38" t="s">
        <v>48</v>
      </c>
      <c r="H82" s="15"/>
      <c r="I82" s="15"/>
      <c r="J82" s="15"/>
      <c r="K82" s="15"/>
      <c r="L82" s="15"/>
    </row>
    <row r="83" spans="2:31" ht="21" x14ac:dyDescent="0.35">
      <c r="B83" s="15"/>
      <c r="C83" s="19"/>
      <c r="D83" s="19"/>
      <c r="E83" s="15"/>
      <c r="F83" s="15"/>
      <c r="G83" s="39" t="s">
        <v>49</v>
      </c>
      <c r="H83" s="15"/>
      <c r="I83" s="15"/>
      <c r="J83" s="15"/>
      <c r="K83" s="15"/>
      <c r="L83" s="15"/>
    </row>
    <row r="84" spans="2:31" x14ac:dyDescent="0.35">
      <c r="B84" s="15"/>
      <c r="C84" s="19"/>
      <c r="D84" s="19"/>
      <c r="E84" s="15"/>
      <c r="F84" s="15"/>
      <c r="G84" s="15"/>
      <c r="H84" s="15"/>
      <c r="I84" s="15"/>
      <c r="J84" s="15"/>
      <c r="K84" s="15"/>
      <c r="L84" s="15"/>
    </row>
    <row r="85" spans="2:31" ht="21" x14ac:dyDescent="0.5">
      <c r="B85" s="15"/>
      <c r="C85" s="19"/>
      <c r="D85" s="19"/>
      <c r="E85" s="15"/>
      <c r="F85" s="15"/>
      <c r="G85" s="38" t="s">
        <v>50</v>
      </c>
      <c r="H85" s="15"/>
      <c r="I85" s="15"/>
      <c r="J85" s="15"/>
      <c r="K85" s="15"/>
      <c r="L85" s="15"/>
    </row>
    <row r="86" spans="2:31" ht="21" x14ac:dyDescent="0.5">
      <c r="B86" s="15"/>
      <c r="C86" s="19"/>
      <c r="D86" s="19"/>
      <c r="E86" s="15"/>
      <c r="F86" s="15"/>
      <c r="G86" s="38" t="s">
        <v>51</v>
      </c>
      <c r="H86" s="15"/>
      <c r="I86" s="15"/>
      <c r="J86" s="15"/>
      <c r="K86" s="15"/>
      <c r="L86" s="15"/>
    </row>
    <row r="87" spans="2:31" x14ac:dyDescent="0.35">
      <c r="B87" s="15"/>
      <c r="C87" s="19"/>
      <c r="D87" s="19"/>
      <c r="E87" s="15"/>
      <c r="F87" s="15"/>
      <c r="G87" s="15"/>
      <c r="H87" s="15"/>
      <c r="I87" s="15"/>
      <c r="J87" s="15"/>
      <c r="K87" s="15"/>
      <c r="L87" s="15"/>
    </row>
    <row r="88" spans="2:31" ht="21" x14ac:dyDescent="0.5">
      <c r="B88" s="15"/>
      <c r="C88" s="19"/>
      <c r="D88" s="19"/>
      <c r="E88" s="15"/>
      <c r="F88" s="15"/>
      <c r="G88" s="38" t="s">
        <v>52</v>
      </c>
      <c r="H88" s="15"/>
      <c r="I88" s="15"/>
      <c r="J88" s="15"/>
      <c r="K88" s="15"/>
      <c r="L88" s="15"/>
    </row>
    <row r="89" spans="2:31" ht="21" x14ac:dyDescent="0.5">
      <c r="B89" s="15"/>
      <c r="C89" s="19"/>
      <c r="D89" s="19"/>
      <c r="E89" s="15"/>
      <c r="F89" s="15"/>
      <c r="G89" s="38" t="s">
        <v>53</v>
      </c>
      <c r="H89" s="15"/>
      <c r="I89" s="15"/>
      <c r="J89" s="15"/>
      <c r="K89" s="15"/>
      <c r="L89" s="15"/>
    </row>
    <row r="90" spans="2:31" x14ac:dyDescent="0.35">
      <c r="B90" s="15"/>
      <c r="C90" s="19"/>
      <c r="D90" s="19"/>
      <c r="E90" s="15"/>
      <c r="F90" s="15"/>
      <c r="G90" s="15"/>
      <c r="H90" s="15"/>
      <c r="I90" s="15"/>
      <c r="J90" s="15"/>
      <c r="K90" s="15"/>
      <c r="L90" s="15"/>
    </row>
    <row r="91" spans="2:31" ht="21" x14ac:dyDescent="0.5">
      <c r="B91" s="15"/>
      <c r="C91" s="19"/>
      <c r="D91" s="19"/>
      <c r="E91" s="15"/>
      <c r="F91" s="15"/>
      <c r="G91" s="38" t="s">
        <v>54</v>
      </c>
      <c r="H91" s="15"/>
      <c r="I91" s="15"/>
      <c r="J91" s="15"/>
      <c r="K91" s="15"/>
      <c r="L91" s="15"/>
    </row>
    <row r="92" spans="2:31" ht="21" x14ac:dyDescent="0.5">
      <c r="B92" s="15"/>
      <c r="C92" s="19"/>
      <c r="D92" s="19"/>
      <c r="E92" s="15"/>
      <c r="F92" s="15"/>
      <c r="G92" s="38" t="s">
        <v>55</v>
      </c>
      <c r="H92" s="15"/>
      <c r="I92" s="15"/>
      <c r="J92" s="15"/>
      <c r="K92" s="15"/>
      <c r="L92" s="15"/>
    </row>
    <row r="93" spans="2:31" x14ac:dyDescent="0.35">
      <c r="B93" s="15"/>
      <c r="C93" s="19"/>
      <c r="D93" s="19"/>
      <c r="E93" s="15"/>
      <c r="F93" s="40"/>
      <c r="G93" s="40"/>
      <c r="H93" s="40"/>
      <c r="I93" s="40"/>
      <c r="J93" s="40"/>
      <c r="K93" s="40"/>
      <c r="L93" s="40"/>
    </row>
    <row r="94" spans="2:31" x14ac:dyDescent="0.35">
      <c r="B94" s="15"/>
      <c r="C94" s="19"/>
      <c r="D94" s="19"/>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2:31" x14ac:dyDescent="0.35">
      <c r="B95" s="15"/>
      <c r="C95" s="19"/>
      <c r="D95" s="19"/>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2:31" x14ac:dyDescent="0.35">
      <c r="B96" s="15"/>
      <c r="C96" s="19"/>
      <c r="D96" s="19"/>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2:31" x14ac:dyDescent="0.35">
      <c r="B97" s="15"/>
      <c r="C97" s="19"/>
      <c r="D97" s="19"/>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2:31" x14ac:dyDescent="0.35">
      <c r="B98" s="15"/>
      <c r="C98" s="19"/>
      <c r="D98" s="19"/>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2:31" x14ac:dyDescent="0.35">
      <c r="B99" s="15"/>
      <c r="C99" s="19"/>
      <c r="D99" s="19"/>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2:31" x14ac:dyDescent="0.35">
      <c r="B100" s="15"/>
      <c r="C100" s="19"/>
      <c r="D100" s="19"/>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2:31" x14ac:dyDescent="0.35">
      <c r="B101" s="15"/>
      <c r="C101" s="19"/>
      <c r="D101" s="19"/>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2:31" x14ac:dyDescent="0.35">
      <c r="B102" s="15"/>
      <c r="C102" s="19"/>
      <c r="D102" s="19"/>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2:31" x14ac:dyDescent="0.35">
      <c r="B103" s="15"/>
      <c r="C103" s="19"/>
      <c r="D103" s="19"/>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2:31" x14ac:dyDescent="0.35">
      <c r="B104" s="15"/>
      <c r="C104" s="19"/>
      <c r="D104" s="19"/>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2:31" x14ac:dyDescent="0.35">
      <c r="B105" s="15"/>
      <c r="C105" s="19"/>
      <c r="D105" s="19"/>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sheetData>
  <dataValidations count="1">
    <dataValidation type="list" allowBlank="1" showInputMessage="1" showErrorMessage="1" sqref="D2:D51">
      <formula1>"ESSENTIAL,NON ESSENTIAL"</formula1>
    </dataValidation>
  </dataValidation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topLeftCell="A2" workbookViewId="0">
      <selection activeCell="B9" sqref="B9"/>
    </sheetView>
  </sheetViews>
  <sheetFormatPr defaultRowHeight="14.5" x14ac:dyDescent="0.35"/>
  <cols>
    <col min="2" max="2" width="61.453125" customWidth="1"/>
  </cols>
  <sheetData>
    <row r="1" spans="2:2" x14ac:dyDescent="0.35">
      <c r="B1" s="10" t="s">
        <v>23</v>
      </c>
    </row>
    <row r="2" spans="2:2" ht="39" customHeight="1" x14ac:dyDescent="0.35">
      <c r="B2" s="11" t="s">
        <v>15</v>
      </c>
    </row>
    <row r="3" spans="2:2" ht="25.25" customHeight="1" x14ac:dyDescent="0.35">
      <c r="B3" s="11" t="s">
        <v>16</v>
      </c>
    </row>
    <row r="4" spans="2:2" ht="37.25" customHeight="1" x14ac:dyDescent="0.35">
      <c r="B4" s="11" t="s">
        <v>17</v>
      </c>
    </row>
    <row r="5" spans="2:2" ht="41.4" customHeight="1" x14ac:dyDescent="0.35">
      <c r="B5" s="11" t="s">
        <v>18</v>
      </c>
    </row>
    <row r="6" spans="2:2" ht="32.4" customHeight="1" x14ac:dyDescent="0.35">
      <c r="B6" s="11" t="s">
        <v>19</v>
      </c>
    </row>
    <row r="7" spans="2:2" ht="51" customHeight="1" x14ac:dyDescent="0.35">
      <c r="B7" s="11" t="s">
        <v>20</v>
      </c>
    </row>
    <row r="8" spans="2:2" ht="42" customHeight="1" x14ac:dyDescent="0.35">
      <c r="B8" s="11" t="s">
        <v>21</v>
      </c>
    </row>
    <row r="9" spans="2:2" ht="31.25" customHeight="1" x14ac:dyDescent="0.35">
      <c r="B9" s="1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Rahul Adde</cp:lastModifiedBy>
  <dcterms:created xsi:type="dcterms:W3CDTF">2015-06-05T18:17:20Z</dcterms:created>
  <dcterms:modified xsi:type="dcterms:W3CDTF">2024-07-29T12:34:59Z</dcterms:modified>
</cp:coreProperties>
</file>