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RTS\Reimer\SusitnaEG\data-raw\"/>
    </mc:Choice>
  </mc:AlternateContent>
  <xr:revisionPtr revIDLastSave="0" documentId="13_ncr:1_{421FA950-4C95-492A-ADF5-8D6CB6C456CE}" xr6:coauthVersionLast="47" xr6:coauthVersionMax="47" xr10:uidLastSave="{00000000-0000-0000-0000-000000000000}"/>
  <bookViews>
    <workbookView xWindow="57480" yWindow="-14055" windowWidth="21840" windowHeight="37920" xr2:uid="{00000000-000D-0000-FFFF-FFFF00000000}"/>
  </bookViews>
  <sheets>
    <sheet name="Annual counts" sheetId="5" r:id="rId1"/>
    <sheet name="Montana daily counts" sheetId="4" r:id="rId2"/>
    <sheet name="Willow daily count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5" l="1"/>
  <c r="D24" i="5"/>
  <c r="D23" i="5"/>
  <c r="C37" i="5"/>
  <c r="C36" i="5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C96" i="4"/>
  <c r="H95" i="4"/>
  <c r="C95" i="4"/>
  <c r="H94" i="4"/>
  <c r="C94" i="4"/>
  <c r="H93" i="4"/>
  <c r="C93" i="4"/>
  <c r="H92" i="4"/>
  <c r="C92" i="4"/>
  <c r="H91" i="4"/>
  <c r="C91" i="4"/>
  <c r="H90" i="4"/>
  <c r="C90" i="4"/>
  <c r="H89" i="4"/>
  <c r="C89" i="4"/>
  <c r="H88" i="4"/>
  <c r="C88" i="4"/>
  <c r="H87" i="4"/>
  <c r="C87" i="4"/>
  <c r="H86" i="4"/>
  <c r="C86" i="4"/>
  <c r="H85" i="4"/>
  <c r="C85" i="4"/>
  <c r="H84" i="4"/>
  <c r="C84" i="4"/>
  <c r="H83" i="4"/>
  <c r="C83" i="4"/>
  <c r="H82" i="4"/>
  <c r="C82" i="4"/>
  <c r="H81" i="4"/>
  <c r="C81" i="4"/>
  <c r="H80" i="4"/>
  <c r="C80" i="4"/>
  <c r="H79" i="4"/>
  <c r="C79" i="4"/>
  <c r="H78" i="4"/>
  <c r="C78" i="4"/>
  <c r="H77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H25" i="4"/>
  <c r="C14" i="4"/>
  <c r="C11" i="4"/>
  <c r="C9" i="4"/>
  <c r="C8" i="4"/>
  <c r="C7" i="4"/>
  <c r="C6" i="4"/>
  <c r="H5" i="4"/>
  <c r="C5" i="4"/>
  <c r="D5" i="1" l="1"/>
  <c r="C5" i="1"/>
  <c r="B5" i="1"/>
</calcChain>
</file>

<file path=xl/sharedStrings.xml><?xml version="1.0" encoding="utf-8"?>
<sst xmlns="http://schemas.openxmlformats.org/spreadsheetml/2006/main" count="145" uniqueCount="74">
  <si>
    <t>Summary of weir operations for Chinook salmon at Willow Creek.</t>
  </si>
  <si>
    <t>Year</t>
  </si>
  <si>
    <t>Weir Site</t>
  </si>
  <si>
    <t>Parks Hwy.</t>
  </si>
  <si>
    <t>Weir Count</t>
  </si>
  <si>
    <t>Weir Down</t>
  </si>
  <si>
    <t>until 6/18</t>
  </si>
  <si>
    <t>until 6/6</t>
  </si>
  <si>
    <t>Weir In</t>
  </si>
  <si>
    <t>Weir Pulled</t>
  </si>
  <si>
    <t>Daily counts of Chinook salmon at the Willow Creek weir.</t>
  </si>
  <si>
    <t>Date</t>
  </si>
  <si>
    <t>note: weir downstream of the Deception Creek confluence</t>
  </si>
  <si>
    <t/>
  </si>
  <si>
    <t>Chinook Salmon 2013</t>
  </si>
  <si>
    <t>Chinook Salmon 2014</t>
  </si>
  <si>
    <t>Daily</t>
  </si>
  <si>
    <t>Cumulative</t>
  </si>
  <si>
    <t>Count</t>
  </si>
  <si>
    <t>Comments</t>
  </si>
  <si>
    <t>fish tight 15:35</t>
  </si>
  <si>
    <t>weir fish tight at 17:00</t>
  </si>
  <si>
    <t>water at 97 cm last night</t>
  </si>
  <si>
    <t>no fish below hywy bridge</t>
  </si>
  <si>
    <t>first chinook, two weeks erlier than 2013</t>
  </si>
  <si>
    <t xml:space="preserve"> weir topped, pulled pickets at 6pm 6/25. High and muddy</t>
  </si>
  <si>
    <t>weir topped, rigid weir &amp; cage pickets out, gage washed out</t>
  </si>
  <si>
    <t>weir topped, rigid weir &amp; cage pickets out</t>
  </si>
  <si>
    <t>9 anglers</t>
  </si>
  <si>
    <t>18 anglers</t>
  </si>
  <si>
    <t>1 anglers</t>
  </si>
  <si>
    <t>1 angler</t>
  </si>
  <si>
    <t>1  angler</t>
  </si>
  <si>
    <t>7 anglers</t>
  </si>
  <si>
    <t>~ 40 chinook below weir</t>
  </si>
  <si>
    <t>2 anglers</t>
  </si>
  <si>
    <t>stage 46 cm this morning, still see bottom</t>
  </si>
  <si>
    <t>10 anglers</t>
  </si>
  <si>
    <t>6 anglers</t>
  </si>
  <si>
    <t>3 anglers</t>
  </si>
  <si>
    <t>4 angerls</t>
  </si>
  <si>
    <t>first coho</t>
  </si>
  <si>
    <t>4 anglers</t>
  </si>
  <si>
    <t xml:space="preserve"> 3 anglers</t>
  </si>
  <si>
    <t>crested at 100 cm; no counting</t>
  </si>
  <si>
    <t>no counts</t>
  </si>
  <si>
    <t>5 anglers</t>
  </si>
  <si>
    <t>weir fish tight at 2pm</t>
  </si>
  <si>
    <t>8 anglers</t>
  </si>
  <si>
    <t>not fish tight-didn't count</t>
  </si>
  <si>
    <t xml:space="preserve"> At 17:30 : - staff gauge at 74cm, water cloudy, weir partially submerged. Counting fish by dipping.</t>
  </si>
  <si>
    <t>weir topped</t>
  </si>
  <si>
    <t xml:space="preserve"> 10:00  - 8/29: staff gauge at 95 cm.  Weir topped - not countable.  Two anglers, two rafts</t>
  </si>
  <si>
    <t>weir topped - until ~ 15:30</t>
  </si>
  <si>
    <t>2 dv, three anglers</t>
  </si>
  <si>
    <t>removed weir</t>
  </si>
  <si>
    <t>Stage at 82 @ 08:15.  four or five weir panels topped.</t>
  </si>
  <si>
    <t>Gate open from 21:00 9/11  to 6:30 9/12</t>
  </si>
  <si>
    <t>2 anglers, 1 raft</t>
  </si>
  <si>
    <t xml:space="preserve"> 1 angler</t>
  </si>
  <si>
    <t>weir topped over 5 panels but can still count.</t>
  </si>
  <si>
    <t>gate opened at 08:00 onward; ~3/4 weir underwater; 3 anglers</t>
  </si>
  <si>
    <t>gate closed &amp; counting 07:00-20:00; ~1/2 weir underwater; pulled gate for the season</t>
  </si>
  <si>
    <t>Deshka</t>
  </si>
  <si>
    <t>Montana</t>
  </si>
  <si>
    <t>Willow</t>
  </si>
  <si>
    <t>year</t>
  </si>
  <si>
    <t>In 1998, Deshka weir &lt; Deshka survey. Per Nick, 1998 weir count incomplete (missed early season)</t>
  </si>
  <si>
    <t>Added 12/3/2019 AR html</t>
  </si>
  <si>
    <t>Added 10/9/20 (9/30/20 email from Daryl)</t>
  </si>
  <si>
    <t>Added 1/6/21 (9/29/21 email from Daryl)</t>
  </si>
  <si>
    <t>Added 11/25/2022 (Logans excel file)</t>
  </si>
  <si>
    <t>Added 10/23/2023 (10/3/2023 teams message from Nick)</t>
  </si>
  <si>
    <t>Added 2/5/2025, 1/10/2025 teams message from 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</si>
</sst>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7" fontId="4" fillId="0" borderId="0" applyFont="0" applyFill="0" applyBorder="0" applyProtection="0">
      <alignment horizontal="center"/>
    </xf>
    <xf numFmtId="0" fontId="4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37" fontId="3" fillId="0" borderId="0" xfId="2" applyFont="1">
      <alignment horizontal="center"/>
    </xf>
    <xf numFmtId="16" fontId="3" fillId="0" borderId="0" xfId="0" applyNumberFormat="1" applyFont="1"/>
    <xf numFmtId="16" fontId="3" fillId="0" borderId="1" xfId="0" applyNumberFormat="1" applyFont="1" applyBorder="1"/>
    <xf numFmtId="3" fontId="3" fillId="0" borderId="0" xfId="0" quotePrefix="1" applyNumberFormat="1" applyFont="1"/>
    <xf numFmtId="164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3" fillId="0" borderId="0" xfId="1" applyNumberFormat="1" applyFont="1" applyBorder="1" applyAlignment="1">
      <alignment horizontal="center"/>
    </xf>
    <xf numFmtId="3" fontId="3" fillId="0" borderId="0" xfId="1" applyNumberFormat="1" applyFont="1" applyAlignment="1">
      <alignment horizontal="center"/>
    </xf>
    <xf numFmtId="0" fontId="4" fillId="0" borderId="0" xfId="3" quotePrefix="1"/>
    <xf numFmtId="3" fontId="5" fillId="0" borderId="2" xfId="3" applyNumberFormat="1" applyFont="1" applyBorder="1" applyAlignment="1">
      <alignment horizontal="left"/>
    </xf>
    <xf numFmtId="3" fontId="4" fillId="0" borderId="3" xfId="3" applyNumberFormat="1" applyBorder="1" applyAlignment="1">
      <alignment horizontal="centerContinuous"/>
    </xf>
    <xf numFmtId="14" fontId="3" fillId="0" borderId="0" xfId="3" quotePrefix="1" applyNumberFormat="1" applyFont="1"/>
    <xf numFmtId="3" fontId="2" fillId="0" borderId="2" xfId="3" applyNumberFormat="1" applyFont="1" applyBorder="1"/>
    <xf numFmtId="3" fontId="2" fillId="0" borderId="3" xfId="3" applyNumberFormat="1" applyFont="1" applyBorder="1"/>
    <xf numFmtId="0" fontId="4" fillId="0" borderId="0" xfId="3"/>
    <xf numFmtId="3" fontId="4" fillId="0" borderId="4" xfId="3" applyNumberFormat="1" applyBorder="1" applyAlignment="1">
      <alignment horizontal="right"/>
    </xf>
    <xf numFmtId="3" fontId="4" fillId="0" borderId="0" xfId="3" applyNumberFormat="1" applyAlignment="1">
      <alignment horizontal="center"/>
    </xf>
    <xf numFmtId="14" fontId="3" fillId="0" borderId="0" xfId="3" applyNumberFormat="1" applyFont="1"/>
    <xf numFmtId="3" fontId="3" fillId="0" borderId="4" xfId="3" applyNumberFormat="1" applyFont="1" applyBorder="1" applyAlignment="1">
      <alignment horizontal="center"/>
    </xf>
    <xf numFmtId="3" fontId="3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0" fontId="4" fillId="0" borderId="5" xfId="3" applyBorder="1" applyAlignment="1">
      <alignment horizontal="right"/>
    </xf>
    <xf numFmtId="3" fontId="4" fillId="0" borderId="6" xfId="3" applyNumberFormat="1" applyBorder="1" applyAlignment="1">
      <alignment horizontal="center"/>
    </xf>
    <xf numFmtId="14" fontId="2" fillId="0" borderId="0" xfId="3" applyNumberFormat="1" applyFont="1" applyAlignment="1">
      <alignment horizontal="center"/>
    </xf>
    <xf numFmtId="0" fontId="3" fillId="0" borderId="5" xfId="3" applyFont="1" applyBorder="1" applyAlignment="1">
      <alignment horizontal="center"/>
    </xf>
    <xf numFmtId="3" fontId="3" fillId="0" borderId="6" xfId="3" applyNumberFormat="1" applyFont="1" applyBorder="1" applyAlignment="1">
      <alignment horizontal="center"/>
    </xf>
    <xf numFmtId="0" fontId="4" fillId="0" borderId="7" xfId="3" applyBorder="1" applyAlignment="1">
      <alignment horizontal="right" wrapText="1"/>
    </xf>
    <xf numFmtId="0" fontId="4" fillId="0" borderId="8" xfId="3" applyBorder="1" applyAlignment="1">
      <alignment horizontal="right"/>
    </xf>
    <xf numFmtId="3" fontId="5" fillId="0" borderId="8" xfId="3" applyNumberFormat="1" applyFont="1" applyBorder="1" applyAlignment="1">
      <alignment horizontal="center"/>
    </xf>
    <xf numFmtId="0" fontId="4" fillId="0" borderId="6" xfId="3" applyBorder="1" applyAlignment="1">
      <alignment horizontal="left"/>
    </xf>
    <xf numFmtId="14" fontId="3" fillId="0" borderId="7" xfId="3" applyNumberFormat="1" applyFont="1" applyBorder="1" applyAlignment="1">
      <alignment horizontal="right" wrapText="1"/>
    </xf>
    <xf numFmtId="0" fontId="3" fillId="0" borderId="8" xfId="3" applyFont="1" applyBorder="1" applyAlignment="1">
      <alignment horizontal="center"/>
    </xf>
    <xf numFmtId="3" fontId="2" fillId="0" borderId="8" xfId="3" applyNumberFormat="1" applyFont="1" applyBorder="1" applyAlignment="1">
      <alignment horizontal="center"/>
    </xf>
    <xf numFmtId="0" fontId="3" fillId="0" borderId="6" xfId="3" applyFont="1" applyBorder="1" applyAlignment="1">
      <alignment horizontal="left"/>
    </xf>
    <xf numFmtId="0" fontId="0" fillId="0" borderId="6" xfId="0" applyBorder="1"/>
    <xf numFmtId="0" fontId="4" fillId="0" borderId="0" xfId="3" applyAlignment="1">
      <alignment horizontal="right"/>
    </xf>
    <xf numFmtId="3" fontId="4" fillId="0" borderId="0" xfId="3" applyNumberFormat="1"/>
    <xf numFmtId="3" fontId="4" fillId="0" borderId="0" xfId="3" applyNumberFormat="1" applyAlignment="1">
      <alignment horizontal="left"/>
    </xf>
    <xf numFmtId="0" fontId="3" fillId="0" borderId="0" xfId="3" applyFont="1" applyAlignment="1">
      <alignment horizontal="center"/>
    </xf>
    <xf numFmtId="3" fontId="3" fillId="0" borderId="0" xfId="3" applyNumberFormat="1" applyFont="1"/>
    <xf numFmtId="0" fontId="3" fillId="0" borderId="0" xfId="3" applyFont="1" applyAlignment="1">
      <alignment horizontal="left"/>
    </xf>
    <xf numFmtId="3" fontId="3" fillId="0" borderId="0" xfId="3" applyNumberFormat="1" applyFont="1" applyAlignment="1">
      <alignment horizontal="left"/>
    </xf>
    <xf numFmtId="3" fontId="4" fillId="0" borderId="0" xfId="3" quotePrefix="1" applyNumberFormat="1" applyAlignment="1">
      <alignment horizontal="right"/>
    </xf>
    <xf numFmtId="3" fontId="3" fillId="0" borderId="0" xfId="3" quotePrefix="1" applyNumberFormat="1" applyFont="1" applyAlignment="1">
      <alignment horizontal="center"/>
    </xf>
    <xf numFmtId="3" fontId="4" fillId="0" borderId="0" xfId="3" applyNumberFormat="1" applyAlignment="1">
      <alignment horizontal="right"/>
    </xf>
    <xf numFmtId="0" fontId="4" fillId="0" borderId="0" xfId="3" applyAlignment="1">
      <alignment horizontal="left"/>
    </xf>
    <xf numFmtId="3" fontId="4" fillId="0" borderId="9" xfId="3" applyNumberFormat="1" applyBorder="1" applyAlignment="1">
      <alignment horizontal="right"/>
    </xf>
    <xf numFmtId="3" fontId="3" fillId="0" borderId="9" xfId="3" applyNumberFormat="1" applyFont="1" applyBorder="1" applyAlignment="1">
      <alignment horizontal="center"/>
    </xf>
    <xf numFmtId="3" fontId="0" fillId="0" borderId="0" xfId="0" applyNumberFormat="1"/>
  </cellXfs>
  <cellStyles count="4">
    <cellStyle name="Comma" xfId="1" builtinId="3"/>
    <cellStyle name="Comma_NCI weir counts" xfId="2" xr:uid="{00000000-0005-0000-0000-000001000000}"/>
    <cellStyle name="Normal" xfId="0" builtinId="0"/>
    <cellStyle name="Normal 7" xfId="3" xr:uid="{2E84EEF7-D86E-434B-9E74-1C910058CD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0F56-6D0C-4B66-9CDB-566FDD452153}">
  <dimension ref="A1:E47"/>
  <sheetViews>
    <sheetView tabSelected="1" workbookViewId="0">
      <selection activeCell="G52" sqref="G52"/>
    </sheetView>
  </sheetViews>
  <sheetFormatPr defaultRowHeight="15" x14ac:dyDescent="0.25"/>
  <sheetData>
    <row r="1" spans="1:4" x14ac:dyDescent="0.25">
      <c r="A1" t="s">
        <v>66</v>
      </c>
      <c r="B1" t="s">
        <v>63</v>
      </c>
      <c r="C1" t="s">
        <v>64</v>
      </c>
      <c r="D1" t="s">
        <v>65</v>
      </c>
    </row>
    <row r="2" spans="1:4" x14ac:dyDescent="0.25">
      <c r="A2">
        <v>1979</v>
      </c>
    </row>
    <row r="3" spans="1:4" x14ac:dyDescent="0.25">
      <c r="A3">
        <v>1980</v>
      </c>
    </row>
    <row r="4" spans="1:4" x14ac:dyDescent="0.25">
      <c r="A4">
        <v>1981</v>
      </c>
    </row>
    <row r="5" spans="1:4" x14ac:dyDescent="0.25">
      <c r="A5">
        <v>1982</v>
      </c>
    </row>
    <row r="6" spans="1:4" x14ac:dyDescent="0.25">
      <c r="A6">
        <v>1983</v>
      </c>
    </row>
    <row r="7" spans="1:4" x14ac:dyDescent="0.25">
      <c r="A7">
        <v>1984</v>
      </c>
    </row>
    <row r="8" spans="1:4" x14ac:dyDescent="0.25">
      <c r="A8">
        <v>1985</v>
      </c>
    </row>
    <row r="9" spans="1:4" x14ac:dyDescent="0.25">
      <c r="A9">
        <v>1986</v>
      </c>
    </row>
    <row r="10" spans="1:4" x14ac:dyDescent="0.25">
      <c r="A10">
        <v>1987</v>
      </c>
    </row>
    <row r="11" spans="1:4" x14ac:dyDescent="0.25">
      <c r="A11">
        <v>1988</v>
      </c>
    </row>
    <row r="12" spans="1:4" x14ac:dyDescent="0.25">
      <c r="A12">
        <v>1989</v>
      </c>
    </row>
    <row r="13" spans="1:4" x14ac:dyDescent="0.25">
      <c r="A13">
        <v>1990</v>
      </c>
    </row>
    <row r="14" spans="1:4" x14ac:dyDescent="0.25">
      <c r="A14">
        <v>1991</v>
      </c>
    </row>
    <row r="15" spans="1:4" x14ac:dyDescent="0.25">
      <c r="A15">
        <v>1992</v>
      </c>
    </row>
    <row r="16" spans="1:4" x14ac:dyDescent="0.25">
      <c r="A16">
        <v>1993</v>
      </c>
    </row>
    <row r="17" spans="1:5" x14ac:dyDescent="0.25">
      <c r="A17">
        <v>1994</v>
      </c>
    </row>
    <row r="18" spans="1:5" x14ac:dyDescent="0.25">
      <c r="A18">
        <v>1995</v>
      </c>
      <c r="B18">
        <v>10048</v>
      </c>
    </row>
    <row r="19" spans="1:5" x14ac:dyDescent="0.25">
      <c r="A19">
        <v>1996</v>
      </c>
      <c r="B19">
        <v>14349</v>
      </c>
    </row>
    <row r="20" spans="1:5" x14ac:dyDescent="0.25">
      <c r="A20">
        <v>1997</v>
      </c>
      <c r="B20">
        <v>35587</v>
      </c>
    </row>
    <row r="21" spans="1:5" x14ac:dyDescent="0.25">
      <c r="A21">
        <v>1998</v>
      </c>
      <c r="E21" t="s">
        <v>67</v>
      </c>
    </row>
    <row r="22" spans="1:5" x14ac:dyDescent="0.25">
      <c r="A22">
        <v>1999</v>
      </c>
      <c r="B22">
        <v>29649</v>
      </c>
    </row>
    <row r="23" spans="1:5" x14ac:dyDescent="0.25">
      <c r="A23">
        <v>2000</v>
      </c>
      <c r="B23">
        <v>35242</v>
      </c>
      <c r="D23" s="55">
        <f>SUM('Willow daily counts'!$B$20:$B$76)</f>
        <v>7026</v>
      </c>
    </row>
    <row r="24" spans="1:5" x14ac:dyDescent="0.25">
      <c r="A24">
        <v>2001</v>
      </c>
      <c r="B24">
        <v>29004</v>
      </c>
      <c r="D24" s="55">
        <f>SUM('Willow daily counts'!$C$20:$C$76)</f>
        <v>10394</v>
      </c>
    </row>
    <row r="25" spans="1:5" x14ac:dyDescent="0.25">
      <c r="A25">
        <v>2002</v>
      </c>
      <c r="B25">
        <v>29428</v>
      </c>
      <c r="D25" s="55">
        <f>SUM('Willow daily counts'!$D$20:$D$76)</f>
        <v>9743</v>
      </c>
    </row>
    <row r="26" spans="1:5" x14ac:dyDescent="0.25">
      <c r="A26">
        <v>2003</v>
      </c>
      <c r="B26">
        <v>39496</v>
      </c>
    </row>
    <row r="27" spans="1:5" x14ac:dyDescent="0.25">
      <c r="A27">
        <v>2004</v>
      </c>
      <c r="B27">
        <v>57934</v>
      </c>
    </row>
    <row r="28" spans="1:5" x14ac:dyDescent="0.25">
      <c r="A28">
        <v>2005</v>
      </c>
      <c r="B28">
        <v>37725</v>
      </c>
    </row>
    <row r="29" spans="1:5" x14ac:dyDescent="0.25">
      <c r="A29">
        <v>2006</v>
      </c>
      <c r="B29">
        <v>31150</v>
      </c>
    </row>
    <row r="30" spans="1:5" x14ac:dyDescent="0.25">
      <c r="A30">
        <v>2007</v>
      </c>
      <c r="B30">
        <v>18714</v>
      </c>
    </row>
    <row r="31" spans="1:5" x14ac:dyDescent="0.25">
      <c r="A31">
        <v>2008</v>
      </c>
      <c r="B31">
        <v>7533</v>
      </c>
    </row>
    <row r="32" spans="1:5" x14ac:dyDescent="0.25">
      <c r="A32">
        <v>2009</v>
      </c>
      <c r="B32">
        <v>11967</v>
      </c>
    </row>
    <row r="33" spans="1:5" x14ac:dyDescent="0.25">
      <c r="A33">
        <v>2010</v>
      </c>
      <c r="B33">
        <v>18594</v>
      </c>
    </row>
    <row r="34" spans="1:5" x14ac:dyDescent="0.25">
      <c r="A34">
        <v>2011</v>
      </c>
      <c r="B34">
        <v>19026</v>
      </c>
    </row>
    <row r="35" spans="1:5" x14ac:dyDescent="0.25">
      <c r="A35">
        <v>2012</v>
      </c>
      <c r="B35">
        <v>14096</v>
      </c>
    </row>
    <row r="36" spans="1:5" x14ac:dyDescent="0.25">
      <c r="A36">
        <v>2013</v>
      </c>
      <c r="B36">
        <v>18531</v>
      </c>
      <c r="C36">
        <f>SUM('Montana daily counts'!$B$6:$B$96)</f>
        <v>2015</v>
      </c>
    </row>
    <row r="37" spans="1:5" x14ac:dyDescent="0.25">
      <c r="A37">
        <v>2014</v>
      </c>
      <c r="B37">
        <v>16335</v>
      </c>
      <c r="C37">
        <f>SUM('Montana daily counts'!$G$6:$G$115)</f>
        <v>1217</v>
      </c>
    </row>
    <row r="38" spans="1:5" x14ac:dyDescent="0.25">
      <c r="A38">
        <v>2015</v>
      </c>
      <c r="B38">
        <v>24316</v>
      </c>
    </row>
    <row r="39" spans="1:5" x14ac:dyDescent="0.25">
      <c r="A39">
        <v>2016</v>
      </c>
      <c r="B39">
        <v>22874</v>
      </c>
    </row>
    <row r="40" spans="1:5" x14ac:dyDescent="0.25">
      <c r="A40">
        <v>2017</v>
      </c>
      <c r="B40">
        <v>11383</v>
      </c>
    </row>
    <row r="41" spans="1:5" x14ac:dyDescent="0.25">
      <c r="A41">
        <v>2018</v>
      </c>
      <c r="B41">
        <v>8549</v>
      </c>
      <c r="E41" t="s">
        <v>68</v>
      </c>
    </row>
    <row r="42" spans="1:5" x14ac:dyDescent="0.25">
      <c r="A42">
        <v>2019</v>
      </c>
      <c r="B42">
        <v>9705</v>
      </c>
      <c r="E42" t="s">
        <v>68</v>
      </c>
    </row>
    <row r="43" spans="1:5" x14ac:dyDescent="0.25">
      <c r="A43">
        <v>2020</v>
      </c>
      <c r="B43">
        <v>10638</v>
      </c>
      <c r="E43" t="s">
        <v>69</v>
      </c>
    </row>
    <row r="44" spans="1:5" x14ac:dyDescent="0.25">
      <c r="A44">
        <v>2021</v>
      </c>
      <c r="B44">
        <v>18674</v>
      </c>
      <c r="E44" t="s">
        <v>70</v>
      </c>
    </row>
    <row r="45" spans="1:5" x14ac:dyDescent="0.25">
      <c r="A45">
        <v>2022</v>
      </c>
      <c r="B45">
        <v>5440</v>
      </c>
      <c r="E45" t="s">
        <v>71</v>
      </c>
    </row>
    <row r="46" spans="1:5" x14ac:dyDescent="0.25">
      <c r="A46">
        <v>2023</v>
      </c>
      <c r="B46">
        <v>3741</v>
      </c>
      <c r="E46" t="s">
        <v>72</v>
      </c>
    </row>
    <row r="47" spans="1:5" x14ac:dyDescent="0.25">
      <c r="A47">
        <v>2024</v>
      </c>
      <c r="B47">
        <v>3440</v>
      </c>
      <c r="E47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9B19-B1CF-4446-84B1-C8EDBA25F84B}">
  <dimension ref="A1:J115"/>
  <sheetViews>
    <sheetView workbookViewId="0">
      <selection activeCell="P52" sqref="P52"/>
    </sheetView>
  </sheetViews>
  <sheetFormatPr defaultRowHeight="15" x14ac:dyDescent="0.25"/>
  <cols>
    <col min="5" max="5" width="22.28515625" customWidth="1"/>
  </cols>
  <sheetData>
    <row r="1" spans="1:10" ht="15.75" thickBot="1" x14ac:dyDescent="0.3"/>
    <row r="2" spans="1:10" x14ac:dyDescent="0.25">
      <c r="A2" s="15" t="s">
        <v>13</v>
      </c>
      <c r="B2" s="16" t="s">
        <v>14</v>
      </c>
      <c r="C2" s="17"/>
      <c r="F2" s="18" t="s">
        <v>13</v>
      </c>
      <c r="G2" s="19" t="s">
        <v>15</v>
      </c>
      <c r="H2" s="20"/>
    </row>
    <row r="3" spans="1:10" x14ac:dyDescent="0.25">
      <c r="A3" s="21"/>
      <c r="B3" s="22" t="s">
        <v>16</v>
      </c>
      <c r="C3" s="23" t="s">
        <v>17</v>
      </c>
      <c r="F3" s="24"/>
      <c r="G3" s="25" t="s">
        <v>16</v>
      </c>
      <c r="H3" s="26" t="s">
        <v>17</v>
      </c>
    </row>
    <row r="4" spans="1:10" ht="15.75" thickBot="1" x14ac:dyDescent="0.3">
      <c r="A4" s="27" t="s">
        <v>11</v>
      </c>
      <c r="B4" s="28" t="s">
        <v>18</v>
      </c>
      <c r="C4" s="29" t="s">
        <v>18</v>
      </c>
      <c r="F4" s="30" t="s">
        <v>11</v>
      </c>
      <c r="G4" s="31" t="s">
        <v>18</v>
      </c>
      <c r="H4" s="32" t="s">
        <v>18</v>
      </c>
    </row>
    <row r="5" spans="1:10" ht="16.5" thickTop="1" thickBot="1" x14ac:dyDescent="0.3">
      <c r="A5" s="33"/>
      <c r="B5" s="34"/>
      <c r="C5" s="35">
        <f>C96</f>
        <v>2015</v>
      </c>
      <c r="D5" s="36" t="s">
        <v>19</v>
      </c>
      <c r="F5" s="37"/>
      <c r="G5" s="38"/>
      <c r="H5" s="39">
        <f>H115</f>
        <v>1217</v>
      </c>
      <c r="I5" s="40" t="s">
        <v>19</v>
      </c>
      <c r="J5" s="41"/>
    </row>
    <row r="6" spans="1:10" x14ac:dyDescent="0.25">
      <c r="A6" s="24">
        <v>41442</v>
      </c>
      <c r="B6" s="42"/>
      <c r="C6" s="43" t="str">
        <f>IF(ISNUMBER(B6),SUM(B6:B$9),"")</f>
        <v/>
      </c>
      <c r="D6" s="44" t="s">
        <v>20</v>
      </c>
      <c r="F6" s="24">
        <v>41794</v>
      </c>
      <c r="G6" s="45">
        <v>0</v>
      </c>
      <c r="H6" s="46"/>
      <c r="I6" s="47" t="s">
        <v>21</v>
      </c>
    </row>
    <row r="7" spans="1:10" x14ac:dyDescent="0.25">
      <c r="A7" s="24">
        <v>41442</v>
      </c>
      <c r="B7" s="42">
        <v>0</v>
      </c>
      <c r="C7" s="43">
        <f>IF(ISNUMBER(B7),SUM(B7:B$9),"")</f>
        <v>0</v>
      </c>
      <c r="D7" s="44"/>
      <c r="F7" s="24">
        <v>41795</v>
      </c>
      <c r="G7" s="45">
        <v>0</v>
      </c>
      <c r="H7" s="46"/>
      <c r="I7" s="47"/>
    </row>
    <row r="8" spans="1:10" x14ac:dyDescent="0.25">
      <c r="A8" s="24">
        <v>41442</v>
      </c>
      <c r="B8" s="42">
        <v>0</v>
      </c>
      <c r="C8" s="43">
        <f>IF(ISNUMBER(B8),SUM(B8:B$9),"")</f>
        <v>0</v>
      </c>
      <c r="D8" s="44"/>
      <c r="F8" s="24">
        <v>41796</v>
      </c>
      <c r="G8" s="45">
        <v>0</v>
      </c>
      <c r="H8" s="46"/>
      <c r="I8" s="47"/>
    </row>
    <row r="9" spans="1:10" x14ac:dyDescent="0.25">
      <c r="A9" s="24">
        <v>41442</v>
      </c>
      <c r="B9" s="42">
        <v>0</v>
      </c>
      <c r="C9" s="43">
        <f>IF(ISNUMBER(B9),SUM(B$9:B9),"")</f>
        <v>0</v>
      </c>
      <c r="D9" s="44"/>
      <c r="F9" s="24">
        <v>41797</v>
      </c>
      <c r="G9" s="45">
        <v>0</v>
      </c>
      <c r="H9" s="46"/>
      <c r="I9" s="47"/>
    </row>
    <row r="10" spans="1:10" x14ac:dyDescent="0.25">
      <c r="A10" s="24">
        <v>41442</v>
      </c>
      <c r="B10" s="42">
        <v>0</v>
      </c>
      <c r="C10" s="43">
        <v>0</v>
      </c>
      <c r="D10" s="44"/>
      <c r="F10" s="24">
        <v>41798</v>
      </c>
      <c r="G10" s="45">
        <v>0</v>
      </c>
      <c r="H10" s="46"/>
      <c r="I10" s="47"/>
    </row>
    <row r="11" spans="1:10" x14ac:dyDescent="0.25">
      <c r="A11" s="24">
        <v>41442</v>
      </c>
      <c r="B11" s="42">
        <v>0</v>
      </c>
      <c r="C11" s="43">
        <f>IF(ISNUMBER(B11),SUM(B$9:B11),"")</f>
        <v>0</v>
      </c>
      <c r="D11" s="44"/>
      <c r="F11" s="24">
        <v>41799</v>
      </c>
      <c r="G11" s="45">
        <v>0</v>
      </c>
      <c r="H11" s="46"/>
      <c r="I11" s="47"/>
    </row>
    <row r="12" spans="1:10" x14ac:dyDescent="0.25">
      <c r="A12" s="24">
        <v>41442</v>
      </c>
      <c r="B12" s="42">
        <v>0</v>
      </c>
      <c r="C12" s="43">
        <v>0</v>
      </c>
      <c r="D12" s="44"/>
      <c r="F12" s="24">
        <v>41800</v>
      </c>
      <c r="G12" s="45">
        <v>0</v>
      </c>
      <c r="H12" s="46"/>
      <c r="I12" s="47"/>
    </row>
    <row r="13" spans="1:10" x14ac:dyDescent="0.25">
      <c r="A13" s="24">
        <v>41442</v>
      </c>
      <c r="B13" s="42">
        <v>0</v>
      </c>
      <c r="C13" s="43">
        <v>0</v>
      </c>
      <c r="D13" s="44"/>
      <c r="F13" s="24">
        <v>41801</v>
      </c>
      <c r="G13" s="45">
        <v>0</v>
      </c>
      <c r="H13" s="46"/>
      <c r="I13" s="47" t="s">
        <v>22</v>
      </c>
    </row>
    <row r="14" spans="1:10" x14ac:dyDescent="0.25">
      <c r="A14" s="24">
        <v>41442</v>
      </c>
      <c r="B14" s="42">
        <v>0</v>
      </c>
      <c r="C14" s="43">
        <f>IF(ISNUMBER(B14),SUM(B$9:B14),"")</f>
        <v>0</v>
      </c>
      <c r="D14" s="44"/>
      <c r="F14" s="24">
        <v>41802</v>
      </c>
      <c r="G14" s="45">
        <v>0</v>
      </c>
      <c r="H14" s="46"/>
      <c r="I14" s="47" t="s">
        <v>23</v>
      </c>
    </row>
    <row r="15" spans="1:10" x14ac:dyDescent="0.25">
      <c r="A15" s="24">
        <v>41442</v>
      </c>
      <c r="B15" s="42">
        <v>0</v>
      </c>
      <c r="C15" s="43">
        <v>0</v>
      </c>
      <c r="D15" s="44"/>
      <c r="F15" s="24">
        <v>41803</v>
      </c>
      <c r="G15" s="45">
        <v>0</v>
      </c>
      <c r="H15" s="46"/>
      <c r="I15" s="47"/>
    </row>
    <row r="16" spans="1:10" x14ac:dyDescent="0.25">
      <c r="A16" s="24">
        <v>41442</v>
      </c>
      <c r="B16" s="42">
        <v>0</v>
      </c>
      <c r="C16" s="43">
        <v>0</v>
      </c>
      <c r="D16" s="44"/>
      <c r="F16" s="24">
        <v>41804</v>
      </c>
      <c r="G16" s="45">
        <v>0</v>
      </c>
      <c r="H16" s="46"/>
      <c r="I16" s="47"/>
    </row>
    <row r="17" spans="1:9" x14ac:dyDescent="0.25">
      <c r="A17" s="24">
        <v>41442</v>
      </c>
      <c r="B17" s="42">
        <v>0</v>
      </c>
      <c r="C17" s="43">
        <v>0</v>
      </c>
      <c r="D17" s="44"/>
      <c r="F17" s="24">
        <v>41805</v>
      </c>
      <c r="G17" s="45">
        <v>0</v>
      </c>
      <c r="H17" s="46"/>
      <c r="I17" s="47"/>
    </row>
    <row r="18" spans="1:9" x14ac:dyDescent="0.25">
      <c r="A18" s="24">
        <v>41442</v>
      </c>
      <c r="B18" s="42">
        <v>0</v>
      </c>
      <c r="C18" s="43">
        <v>0</v>
      </c>
      <c r="D18" s="44"/>
      <c r="F18" s="24">
        <v>41806</v>
      </c>
      <c r="G18" s="45">
        <v>0</v>
      </c>
      <c r="H18" s="46"/>
      <c r="I18" s="47"/>
    </row>
    <row r="19" spans="1:9" x14ac:dyDescent="0.25">
      <c r="A19" s="24">
        <v>41442</v>
      </c>
      <c r="B19" s="42">
        <v>0</v>
      </c>
      <c r="C19" s="43">
        <v>0</v>
      </c>
      <c r="D19" s="44"/>
      <c r="F19" s="24">
        <v>41807</v>
      </c>
      <c r="G19" s="45">
        <v>0</v>
      </c>
      <c r="H19" s="46"/>
      <c r="I19" s="48"/>
    </row>
    <row r="20" spans="1:9" x14ac:dyDescent="0.25">
      <c r="A20" s="24">
        <v>41442</v>
      </c>
      <c r="B20" s="42">
        <v>0</v>
      </c>
      <c r="C20" s="43">
        <v>0</v>
      </c>
      <c r="D20" s="44"/>
      <c r="F20" s="24">
        <v>41808</v>
      </c>
      <c r="G20" s="45">
        <v>0</v>
      </c>
      <c r="H20" s="46"/>
      <c r="I20" s="48"/>
    </row>
    <row r="21" spans="1:9" x14ac:dyDescent="0.25">
      <c r="A21" s="24">
        <v>41442</v>
      </c>
      <c r="B21" s="42">
        <v>0</v>
      </c>
      <c r="C21" s="43">
        <v>0</v>
      </c>
      <c r="D21" s="44"/>
      <c r="F21" s="24">
        <v>41809</v>
      </c>
      <c r="G21" s="45">
        <v>0</v>
      </c>
      <c r="H21" s="46"/>
      <c r="I21" s="48"/>
    </row>
    <row r="22" spans="1:9" x14ac:dyDescent="0.25">
      <c r="A22" s="24">
        <v>41442</v>
      </c>
      <c r="B22" s="42">
        <v>0</v>
      </c>
      <c r="C22" s="43">
        <v>0</v>
      </c>
      <c r="D22" s="44"/>
      <c r="F22" s="24">
        <v>41810</v>
      </c>
      <c r="G22" s="45">
        <v>0</v>
      </c>
      <c r="H22" s="46"/>
      <c r="I22" s="48"/>
    </row>
    <row r="23" spans="1:9" x14ac:dyDescent="0.25">
      <c r="A23" s="24">
        <v>41442</v>
      </c>
      <c r="B23" s="42">
        <v>0</v>
      </c>
      <c r="C23" s="43">
        <v>0</v>
      </c>
      <c r="D23" s="44"/>
      <c r="F23" s="24">
        <v>41811</v>
      </c>
      <c r="G23" s="45">
        <v>0</v>
      </c>
      <c r="H23" s="46"/>
      <c r="I23" s="48"/>
    </row>
    <row r="24" spans="1:9" x14ac:dyDescent="0.25">
      <c r="A24" s="24">
        <v>41442</v>
      </c>
      <c r="B24" s="42">
        <v>0</v>
      </c>
      <c r="C24" s="43">
        <v>0</v>
      </c>
      <c r="D24" s="44"/>
      <c r="F24" s="24">
        <v>41812</v>
      </c>
      <c r="G24" s="45">
        <v>0</v>
      </c>
      <c r="H24" s="46"/>
      <c r="I24" s="48"/>
    </row>
    <row r="25" spans="1:9" x14ac:dyDescent="0.25">
      <c r="A25" s="24">
        <v>41442</v>
      </c>
      <c r="B25" s="42">
        <v>0</v>
      </c>
      <c r="C25" s="43">
        <v>0</v>
      </c>
      <c r="D25" s="44"/>
      <c r="F25" s="24">
        <v>41813</v>
      </c>
      <c r="G25" s="45">
        <v>1</v>
      </c>
      <c r="H25" s="26">
        <f>IF(ISNUMBER(G25),SUM(G$9:G25),"")</f>
        <v>1</v>
      </c>
      <c r="I25" s="48" t="s">
        <v>24</v>
      </c>
    </row>
    <row r="26" spans="1:9" x14ac:dyDescent="0.25">
      <c r="A26" s="24">
        <v>41442</v>
      </c>
      <c r="B26" s="42">
        <v>0</v>
      </c>
      <c r="C26" s="43"/>
      <c r="D26" s="44"/>
      <c r="F26" s="24">
        <v>41814</v>
      </c>
      <c r="G26" s="45">
        <v>0</v>
      </c>
      <c r="H26" s="26">
        <f>IF(ISNUMBER(G26),SUM(G$9:G26),"")</f>
        <v>1</v>
      </c>
      <c r="I26" s="48"/>
    </row>
    <row r="27" spans="1:9" x14ac:dyDescent="0.25">
      <c r="A27" s="24">
        <v>41442</v>
      </c>
      <c r="B27" s="49">
        <v>2</v>
      </c>
      <c r="C27" s="43">
        <f>IF(ISNUMBER(B27),SUM(B$9:B27),"")</f>
        <v>2</v>
      </c>
      <c r="D27" s="44"/>
      <c r="F27" s="24">
        <v>41815</v>
      </c>
      <c r="G27" s="45">
        <v>3</v>
      </c>
      <c r="H27" s="26">
        <f>IF(ISNUMBER(G27),SUM(G$9:G27),"")</f>
        <v>4</v>
      </c>
      <c r="I27" s="48"/>
    </row>
    <row r="28" spans="1:9" x14ac:dyDescent="0.25">
      <c r="A28" s="24">
        <v>41442</v>
      </c>
      <c r="B28" s="49">
        <v>7</v>
      </c>
      <c r="C28" s="43">
        <f>IF(ISNUMBER(B28),SUM(B$9:B28),"")</f>
        <v>9</v>
      </c>
      <c r="D28" s="44"/>
      <c r="F28" s="24">
        <v>41816</v>
      </c>
      <c r="G28" s="45"/>
      <c r="H28" s="26" t="str">
        <f>IF(ISNUMBER(G28),SUM(G$9:G28),"")</f>
        <v/>
      </c>
      <c r="I28" s="48" t="s">
        <v>25</v>
      </c>
    </row>
    <row r="29" spans="1:9" x14ac:dyDescent="0.25">
      <c r="A29" s="24">
        <v>41442</v>
      </c>
      <c r="B29" s="49">
        <v>201</v>
      </c>
      <c r="C29" s="43">
        <f>IF(ISNUMBER(B29),SUM(B$9:B29),"")</f>
        <v>210</v>
      </c>
      <c r="D29" s="44"/>
      <c r="F29" s="24">
        <v>41817</v>
      </c>
      <c r="G29" s="45"/>
      <c r="H29" s="26" t="str">
        <f>IF(ISNUMBER(G29),SUM(G$9:G29),"")</f>
        <v/>
      </c>
      <c r="I29" s="48" t="s">
        <v>26</v>
      </c>
    </row>
    <row r="30" spans="1:9" x14ac:dyDescent="0.25">
      <c r="A30" s="24">
        <v>41442</v>
      </c>
      <c r="B30" s="49">
        <v>336</v>
      </c>
      <c r="C30" s="43">
        <f>IF(ISNUMBER(B30),SUM(B$9:B30),"")</f>
        <v>546</v>
      </c>
      <c r="D30" s="44"/>
      <c r="F30" s="24">
        <v>41818</v>
      </c>
      <c r="G30" s="45"/>
      <c r="H30" s="26" t="str">
        <f>IF(ISNUMBER(G30),SUM(G$9:G30),"")</f>
        <v/>
      </c>
      <c r="I30" s="48" t="s">
        <v>27</v>
      </c>
    </row>
    <row r="31" spans="1:9" x14ac:dyDescent="0.25">
      <c r="A31" s="24">
        <v>41442</v>
      </c>
      <c r="B31" s="49">
        <v>4</v>
      </c>
      <c r="C31" s="43">
        <f>IF(ISNUMBER(B31),SUM(B$9:B31),"")</f>
        <v>550</v>
      </c>
      <c r="D31" s="44"/>
      <c r="F31" s="24">
        <v>41819</v>
      </c>
      <c r="G31" s="45"/>
      <c r="H31" s="26" t="str">
        <f>IF(ISNUMBER(G31),SUM(G$9:G31),"")</f>
        <v/>
      </c>
      <c r="I31" s="48" t="s">
        <v>27</v>
      </c>
    </row>
    <row r="32" spans="1:9" x14ac:dyDescent="0.25">
      <c r="A32" s="24">
        <v>41442</v>
      </c>
      <c r="B32" s="49">
        <v>323</v>
      </c>
      <c r="C32" s="43">
        <f>IF(ISNUMBER(B32),SUM(B$9:B32),"")</f>
        <v>873</v>
      </c>
      <c r="D32" s="44"/>
      <c r="F32" s="24">
        <v>41820</v>
      </c>
      <c r="G32" s="45"/>
      <c r="H32" s="26" t="str">
        <f>IF(ISNUMBER(G32),SUM(G$9:G32),"")</f>
        <v/>
      </c>
      <c r="I32" s="48"/>
    </row>
    <row r="33" spans="1:9" x14ac:dyDescent="0.25">
      <c r="A33" s="24">
        <v>41442</v>
      </c>
      <c r="B33" s="49">
        <v>54</v>
      </c>
      <c r="C33" s="43">
        <f>IF(ISNUMBER(B33),SUM(B$9:B33),"")</f>
        <v>927</v>
      </c>
      <c r="D33" s="44"/>
      <c r="F33" s="24">
        <v>41821</v>
      </c>
      <c r="G33" s="45">
        <v>0</v>
      </c>
      <c r="H33" s="26">
        <f>IF(ISNUMBER(G33),SUM(G$9:G33),"")</f>
        <v>4</v>
      </c>
      <c r="I33" s="48"/>
    </row>
    <row r="34" spans="1:9" x14ac:dyDescent="0.25">
      <c r="A34" s="24">
        <v>41442</v>
      </c>
      <c r="B34" s="49">
        <v>161</v>
      </c>
      <c r="C34" s="43">
        <f>IF(ISNUMBER(B34),SUM(B$9:B34),"")</f>
        <v>1088</v>
      </c>
      <c r="D34" s="44"/>
      <c r="F34" s="24">
        <v>41822</v>
      </c>
      <c r="G34" s="45">
        <v>7</v>
      </c>
      <c r="H34" s="26">
        <f>IF(ISNUMBER(G34),SUM(G$9:G34),"")</f>
        <v>11</v>
      </c>
      <c r="I34" s="48"/>
    </row>
    <row r="35" spans="1:9" x14ac:dyDescent="0.25">
      <c r="A35" s="24">
        <v>41442</v>
      </c>
      <c r="B35" s="49">
        <v>69</v>
      </c>
      <c r="C35" s="43">
        <f>IF(ISNUMBER(B35),SUM(B$9:B35),"")</f>
        <v>1157</v>
      </c>
      <c r="D35" s="44"/>
      <c r="F35" s="24">
        <v>41823</v>
      </c>
      <c r="G35" s="45">
        <v>14</v>
      </c>
      <c r="H35" s="26">
        <f>IF(ISNUMBER(G35),SUM(G$9:G35),"")</f>
        <v>25</v>
      </c>
      <c r="I35" s="48" t="s">
        <v>28</v>
      </c>
    </row>
    <row r="36" spans="1:9" x14ac:dyDescent="0.25">
      <c r="A36" s="24">
        <v>41442</v>
      </c>
      <c r="B36" s="49">
        <v>160</v>
      </c>
      <c r="C36" s="43">
        <f>IF(ISNUMBER(B36),SUM(B$9:B36),"")</f>
        <v>1317</v>
      </c>
      <c r="D36" s="44"/>
      <c r="F36" s="24">
        <v>41824</v>
      </c>
      <c r="G36" s="45">
        <v>32</v>
      </c>
      <c r="H36" s="26">
        <f>IF(ISNUMBER(G36),SUM(G$9:G36),"")</f>
        <v>57</v>
      </c>
      <c r="I36" s="48" t="s">
        <v>28</v>
      </c>
    </row>
    <row r="37" spans="1:9" x14ac:dyDescent="0.25">
      <c r="A37" s="24">
        <v>41442</v>
      </c>
      <c r="B37" s="49">
        <v>96</v>
      </c>
      <c r="C37" s="43">
        <f>IF(ISNUMBER(B37),SUM(B$9:B37),"")</f>
        <v>1413</v>
      </c>
      <c r="D37" s="44"/>
      <c r="F37" s="24">
        <v>41825</v>
      </c>
      <c r="G37" s="45">
        <v>28</v>
      </c>
      <c r="H37" s="26">
        <f>IF(ISNUMBER(G37),SUM(G$9:G37),"")</f>
        <v>85</v>
      </c>
      <c r="I37" s="48" t="s">
        <v>29</v>
      </c>
    </row>
    <row r="38" spans="1:9" x14ac:dyDescent="0.25">
      <c r="A38" s="24">
        <v>41442</v>
      </c>
      <c r="B38" s="49">
        <v>8</v>
      </c>
      <c r="C38" s="43">
        <f>IF(ISNUMBER(B38),SUM(B$9:B38),"")</f>
        <v>1421</v>
      </c>
      <c r="D38" s="44"/>
      <c r="F38" s="24">
        <v>41826</v>
      </c>
      <c r="G38" s="45">
        <v>34</v>
      </c>
      <c r="H38" s="26">
        <f>IF(ISNUMBER(G38),SUM(G$9:G38),"")</f>
        <v>119</v>
      </c>
      <c r="I38" s="48" t="s">
        <v>30</v>
      </c>
    </row>
    <row r="39" spans="1:9" x14ac:dyDescent="0.25">
      <c r="A39" s="24">
        <v>41442</v>
      </c>
      <c r="B39" s="49">
        <v>20</v>
      </c>
      <c r="C39" s="43">
        <f>IF(ISNUMBER(B39),SUM(B$9:B39),"")</f>
        <v>1441</v>
      </c>
      <c r="D39" s="44"/>
      <c r="F39" s="24">
        <v>41827</v>
      </c>
      <c r="G39" s="45">
        <v>134</v>
      </c>
      <c r="H39" s="26">
        <f>IF(ISNUMBER(G39),SUM(G$9:G39),"")</f>
        <v>253</v>
      </c>
      <c r="I39" s="48" t="s">
        <v>31</v>
      </c>
    </row>
    <row r="40" spans="1:9" x14ac:dyDescent="0.25">
      <c r="A40" s="24">
        <v>41442</v>
      </c>
      <c r="B40" s="49">
        <v>70</v>
      </c>
      <c r="C40" s="43">
        <f>IF(ISNUMBER(B40),SUM(B$9:B40),"")</f>
        <v>1511</v>
      </c>
      <c r="D40" s="44"/>
      <c r="F40" s="24">
        <v>41828</v>
      </c>
      <c r="G40" s="50">
        <v>67</v>
      </c>
      <c r="H40" s="26">
        <f>IF(ISNUMBER(G40),SUM(G$9:G40),"")</f>
        <v>320</v>
      </c>
      <c r="I40" s="48" t="s">
        <v>32</v>
      </c>
    </row>
    <row r="41" spans="1:9" x14ac:dyDescent="0.25">
      <c r="A41" s="24">
        <v>41442</v>
      </c>
      <c r="B41" s="49">
        <v>73</v>
      </c>
      <c r="C41" s="43">
        <f>IF(ISNUMBER(B41),SUM(B$9:B41),"")</f>
        <v>1584</v>
      </c>
      <c r="D41" s="44"/>
      <c r="F41" s="24">
        <v>41829</v>
      </c>
      <c r="G41" s="50">
        <v>4</v>
      </c>
      <c r="H41" s="26">
        <f>IF(ISNUMBER(G41),SUM(G$9:G41),"")</f>
        <v>324</v>
      </c>
      <c r="I41" s="48" t="s">
        <v>33</v>
      </c>
    </row>
    <row r="42" spans="1:9" x14ac:dyDescent="0.25">
      <c r="A42" s="24">
        <v>41442</v>
      </c>
      <c r="B42" s="49">
        <v>13</v>
      </c>
      <c r="C42" s="43">
        <f>IF(ISNUMBER(B42),SUM(B$9:B42),"")</f>
        <v>1597</v>
      </c>
      <c r="D42" s="44" t="s">
        <v>34</v>
      </c>
      <c r="F42" s="24">
        <v>41830</v>
      </c>
      <c r="G42" s="50">
        <v>79</v>
      </c>
      <c r="H42" s="26">
        <f>IF(ISNUMBER(G42),SUM(G$9:G42),"")</f>
        <v>403</v>
      </c>
      <c r="I42" s="48"/>
    </row>
    <row r="43" spans="1:9" x14ac:dyDescent="0.25">
      <c r="A43" s="24">
        <v>41442</v>
      </c>
      <c r="B43" s="49">
        <v>21</v>
      </c>
      <c r="C43" s="43">
        <f>IF(ISNUMBER(B43),SUM(B$9:B43),"")</f>
        <v>1618</v>
      </c>
      <c r="D43" s="44"/>
      <c r="F43" s="24">
        <v>41831</v>
      </c>
      <c r="G43" s="50">
        <v>52</v>
      </c>
      <c r="H43" s="26">
        <f>IF(ISNUMBER(G43),SUM(G$9:G43),"")</f>
        <v>455</v>
      </c>
      <c r="I43" s="48" t="s">
        <v>35</v>
      </c>
    </row>
    <row r="44" spans="1:9" x14ac:dyDescent="0.25">
      <c r="A44" s="24">
        <v>41442</v>
      </c>
      <c r="B44" s="49">
        <v>103</v>
      </c>
      <c r="C44" s="43">
        <f>IF(ISNUMBER(B44),SUM(B$9:B44),"")</f>
        <v>1721</v>
      </c>
      <c r="D44" s="44" t="s">
        <v>36</v>
      </c>
      <c r="F44" s="24">
        <v>41832</v>
      </c>
      <c r="G44" s="50">
        <v>22</v>
      </c>
      <c r="H44" s="26">
        <f>IF(ISNUMBER(G44),SUM(G$9:G44),"")</f>
        <v>477</v>
      </c>
      <c r="I44" s="48" t="s">
        <v>37</v>
      </c>
    </row>
    <row r="45" spans="1:9" x14ac:dyDescent="0.25">
      <c r="A45" s="24">
        <v>41442</v>
      </c>
      <c r="B45" s="49">
        <v>181</v>
      </c>
      <c r="C45" s="43">
        <f>IF(ISNUMBER(B45),SUM(B$9:B45),"")</f>
        <v>1902</v>
      </c>
      <c r="D45" s="44"/>
      <c r="F45" s="24">
        <v>41833</v>
      </c>
      <c r="G45" s="50">
        <v>16</v>
      </c>
      <c r="H45" s="26">
        <f>IF(ISNUMBER(G45),SUM(G$9:G45),"")</f>
        <v>493</v>
      </c>
      <c r="I45" s="48" t="s">
        <v>38</v>
      </c>
    </row>
    <row r="46" spans="1:9" x14ac:dyDescent="0.25">
      <c r="A46" s="24">
        <v>41442</v>
      </c>
      <c r="B46" s="49">
        <v>12</v>
      </c>
      <c r="C46" s="43">
        <f>IF(ISNUMBER(B46),SUM(B$9:B46),"")</f>
        <v>1914</v>
      </c>
      <c r="D46" s="44"/>
      <c r="F46" s="24">
        <v>41834</v>
      </c>
      <c r="G46" s="50">
        <v>52</v>
      </c>
      <c r="H46" s="26">
        <f>IF(ISNUMBER(G46),SUM(G$9:G46),"")</f>
        <v>545</v>
      </c>
      <c r="I46" s="48"/>
    </row>
    <row r="47" spans="1:9" x14ac:dyDescent="0.25">
      <c r="A47" s="24">
        <v>41442</v>
      </c>
      <c r="B47" s="51">
        <v>3</v>
      </c>
      <c r="C47" s="43">
        <f>IF(ISNUMBER(B47),SUM(B$9:B47),"")</f>
        <v>1917</v>
      </c>
      <c r="D47" s="44"/>
      <c r="F47" s="24">
        <v>41835</v>
      </c>
      <c r="G47" s="50">
        <v>49</v>
      </c>
      <c r="H47" s="26">
        <f>IF(ISNUMBER(G47),SUM(G$9:G47),"")</f>
        <v>594</v>
      </c>
      <c r="I47" s="48" t="s">
        <v>35</v>
      </c>
    </row>
    <row r="48" spans="1:9" x14ac:dyDescent="0.25">
      <c r="A48" s="24">
        <v>41442</v>
      </c>
      <c r="B48" s="51">
        <v>4</v>
      </c>
      <c r="C48" s="43">
        <f>IF(ISNUMBER(B48),SUM(B$9:B48),"")</f>
        <v>1921</v>
      </c>
      <c r="D48" s="44"/>
      <c r="F48" s="24">
        <v>41836</v>
      </c>
      <c r="G48" s="50">
        <v>12</v>
      </c>
      <c r="H48" s="26">
        <v>2</v>
      </c>
      <c r="I48" s="48" t="s">
        <v>31</v>
      </c>
    </row>
    <row r="49" spans="1:9" x14ac:dyDescent="0.25">
      <c r="A49" s="24">
        <v>41442</v>
      </c>
      <c r="B49" s="51">
        <v>4</v>
      </c>
      <c r="C49" s="43">
        <f>IF(ISNUMBER(B49),SUM(B$9:B49),"")</f>
        <v>1925</v>
      </c>
      <c r="D49" s="44"/>
      <c r="F49" s="24">
        <v>41837</v>
      </c>
      <c r="G49" s="50">
        <v>9</v>
      </c>
      <c r="H49" s="26">
        <f>IF(ISNUMBER(G49),SUM(G$9:G49),"")</f>
        <v>615</v>
      </c>
      <c r="I49" s="48" t="s">
        <v>39</v>
      </c>
    </row>
    <row r="50" spans="1:9" x14ac:dyDescent="0.25">
      <c r="A50" s="24">
        <v>41442</v>
      </c>
      <c r="B50" s="51">
        <v>3</v>
      </c>
      <c r="C50" s="43">
        <f>IF(ISNUMBER(B50),SUM(B$9:B50),"")</f>
        <v>1928</v>
      </c>
      <c r="D50" s="44"/>
      <c r="F50" s="24">
        <v>41838</v>
      </c>
      <c r="G50" s="50">
        <v>30</v>
      </c>
      <c r="H50" s="26">
        <f>IF(ISNUMBER(G50),SUM(G$9:G50),"")</f>
        <v>645</v>
      </c>
      <c r="I50" s="48" t="s">
        <v>40</v>
      </c>
    </row>
    <row r="51" spans="1:9" x14ac:dyDescent="0.25">
      <c r="A51" s="24">
        <v>41442</v>
      </c>
      <c r="B51" s="51">
        <v>2</v>
      </c>
      <c r="C51" s="43">
        <f>IF(ISNUMBER(B51),SUM(B$9:B51),"")</f>
        <v>1930</v>
      </c>
      <c r="D51" s="44" t="s">
        <v>41</v>
      </c>
      <c r="F51" s="24">
        <v>41839</v>
      </c>
      <c r="G51" s="50">
        <v>2</v>
      </c>
      <c r="H51" s="26">
        <f>IF(ISNUMBER(G51),SUM(G$9:G51),"")</f>
        <v>647</v>
      </c>
      <c r="I51" s="48" t="s">
        <v>37</v>
      </c>
    </row>
    <row r="52" spans="1:9" x14ac:dyDescent="0.25">
      <c r="A52" s="24">
        <v>41442</v>
      </c>
      <c r="B52" s="51">
        <v>5</v>
      </c>
      <c r="C52" s="43">
        <f>IF(ISNUMBER(B52),SUM(B$9:B52),"")</f>
        <v>1935</v>
      </c>
      <c r="D52" s="44"/>
      <c r="F52" s="24">
        <v>41840</v>
      </c>
      <c r="G52" s="50">
        <v>121</v>
      </c>
      <c r="H52" s="26">
        <f>IF(ISNUMBER(G52),SUM(G$9:G52),"")</f>
        <v>768</v>
      </c>
      <c r="I52" s="48" t="s">
        <v>28</v>
      </c>
    </row>
    <row r="53" spans="1:9" x14ac:dyDescent="0.25">
      <c r="A53" s="24">
        <v>41442</v>
      </c>
      <c r="B53" s="51">
        <v>0</v>
      </c>
      <c r="C53" s="43">
        <f>IF(ISNUMBER(B53),SUM(B$9:B53),"")</f>
        <v>1935</v>
      </c>
      <c r="D53" s="44"/>
      <c r="F53" s="24">
        <v>41841</v>
      </c>
      <c r="G53" s="50">
        <v>29</v>
      </c>
      <c r="H53" s="26">
        <f>IF(ISNUMBER(G53),SUM(G$9:G53),"")</f>
        <v>797</v>
      </c>
      <c r="I53" s="48" t="s">
        <v>35</v>
      </c>
    </row>
    <row r="54" spans="1:9" x14ac:dyDescent="0.25">
      <c r="A54" s="24">
        <v>41442</v>
      </c>
      <c r="B54" s="51">
        <v>4</v>
      </c>
      <c r="C54" s="43">
        <f>IF(ISNUMBER(B54),SUM(B$9:B54),"")</f>
        <v>1939</v>
      </c>
      <c r="D54" s="44"/>
      <c r="F54" s="24">
        <v>41842</v>
      </c>
      <c r="G54" s="50">
        <v>26</v>
      </c>
      <c r="H54" s="26">
        <f>IF(ISNUMBER(G54),SUM(G$9:G54),"")</f>
        <v>823</v>
      </c>
      <c r="I54" s="48"/>
    </row>
    <row r="55" spans="1:9" x14ac:dyDescent="0.25">
      <c r="A55" s="24">
        <v>41442</v>
      </c>
      <c r="B55" s="51">
        <v>14</v>
      </c>
      <c r="C55" s="43">
        <f>IF(ISNUMBER(B55),SUM(B$9:B55),"")</f>
        <v>1953</v>
      </c>
      <c r="D55" s="52"/>
      <c r="F55" s="24">
        <v>41843</v>
      </c>
      <c r="G55" s="50">
        <v>77</v>
      </c>
      <c r="H55" s="26">
        <f>IF(ISNUMBER(G55),SUM(G$9:G55),"")</f>
        <v>900</v>
      </c>
      <c r="I55" s="48" t="s">
        <v>42</v>
      </c>
    </row>
    <row r="56" spans="1:9" x14ac:dyDescent="0.25">
      <c r="A56" s="24">
        <v>41442</v>
      </c>
      <c r="B56" s="51">
        <v>9</v>
      </c>
      <c r="C56" s="43">
        <f>IF(ISNUMBER(B56),SUM(B$9:B56),"")</f>
        <v>1962</v>
      </c>
      <c r="D56" s="44"/>
      <c r="F56" s="24">
        <v>41844</v>
      </c>
      <c r="G56" s="50">
        <v>5</v>
      </c>
      <c r="H56" s="26">
        <f>IF(ISNUMBER(G56),SUM(G$9:G56),"")</f>
        <v>905</v>
      </c>
      <c r="I56" s="48"/>
    </row>
    <row r="57" spans="1:9" x14ac:dyDescent="0.25">
      <c r="A57" s="24">
        <v>41442</v>
      </c>
      <c r="B57" s="51">
        <v>2</v>
      </c>
      <c r="C57" s="43">
        <f>IF(ISNUMBER(B57),SUM(B$9:B57),"")</f>
        <v>1964</v>
      </c>
      <c r="D57" s="44"/>
      <c r="F57" s="24">
        <v>41845</v>
      </c>
      <c r="G57" s="50">
        <v>92</v>
      </c>
      <c r="H57" s="26">
        <f>IF(ISNUMBER(G57),SUM(G$9:G57),"")</f>
        <v>997</v>
      </c>
      <c r="I57" s="48" t="s">
        <v>31</v>
      </c>
    </row>
    <row r="58" spans="1:9" x14ac:dyDescent="0.25">
      <c r="A58" s="24">
        <v>41442</v>
      </c>
      <c r="B58" s="51">
        <v>6</v>
      </c>
      <c r="C58" s="43">
        <f>IF(ISNUMBER(B58),SUM(B$9:B58),"")</f>
        <v>1970</v>
      </c>
      <c r="D58" s="44"/>
      <c r="F58" s="24">
        <v>41846</v>
      </c>
      <c r="G58" s="45">
        <v>34</v>
      </c>
      <c r="H58" s="26">
        <f>IF(ISNUMBER(G58),SUM(G$9:G58),"")</f>
        <v>1031</v>
      </c>
      <c r="I58" s="47" t="s">
        <v>31</v>
      </c>
    </row>
    <row r="59" spans="1:9" x14ac:dyDescent="0.25">
      <c r="A59" s="24">
        <v>41442</v>
      </c>
      <c r="B59" s="51">
        <v>4</v>
      </c>
      <c r="C59" s="43">
        <f>IF(ISNUMBER(B59),SUM(B$9:B59),"")</f>
        <v>1974</v>
      </c>
      <c r="D59" s="44"/>
      <c r="F59" s="24">
        <v>41847</v>
      </c>
      <c r="G59" s="50">
        <v>2</v>
      </c>
      <c r="H59" s="26">
        <f>IF(ISNUMBER(G59),SUM(G$9:G59),"")</f>
        <v>1033</v>
      </c>
      <c r="I59" s="48" t="s">
        <v>42</v>
      </c>
    </row>
    <row r="60" spans="1:9" x14ac:dyDescent="0.25">
      <c r="A60" s="24">
        <v>41442</v>
      </c>
      <c r="B60" s="51">
        <v>8</v>
      </c>
      <c r="C60" s="43">
        <f>IF(ISNUMBER(B60),SUM(B$9:B60),"")</f>
        <v>1982</v>
      </c>
      <c r="D60" s="44"/>
      <c r="F60" s="24">
        <v>41848</v>
      </c>
      <c r="G60" s="26">
        <v>7</v>
      </c>
      <c r="H60" s="26">
        <f>IF(ISNUMBER(G60),SUM(G$9:G60),"")</f>
        <v>1040</v>
      </c>
      <c r="I60" s="48" t="s">
        <v>35</v>
      </c>
    </row>
    <row r="61" spans="1:9" x14ac:dyDescent="0.25">
      <c r="A61" s="24">
        <v>41442</v>
      </c>
      <c r="B61" s="51">
        <v>6</v>
      </c>
      <c r="C61" s="43">
        <f>IF(ISNUMBER(B61),SUM(B$9:B61),"")</f>
        <v>1988</v>
      </c>
      <c r="D61" s="44"/>
      <c r="F61" s="24">
        <v>41849</v>
      </c>
      <c r="G61" s="26">
        <v>31</v>
      </c>
      <c r="H61" s="26">
        <f>IF(ISNUMBER(G61),SUM(G$9:G61),"")</f>
        <v>1071</v>
      </c>
      <c r="I61" s="48" t="s">
        <v>43</v>
      </c>
    </row>
    <row r="62" spans="1:9" x14ac:dyDescent="0.25">
      <c r="A62" s="24">
        <v>41442</v>
      </c>
      <c r="B62" s="51">
        <v>12</v>
      </c>
      <c r="C62" s="43">
        <f>IF(ISNUMBER(B62),SUM(B$9:B62),"")</f>
        <v>2000</v>
      </c>
      <c r="D62" s="44"/>
      <c r="F62" s="24">
        <v>41850</v>
      </c>
      <c r="G62" s="26">
        <v>49</v>
      </c>
      <c r="H62" s="26">
        <f>IF(ISNUMBER(G62),SUM(G$9:G62),"")</f>
        <v>1120</v>
      </c>
      <c r="I62" s="48" t="s">
        <v>39</v>
      </c>
    </row>
    <row r="63" spans="1:9" x14ac:dyDescent="0.25">
      <c r="A63" s="24">
        <v>41442</v>
      </c>
      <c r="B63" s="51">
        <v>4</v>
      </c>
      <c r="C63" s="43">
        <f>IF(ISNUMBER(B63),SUM(B$9:B63),"")</f>
        <v>2004</v>
      </c>
      <c r="D63" s="44"/>
      <c r="F63" s="24">
        <v>41851</v>
      </c>
      <c r="G63" s="26">
        <v>9</v>
      </c>
      <c r="H63" s="26">
        <f>IF(ISNUMBER(G63),SUM(G$9:G63),"")</f>
        <v>1129</v>
      </c>
      <c r="I63" s="48" t="s">
        <v>38</v>
      </c>
    </row>
    <row r="64" spans="1:9" x14ac:dyDescent="0.25">
      <c r="A64" s="24">
        <v>41442</v>
      </c>
      <c r="B64" s="51">
        <v>1</v>
      </c>
      <c r="C64" s="43">
        <f>IF(ISNUMBER(B64),SUM(B$9:B64),"")</f>
        <v>2005</v>
      </c>
      <c r="D64" s="44"/>
      <c r="F64" s="24">
        <v>41852</v>
      </c>
      <c r="G64" s="26">
        <v>5</v>
      </c>
      <c r="H64" s="26">
        <f>IF(ISNUMBER(G64),SUM(G$9:G64),"")</f>
        <v>1134</v>
      </c>
      <c r="I64" s="48" t="s">
        <v>42</v>
      </c>
    </row>
    <row r="65" spans="1:9" x14ac:dyDescent="0.25">
      <c r="A65" s="24">
        <v>41442</v>
      </c>
      <c r="B65" s="51">
        <v>1</v>
      </c>
      <c r="C65" s="43">
        <f>IF(ISNUMBER(B65),SUM(B$9:B65),"")</f>
        <v>2006</v>
      </c>
      <c r="D65" s="44"/>
      <c r="F65" s="24">
        <v>41853</v>
      </c>
      <c r="G65" s="26">
        <v>5</v>
      </c>
      <c r="H65" s="26">
        <f>IF(ISNUMBER(G65),SUM(G$9:G65),"")</f>
        <v>1139</v>
      </c>
      <c r="I65" s="48" t="s">
        <v>42</v>
      </c>
    </row>
    <row r="66" spans="1:9" x14ac:dyDescent="0.25">
      <c r="A66" s="24">
        <v>41442</v>
      </c>
      <c r="B66" s="51">
        <v>3</v>
      </c>
      <c r="C66" s="43">
        <f>IF(ISNUMBER(B66),SUM(B$9:B66),"")</f>
        <v>2009</v>
      </c>
      <c r="D66" s="44"/>
      <c r="F66" s="24">
        <v>41854</v>
      </c>
      <c r="G66" s="26">
        <v>7</v>
      </c>
      <c r="H66" s="26">
        <f>IF(ISNUMBER(G66),SUM(G$9:G66),"")</f>
        <v>1146</v>
      </c>
      <c r="I66" s="48"/>
    </row>
    <row r="67" spans="1:9" x14ac:dyDescent="0.25">
      <c r="A67" s="24">
        <v>41442</v>
      </c>
      <c r="B67" s="53">
        <v>1</v>
      </c>
      <c r="C67" s="43">
        <f>IF(ISNUMBER(B67),SUM(B$9:B67),"")</f>
        <v>2010</v>
      </c>
      <c r="D67" s="44"/>
      <c r="F67" s="24">
        <v>41855</v>
      </c>
      <c r="G67" s="26">
        <v>13</v>
      </c>
      <c r="H67" s="26">
        <f>IF(ISNUMBER(G67),SUM(G$9:G67),"")</f>
        <v>1159</v>
      </c>
      <c r="I67" s="48"/>
    </row>
    <row r="68" spans="1:9" x14ac:dyDescent="0.25">
      <c r="A68" s="24">
        <v>41442</v>
      </c>
      <c r="B68" s="53">
        <v>2</v>
      </c>
      <c r="C68" s="43">
        <f>IF(ISNUMBER(B68),SUM(B$9:B68),"")</f>
        <v>2012</v>
      </c>
      <c r="D68" s="44"/>
      <c r="F68" s="24">
        <v>41856</v>
      </c>
      <c r="G68" s="26">
        <v>13</v>
      </c>
      <c r="H68" s="26">
        <f>IF(ISNUMBER(G68),SUM(G$9:G68),"")</f>
        <v>1172</v>
      </c>
      <c r="I68" s="47" t="s">
        <v>33</v>
      </c>
    </row>
    <row r="69" spans="1:9" x14ac:dyDescent="0.25">
      <c r="A69" s="24">
        <v>41442</v>
      </c>
      <c r="B69" s="53">
        <v>1</v>
      </c>
      <c r="C69" s="43">
        <f>IF(ISNUMBER(B69),SUM(B$9:B69),"")</f>
        <v>2013</v>
      </c>
      <c r="D69" s="44"/>
      <c r="F69" s="24">
        <v>41857</v>
      </c>
      <c r="G69" s="26">
        <v>5</v>
      </c>
      <c r="H69" s="26">
        <f>IF(ISNUMBER(G69),SUM(G$9:G69),"")</f>
        <v>1177</v>
      </c>
      <c r="I69" s="48" t="s">
        <v>35</v>
      </c>
    </row>
    <row r="70" spans="1:9" x14ac:dyDescent="0.25">
      <c r="A70" s="24">
        <v>41442</v>
      </c>
      <c r="B70" s="53">
        <v>1</v>
      </c>
      <c r="C70" s="43">
        <f>IF(ISNUMBER(B70),SUM(B$9:B70),"")</f>
        <v>2014</v>
      </c>
      <c r="D70" s="44"/>
      <c r="F70" s="24">
        <v>41858</v>
      </c>
      <c r="G70" s="26">
        <v>11</v>
      </c>
      <c r="H70" s="26">
        <f>IF(ISNUMBER(G70),SUM(G$9:G70),"")</f>
        <v>1188</v>
      </c>
      <c r="I70" s="48"/>
    </row>
    <row r="71" spans="1:9" x14ac:dyDescent="0.25">
      <c r="A71" s="24">
        <v>41442</v>
      </c>
      <c r="B71" s="53">
        <v>0</v>
      </c>
      <c r="C71" s="43">
        <f>IF(ISNUMBER(B71),SUM(B$9:B71),"")</f>
        <v>2014</v>
      </c>
      <c r="D71" s="44" t="s">
        <v>44</v>
      </c>
      <c r="F71" s="24">
        <v>41859</v>
      </c>
      <c r="G71" s="26">
        <v>4</v>
      </c>
      <c r="H71" s="26">
        <f>IF(ISNUMBER(G71),SUM(G$9:G71),"")</f>
        <v>1192</v>
      </c>
      <c r="I71" s="48" t="s">
        <v>38</v>
      </c>
    </row>
    <row r="72" spans="1:9" x14ac:dyDescent="0.25">
      <c r="A72" s="24">
        <v>41442</v>
      </c>
      <c r="B72" s="53">
        <v>0</v>
      </c>
      <c r="C72" s="43">
        <f>IF(ISNUMBER(B72),SUM(B$9:B72),"")</f>
        <v>2014</v>
      </c>
      <c r="D72" s="44" t="s">
        <v>45</v>
      </c>
      <c r="F72" s="24">
        <v>41860</v>
      </c>
      <c r="G72" s="26">
        <v>1</v>
      </c>
      <c r="H72" s="26">
        <f>IF(ISNUMBER(G72),SUM(G$9:G72),"")</f>
        <v>1193</v>
      </c>
      <c r="I72" s="48" t="s">
        <v>46</v>
      </c>
    </row>
    <row r="73" spans="1:9" x14ac:dyDescent="0.25">
      <c r="A73" s="24">
        <v>41442</v>
      </c>
      <c r="B73" s="51">
        <v>0</v>
      </c>
      <c r="C73" s="43">
        <f>IF(ISNUMBER(B73),SUM(B$9:B73),"")</f>
        <v>2014</v>
      </c>
      <c r="D73" s="44" t="s">
        <v>45</v>
      </c>
      <c r="F73" s="24">
        <v>41861</v>
      </c>
      <c r="G73" s="45">
        <v>0</v>
      </c>
      <c r="H73" s="26">
        <f>IF(ISNUMBER(G73),SUM(G$9:G73),"")</f>
        <v>1193</v>
      </c>
      <c r="I73" s="47" t="s">
        <v>31</v>
      </c>
    </row>
    <row r="74" spans="1:9" x14ac:dyDescent="0.25">
      <c r="A74" s="24">
        <v>41442</v>
      </c>
      <c r="B74" s="51">
        <v>0</v>
      </c>
      <c r="C74" s="43">
        <f>IF(ISNUMBER(B74),SUM(B$9:B74),"")</f>
        <v>2014</v>
      </c>
      <c r="D74" s="44" t="s">
        <v>45</v>
      </c>
      <c r="F74" s="24">
        <v>41862</v>
      </c>
      <c r="G74" s="26">
        <v>3</v>
      </c>
      <c r="H74" s="26">
        <f>IF(ISNUMBER(G74),SUM(G$9:G74),"")</f>
        <v>1196</v>
      </c>
      <c r="I74" s="48" t="s">
        <v>28</v>
      </c>
    </row>
    <row r="75" spans="1:9" x14ac:dyDescent="0.25">
      <c r="A75" s="24">
        <v>41442</v>
      </c>
      <c r="B75" s="51">
        <v>0</v>
      </c>
      <c r="C75" s="43">
        <f>IF(ISNUMBER(B75),SUM(B$9:B75),"")</f>
        <v>2014</v>
      </c>
      <c r="D75" s="44" t="s">
        <v>45</v>
      </c>
      <c r="F75" s="24">
        <v>41863</v>
      </c>
      <c r="G75" s="26">
        <v>3</v>
      </c>
      <c r="H75" s="26">
        <f>IF(ISNUMBER(G75),SUM(G$9:G75),"")</f>
        <v>1199</v>
      </c>
      <c r="I75" s="48" t="s">
        <v>39</v>
      </c>
    </row>
    <row r="76" spans="1:9" x14ac:dyDescent="0.25">
      <c r="A76" s="24">
        <v>41442</v>
      </c>
      <c r="B76" s="51">
        <v>0</v>
      </c>
      <c r="C76" s="43">
        <f>IF(ISNUMBER(B76),SUM(B$9:B76),"")</f>
        <v>2014</v>
      </c>
      <c r="D76" s="44" t="s">
        <v>47</v>
      </c>
      <c r="F76" s="24">
        <v>41864</v>
      </c>
      <c r="G76" s="26">
        <v>1</v>
      </c>
      <c r="H76" s="26">
        <f>IF(ISNUMBER(G76),SUM(G$9:G76),"")</f>
        <v>1200</v>
      </c>
      <c r="I76" s="48" t="s">
        <v>39</v>
      </c>
    </row>
    <row r="77" spans="1:9" x14ac:dyDescent="0.25">
      <c r="A77" s="24">
        <v>41442</v>
      </c>
      <c r="B77" s="51">
        <v>1</v>
      </c>
      <c r="C77" s="43">
        <f>IF(ISNUMBER(B77),SUM(B$9:B77),"")</f>
        <v>2015</v>
      </c>
      <c r="D77" s="44"/>
      <c r="F77" s="24">
        <v>41865</v>
      </c>
      <c r="G77" s="26">
        <v>1</v>
      </c>
      <c r="H77" s="26">
        <f>IF(ISNUMBER(G77),SUM(G$9:G77),"")</f>
        <v>1201</v>
      </c>
      <c r="I77" s="48"/>
    </row>
    <row r="78" spans="1:9" x14ac:dyDescent="0.25">
      <c r="A78" s="24">
        <v>41442</v>
      </c>
      <c r="B78" s="51">
        <v>0</v>
      </c>
      <c r="C78" s="43">
        <f>IF(ISNUMBER(B78),SUM(B$9:B78),"")</f>
        <v>2015</v>
      </c>
      <c r="D78" s="44"/>
      <c r="F78" s="24">
        <v>41866</v>
      </c>
      <c r="G78" s="26">
        <v>2</v>
      </c>
      <c r="H78" s="26">
        <f>IF(ISNUMBER(G78),SUM(G$9:G78),"")</f>
        <v>1203</v>
      </c>
      <c r="I78" s="48" t="s">
        <v>35</v>
      </c>
    </row>
    <row r="79" spans="1:9" x14ac:dyDescent="0.25">
      <c r="A79" s="24">
        <v>41442</v>
      </c>
      <c r="B79" s="51">
        <v>0</v>
      </c>
      <c r="C79" s="43">
        <f>IF(ISNUMBER(B79),SUM(B$9:B79),"")</f>
        <v>2015</v>
      </c>
      <c r="D79" s="44"/>
      <c r="F79" s="24">
        <v>41867</v>
      </c>
      <c r="G79" s="26">
        <v>1</v>
      </c>
      <c r="H79" s="26">
        <f>IF(ISNUMBER(G79),SUM(G$9:G79),"")</f>
        <v>1204</v>
      </c>
      <c r="I79" s="48" t="s">
        <v>48</v>
      </c>
    </row>
    <row r="80" spans="1:9" x14ac:dyDescent="0.25">
      <c r="A80" s="24">
        <v>41442</v>
      </c>
      <c r="B80" s="51">
        <v>0</v>
      </c>
      <c r="C80" s="43">
        <f>IF(ISNUMBER(B80),SUM(B$9:B80),"")</f>
        <v>2015</v>
      </c>
      <c r="D80" s="44"/>
      <c r="F80" s="24">
        <v>41868</v>
      </c>
      <c r="G80" s="54">
        <v>1</v>
      </c>
      <c r="H80" s="26">
        <f>IF(ISNUMBER(G80),SUM(G$9:G80),"")</f>
        <v>1205</v>
      </c>
      <c r="I80" s="48" t="s">
        <v>42</v>
      </c>
    </row>
    <row r="81" spans="1:9" x14ac:dyDescent="0.25">
      <c r="A81" s="24">
        <v>41442</v>
      </c>
      <c r="B81" s="51">
        <v>0</v>
      </c>
      <c r="C81" s="43">
        <f>IF(ISNUMBER(B81),SUM(B$9:B81),"")</f>
        <v>2015</v>
      </c>
      <c r="D81" s="44"/>
      <c r="F81" s="24">
        <v>41869</v>
      </c>
      <c r="G81" s="54">
        <v>2</v>
      </c>
      <c r="H81" s="26">
        <f>IF(ISNUMBER(G81),SUM(G$9:G81),"")</f>
        <v>1207</v>
      </c>
      <c r="I81" s="48" t="s">
        <v>48</v>
      </c>
    </row>
    <row r="82" spans="1:9" x14ac:dyDescent="0.25">
      <c r="A82" s="24">
        <v>41442</v>
      </c>
      <c r="B82" s="51">
        <v>0</v>
      </c>
      <c r="C82" s="43">
        <f>IF(ISNUMBER(B82),SUM(B$9:B82),"")</f>
        <v>2015</v>
      </c>
      <c r="D82" s="44"/>
      <c r="F82" s="24">
        <v>41870</v>
      </c>
      <c r="G82" s="54">
        <v>1</v>
      </c>
      <c r="H82" s="26">
        <f>IF(ISNUMBER(G82),SUM(G$9:G82),"")</f>
        <v>1208</v>
      </c>
      <c r="I82" s="48" t="s">
        <v>46</v>
      </c>
    </row>
    <row r="83" spans="1:9" x14ac:dyDescent="0.25">
      <c r="A83" s="24">
        <v>41442</v>
      </c>
      <c r="B83" s="51">
        <v>0</v>
      </c>
      <c r="C83" s="43">
        <f>IF(ISNUMBER(B83),SUM(B$9:B83),"")</f>
        <v>2015</v>
      </c>
      <c r="D83" s="44" t="s">
        <v>49</v>
      </c>
      <c r="F83" s="24">
        <v>41871</v>
      </c>
      <c r="G83" s="54">
        <v>0</v>
      </c>
      <c r="H83" s="26">
        <f>IF(ISNUMBER(G83),SUM(G$9:G83),"")</f>
        <v>1208</v>
      </c>
      <c r="I83" s="48" t="s">
        <v>35</v>
      </c>
    </row>
    <row r="84" spans="1:9" x14ac:dyDescent="0.25">
      <c r="A84" s="24">
        <v>41442</v>
      </c>
      <c r="B84" s="51">
        <v>0</v>
      </c>
      <c r="C84" s="43">
        <f>IF(ISNUMBER(B84),SUM(B$9:B84),"")</f>
        <v>2015</v>
      </c>
      <c r="D84" s="44" t="s">
        <v>49</v>
      </c>
      <c r="F84" s="24">
        <v>41872</v>
      </c>
      <c r="G84" s="54">
        <v>0</v>
      </c>
      <c r="H84" s="26">
        <f>IF(ISNUMBER(G84),SUM(G$9:G84),"")</f>
        <v>1208</v>
      </c>
      <c r="I84" s="48" t="s">
        <v>46</v>
      </c>
    </row>
    <row r="85" spans="1:9" x14ac:dyDescent="0.25">
      <c r="A85" s="24">
        <v>41442</v>
      </c>
      <c r="B85" s="51">
        <v>0</v>
      </c>
      <c r="C85" s="43">
        <f>IF(ISNUMBER(B85),SUM(B$9:B85),"")</f>
        <v>2015</v>
      </c>
      <c r="D85" s="44" t="s">
        <v>49</v>
      </c>
      <c r="F85" s="24">
        <v>41873</v>
      </c>
      <c r="G85" s="54">
        <v>0</v>
      </c>
      <c r="H85" s="26">
        <f>IF(ISNUMBER(G85),SUM(G$9:G85),"")</f>
        <v>1208</v>
      </c>
      <c r="I85" s="48" t="s">
        <v>33</v>
      </c>
    </row>
    <row r="86" spans="1:9" x14ac:dyDescent="0.25">
      <c r="A86" s="24">
        <v>41442</v>
      </c>
      <c r="B86" s="51">
        <v>0</v>
      </c>
      <c r="C86" s="43">
        <f>IF(ISNUMBER(B86),SUM(B$9:B86),"")</f>
        <v>2015</v>
      </c>
      <c r="D86" s="44" t="s">
        <v>49</v>
      </c>
      <c r="F86" s="24">
        <v>41874</v>
      </c>
      <c r="G86" s="26">
        <v>0</v>
      </c>
      <c r="H86" s="26">
        <f>IF(ISNUMBER(G86),SUM(G$9:G86),"")</f>
        <v>1208</v>
      </c>
      <c r="I86" s="48" t="s">
        <v>48</v>
      </c>
    </row>
    <row r="87" spans="1:9" x14ac:dyDescent="0.25">
      <c r="A87" s="24">
        <v>41442</v>
      </c>
      <c r="B87" s="51">
        <v>0</v>
      </c>
      <c r="C87" s="43">
        <f>IF(ISNUMBER(B87),SUM(B$9:B87),"")</f>
        <v>2015</v>
      </c>
      <c r="D87" s="44" t="s">
        <v>49</v>
      </c>
      <c r="F87" s="24">
        <v>41875</v>
      </c>
      <c r="G87" s="26">
        <v>0</v>
      </c>
      <c r="H87" s="26">
        <f>IF(ISNUMBER(G87),SUM(G$9:G87),"")</f>
        <v>1208</v>
      </c>
      <c r="I87" s="48" t="s">
        <v>28</v>
      </c>
    </row>
    <row r="88" spans="1:9" x14ac:dyDescent="0.25">
      <c r="A88" s="24">
        <v>41442</v>
      </c>
      <c r="B88" s="51">
        <v>0</v>
      </c>
      <c r="C88" s="43">
        <f>IF(ISNUMBER(B88),SUM(B$9:B88),"")</f>
        <v>2015</v>
      </c>
      <c r="D88" s="44" t="s">
        <v>49</v>
      </c>
      <c r="F88" s="24">
        <v>41876</v>
      </c>
      <c r="G88" s="26">
        <v>3</v>
      </c>
      <c r="H88" s="26">
        <f>IF(ISNUMBER(G88),SUM(G$9:G88),"")</f>
        <v>1211</v>
      </c>
      <c r="I88" s="48" t="s">
        <v>38</v>
      </c>
    </row>
    <row r="89" spans="1:9" x14ac:dyDescent="0.25">
      <c r="A89" s="24">
        <v>41442</v>
      </c>
      <c r="B89" s="51">
        <v>0</v>
      </c>
      <c r="C89" s="43">
        <f>IF(ISNUMBER(B89),SUM(B$9:B89),"")</f>
        <v>2015</v>
      </c>
      <c r="D89" s="44" t="s">
        <v>49</v>
      </c>
      <c r="F89" s="24">
        <v>41877</v>
      </c>
      <c r="G89" s="26">
        <v>2</v>
      </c>
      <c r="H89" s="26">
        <f>IF(ISNUMBER(G89),SUM(G$9:G89),"")</f>
        <v>1213</v>
      </c>
      <c r="I89" s="48" t="s">
        <v>35</v>
      </c>
    </row>
    <row r="90" spans="1:9" x14ac:dyDescent="0.25">
      <c r="A90" s="24">
        <v>41442</v>
      </c>
      <c r="B90" s="51">
        <v>0</v>
      </c>
      <c r="C90" s="43">
        <f>IF(ISNUMBER(B90),SUM(B$9:B90),"")</f>
        <v>2015</v>
      </c>
      <c r="D90" s="44" t="s">
        <v>49</v>
      </c>
      <c r="F90" s="24">
        <v>41878</v>
      </c>
      <c r="G90" s="26">
        <v>2</v>
      </c>
      <c r="H90" s="26">
        <f>IF(ISNUMBER(G90),SUM(G$9:G90),"")</f>
        <v>1215</v>
      </c>
      <c r="I90" s="48" t="s">
        <v>50</v>
      </c>
    </row>
    <row r="91" spans="1:9" x14ac:dyDescent="0.25">
      <c r="A91" s="24">
        <v>41442</v>
      </c>
      <c r="B91" s="51">
        <v>0</v>
      </c>
      <c r="C91" s="43">
        <f>IF(ISNUMBER(B91),SUM(B$9:B91),"")</f>
        <v>2015</v>
      </c>
      <c r="D91" s="44" t="s">
        <v>49</v>
      </c>
      <c r="F91" s="24">
        <v>41879</v>
      </c>
      <c r="G91" s="26">
        <v>0</v>
      </c>
      <c r="H91" s="26">
        <f>IF(ISNUMBER(G91),SUM(G$9:G91),"")</f>
        <v>1215</v>
      </c>
      <c r="I91" s="47" t="s">
        <v>51</v>
      </c>
    </row>
    <row r="92" spans="1:9" x14ac:dyDescent="0.25">
      <c r="A92" s="24">
        <v>41442</v>
      </c>
      <c r="B92" s="51">
        <v>0</v>
      </c>
      <c r="C92" s="43">
        <f>IF(ISNUMBER(B92),SUM(B$9:B92),"")</f>
        <v>2015</v>
      </c>
      <c r="D92" s="44" t="s">
        <v>49</v>
      </c>
      <c r="F92" s="24">
        <v>41880</v>
      </c>
      <c r="G92" s="26">
        <v>0</v>
      </c>
      <c r="H92" s="26">
        <f>IF(ISNUMBER(G92),SUM(G$9:G92),"")</f>
        <v>1215</v>
      </c>
      <c r="I92" s="48" t="s">
        <v>52</v>
      </c>
    </row>
    <row r="93" spans="1:9" x14ac:dyDescent="0.25">
      <c r="A93" s="24">
        <v>41442</v>
      </c>
      <c r="B93" s="51">
        <v>0</v>
      </c>
      <c r="C93" s="43">
        <f>IF(ISNUMBER(B93),SUM(B$9:B93),"")</f>
        <v>2015</v>
      </c>
      <c r="D93" s="44" t="s">
        <v>49</v>
      </c>
      <c r="F93" s="24">
        <v>41881</v>
      </c>
      <c r="G93" s="26">
        <v>0</v>
      </c>
      <c r="H93" s="26">
        <f>IF(ISNUMBER(G93),SUM(G$9:G93),"")</f>
        <v>1215</v>
      </c>
      <c r="I93" s="48" t="s">
        <v>51</v>
      </c>
    </row>
    <row r="94" spans="1:9" x14ac:dyDescent="0.25">
      <c r="A94" s="24">
        <v>41442</v>
      </c>
      <c r="B94" s="51">
        <v>0</v>
      </c>
      <c r="C94" s="43">
        <f>IF(ISNUMBER(B94),SUM(B$9:B94),"")</f>
        <v>2015</v>
      </c>
      <c r="D94" s="44" t="s">
        <v>49</v>
      </c>
      <c r="F94" s="24">
        <v>41882</v>
      </c>
      <c r="G94" s="26">
        <v>0</v>
      </c>
      <c r="H94" s="26">
        <f>IF(ISNUMBER(G94),SUM(G$9:G94),"")</f>
        <v>1215</v>
      </c>
      <c r="I94" s="48" t="s">
        <v>53</v>
      </c>
    </row>
    <row r="95" spans="1:9" x14ac:dyDescent="0.25">
      <c r="A95" s="24">
        <v>41442</v>
      </c>
      <c r="B95" s="51">
        <v>0</v>
      </c>
      <c r="C95" s="43">
        <f>IF(ISNUMBER(B95),SUM(B$9:B95),"")</f>
        <v>2015</v>
      </c>
      <c r="D95" s="44" t="s">
        <v>49</v>
      </c>
      <c r="F95" s="24">
        <v>41883</v>
      </c>
      <c r="G95" s="26">
        <v>0</v>
      </c>
      <c r="H95" s="26">
        <f>IF(ISNUMBER(G95),SUM(G$9:G95),"")</f>
        <v>1215</v>
      </c>
      <c r="I95" s="48" t="s">
        <v>46</v>
      </c>
    </row>
    <row r="96" spans="1:9" x14ac:dyDescent="0.25">
      <c r="A96" s="24">
        <v>41442</v>
      </c>
      <c r="B96" s="51">
        <v>0</v>
      </c>
      <c r="C96" s="43">
        <f>IF(ISNUMBER(B96),SUM(B$9:B96),"")</f>
        <v>2015</v>
      </c>
      <c r="D96" s="44" t="s">
        <v>49</v>
      </c>
      <c r="F96" s="24">
        <v>41884</v>
      </c>
      <c r="G96" s="26">
        <v>0</v>
      </c>
      <c r="H96" s="26">
        <f>IF(ISNUMBER(G96),SUM(G$9:G96),"")</f>
        <v>1215</v>
      </c>
      <c r="I96" s="48" t="s">
        <v>54</v>
      </c>
    </row>
    <row r="97" spans="4:9" x14ac:dyDescent="0.25">
      <c r="D97" s="44" t="s">
        <v>55</v>
      </c>
      <c r="F97" s="24">
        <v>41885</v>
      </c>
      <c r="G97" s="26">
        <v>0</v>
      </c>
      <c r="H97" s="26">
        <f>IF(ISNUMBER(G97),SUM(G$9:G97),"")</f>
        <v>1215</v>
      </c>
      <c r="I97" s="48" t="s">
        <v>56</v>
      </c>
    </row>
    <row r="98" spans="4:9" x14ac:dyDescent="0.25">
      <c r="F98" s="24">
        <v>41886</v>
      </c>
      <c r="G98" s="26">
        <v>0</v>
      </c>
      <c r="H98" s="26">
        <f>IF(ISNUMBER(G98),SUM(G$9:G98),"")</f>
        <v>1215</v>
      </c>
      <c r="I98" s="48" t="s">
        <v>31</v>
      </c>
    </row>
    <row r="99" spans="4:9" x14ac:dyDescent="0.25">
      <c r="F99" s="24">
        <v>41887</v>
      </c>
      <c r="G99" s="26">
        <v>0</v>
      </c>
      <c r="H99" s="26">
        <f>IF(ISNUMBER(G99),SUM(G$9:G99),"")</f>
        <v>1215</v>
      </c>
      <c r="I99" s="48" t="s">
        <v>35</v>
      </c>
    </row>
    <row r="100" spans="4:9" x14ac:dyDescent="0.25">
      <c r="F100" s="24">
        <v>41888</v>
      </c>
      <c r="G100" s="26">
        <v>0</v>
      </c>
      <c r="H100" s="26">
        <f>IF(ISNUMBER(G100),SUM(G$9:G100),"")</f>
        <v>1215</v>
      </c>
      <c r="I100" s="48"/>
    </row>
    <row r="101" spans="4:9" x14ac:dyDescent="0.25">
      <c r="F101" s="24">
        <v>41889</v>
      </c>
      <c r="G101" s="26">
        <v>0</v>
      </c>
      <c r="H101" s="26">
        <f>IF(ISNUMBER(G101),SUM(G$9:G101),"")</f>
        <v>1215</v>
      </c>
      <c r="I101" s="48" t="s">
        <v>35</v>
      </c>
    </row>
    <row r="102" spans="4:9" x14ac:dyDescent="0.25">
      <c r="F102" s="24">
        <v>41890</v>
      </c>
      <c r="G102" s="26">
        <v>0</v>
      </c>
      <c r="H102" s="26">
        <f>IF(ISNUMBER(G102),SUM(G$9:G102),"")</f>
        <v>1215</v>
      </c>
      <c r="I102" s="48"/>
    </row>
    <row r="103" spans="4:9" x14ac:dyDescent="0.25">
      <c r="F103" s="24">
        <v>41891</v>
      </c>
      <c r="G103" s="26">
        <v>0</v>
      </c>
      <c r="H103" s="26">
        <f>IF(ISNUMBER(G103),SUM(G$9:G103),"")</f>
        <v>1215</v>
      </c>
      <c r="I103" s="48" t="s">
        <v>46</v>
      </c>
    </row>
    <row r="104" spans="4:9" x14ac:dyDescent="0.25">
      <c r="F104" s="24">
        <v>41892</v>
      </c>
      <c r="G104" s="26">
        <v>0</v>
      </c>
      <c r="H104" s="26">
        <f>IF(ISNUMBER(G104),SUM(G$9:G104),"")</f>
        <v>1215</v>
      </c>
      <c r="I104" s="48" t="s">
        <v>31</v>
      </c>
    </row>
    <row r="105" spans="4:9" x14ac:dyDescent="0.25">
      <c r="F105" s="24">
        <v>41893</v>
      </c>
      <c r="G105" s="26">
        <v>2</v>
      </c>
      <c r="H105" s="26">
        <f>IF(ISNUMBER(G105),SUM(G$9:G105),"")</f>
        <v>1217</v>
      </c>
      <c r="I105" s="48" t="s">
        <v>57</v>
      </c>
    </row>
    <row r="106" spans="4:9" x14ac:dyDescent="0.25">
      <c r="F106" s="24">
        <v>41894</v>
      </c>
      <c r="G106" s="26">
        <v>0</v>
      </c>
      <c r="H106" s="26">
        <f>IF(ISNUMBER(G106),SUM(G$9:G106),"")</f>
        <v>1217</v>
      </c>
      <c r="I106" s="48" t="s">
        <v>35</v>
      </c>
    </row>
    <row r="107" spans="4:9" x14ac:dyDescent="0.25">
      <c r="F107" s="24">
        <v>41895</v>
      </c>
      <c r="G107" s="26">
        <v>0</v>
      </c>
      <c r="H107" s="26">
        <f>IF(ISNUMBER(G107),SUM(G$9:G107),"")</f>
        <v>1217</v>
      </c>
      <c r="I107" s="48" t="s">
        <v>37</v>
      </c>
    </row>
    <row r="108" spans="4:9" x14ac:dyDescent="0.25">
      <c r="F108" s="24">
        <v>41896</v>
      </c>
      <c r="G108" s="26">
        <v>0</v>
      </c>
      <c r="H108" s="26">
        <f>IF(ISNUMBER(G108),SUM(G$9:G108),"")</f>
        <v>1217</v>
      </c>
      <c r="I108" s="48" t="s">
        <v>58</v>
      </c>
    </row>
    <row r="109" spans="4:9" x14ac:dyDescent="0.25">
      <c r="F109" s="24">
        <v>41897</v>
      </c>
      <c r="G109" s="26">
        <v>0</v>
      </c>
      <c r="H109" s="26">
        <f>IF(ISNUMBER(G109),SUM(G$9:G109),"")</f>
        <v>1217</v>
      </c>
      <c r="I109" s="48" t="s">
        <v>59</v>
      </c>
    </row>
    <row r="110" spans="4:9" x14ac:dyDescent="0.25">
      <c r="F110" s="24">
        <v>41898</v>
      </c>
      <c r="G110" s="26">
        <v>0</v>
      </c>
      <c r="H110" s="26">
        <f>IF(ISNUMBER(G110),SUM(G$9:G110),"")</f>
        <v>1217</v>
      </c>
      <c r="I110" s="48" t="s">
        <v>31</v>
      </c>
    </row>
    <row r="111" spans="4:9" x14ac:dyDescent="0.25">
      <c r="F111" s="24">
        <v>41899</v>
      </c>
      <c r="G111" s="26">
        <v>0</v>
      </c>
      <c r="H111" s="26">
        <f>IF(ISNUMBER(G111),SUM(G$9:G111),"")</f>
        <v>1217</v>
      </c>
      <c r="I111" s="48"/>
    </row>
    <row r="112" spans="4:9" x14ac:dyDescent="0.25">
      <c r="F112" s="24">
        <v>41900</v>
      </c>
      <c r="G112" s="26">
        <v>0</v>
      </c>
      <c r="H112" s="26">
        <f>IF(ISNUMBER(G112),SUM(G$9:G112),"")</f>
        <v>1217</v>
      </c>
      <c r="I112" s="48"/>
    </row>
    <row r="113" spans="6:9" x14ac:dyDescent="0.25">
      <c r="F113" s="24">
        <v>41901</v>
      </c>
      <c r="G113" s="26">
        <v>0</v>
      </c>
      <c r="H113" s="26">
        <f>IF(ISNUMBER(G113),SUM(G$9:G113),"")</f>
        <v>1217</v>
      </c>
      <c r="I113" s="48" t="s">
        <v>60</v>
      </c>
    </row>
    <row r="114" spans="6:9" x14ac:dyDescent="0.25">
      <c r="F114" s="24">
        <v>41902</v>
      </c>
      <c r="G114" s="26">
        <v>0</v>
      </c>
      <c r="H114" s="26">
        <f>IF(ISNUMBER(G114),SUM(G$9:G114),"")</f>
        <v>1217</v>
      </c>
      <c r="I114" s="48" t="s">
        <v>61</v>
      </c>
    </row>
    <row r="115" spans="6:9" x14ac:dyDescent="0.25">
      <c r="F115" s="24">
        <v>41903</v>
      </c>
      <c r="G115" s="26">
        <v>0</v>
      </c>
      <c r="H115" s="26">
        <f>IF(ISNUMBER(G115),SUM(G$9:G115),"")</f>
        <v>1217</v>
      </c>
      <c r="I115" s="48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workbookViewId="0">
      <selection activeCell="E124" sqref="E124"/>
    </sheetView>
  </sheetViews>
  <sheetFormatPr defaultRowHeight="15" x14ac:dyDescent="0.25"/>
  <cols>
    <col min="1" max="1" width="16" style="2" customWidth="1"/>
    <col min="2" max="4" width="12.7109375" style="2" customWidth="1"/>
    <col min="5" max="5" width="8.85546875" style="2"/>
  </cols>
  <sheetData>
    <row r="1" spans="1:7" x14ac:dyDescent="0.25">
      <c r="A1" s="1" t="s">
        <v>0</v>
      </c>
      <c r="G1" t="s">
        <v>12</v>
      </c>
    </row>
    <row r="2" spans="1:7" x14ac:dyDescent="0.25">
      <c r="A2" s="3"/>
      <c r="B2" s="3"/>
      <c r="C2" s="3"/>
      <c r="D2" s="3"/>
    </row>
    <row r="3" spans="1:7" x14ac:dyDescent="0.25">
      <c r="A3" s="3" t="s">
        <v>1</v>
      </c>
      <c r="B3" s="4">
        <v>2000</v>
      </c>
      <c r="C3" s="4">
        <v>2001</v>
      </c>
      <c r="D3" s="4">
        <v>2002</v>
      </c>
    </row>
    <row r="4" spans="1:7" x14ac:dyDescent="0.25">
      <c r="A4" s="2" t="s">
        <v>2</v>
      </c>
      <c r="B4" s="5" t="s">
        <v>3</v>
      </c>
      <c r="C4" s="5" t="s">
        <v>3</v>
      </c>
      <c r="D4" s="5" t="s">
        <v>3</v>
      </c>
    </row>
    <row r="5" spans="1:7" x14ac:dyDescent="0.25">
      <c r="A5" s="2" t="s">
        <v>4</v>
      </c>
      <c r="B5" s="6">
        <f>SUM(B20:B136)</f>
        <v>7026</v>
      </c>
      <c r="C5" s="6">
        <f>SUM(C20:C136)</f>
        <v>10394</v>
      </c>
      <c r="D5" s="6">
        <f>SUM(D20:D136)</f>
        <v>9743</v>
      </c>
    </row>
    <row r="6" spans="1:7" x14ac:dyDescent="0.25">
      <c r="B6" s="6"/>
      <c r="C6" s="6"/>
    </row>
    <row r="7" spans="1:7" x14ac:dyDescent="0.25">
      <c r="A7" s="2" t="s">
        <v>5</v>
      </c>
      <c r="B7" s="2" t="s">
        <v>6</v>
      </c>
      <c r="C7" s="6" t="s">
        <v>7</v>
      </c>
    </row>
    <row r="8" spans="1:7" x14ac:dyDescent="0.25">
      <c r="B8" s="7">
        <v>36704</v>
      </c>
      <c r="C8" s="6"/>
    </row>
    <row r="9" spans="1:7" x14ac:dyDescent="0.25">
      <c r="B9" s="7">
        <v>36705</v>
      </c>
      <c r="C9" s="6"/>
    </row>
    <row r="10" spans="1:7" x14ac:dyDescent="0.25">
      <c r="B10" s="7">
        <v>36706</v>
      </c>
      <c r="C10" s="6"/>
    </row>
    <row r="11" spans="1:7" x14ac:dyDescent="0.25">
      <c r="B11" s="7"/>
      <c r="C11" s="6"/>
    </row>
    <row r="12" spans="1:7" x14ac:dyDescent="0.25">
      <c r="A12" s="2" t="s">
        <v>8</v>
      </c>
      <c r="B12" s="7">
        <v>36672</v>
      </c>
      <c r="C12" s="7">
        <v>37048</v>
      </c>
      <c r="D12" s="7">
        <v>37413</v>
      </c>
    </row>
    <row r="13" spans="1:7" x14ac:dyDescent="0.25">
      <c r="A13" s="3" t="s">
        <v>9</v>
      </c>
      <c r="B13" s="8">
        <v>36737</v>
      </c>
      <c r="C13" s="8">
        <v>37101</v>
      </c>
      <c r="D13" s="8">
        <v>37466</v>
      </c>
    </row>
    <row r="14" spans="1:7" x14ac:dyDescent="0.25">
      <c r="B14" s="7"/>
      <c r="C14" s="7"/>
      <c r="D14" s="7"/>
    </row>
    <row r="15" spans="1:7" x14ac:dyDescent="0.25">
      <c r="A15" s="1" t="s">
        <v>10</v>
      </c>
      <c r="B15" s="7"/>
      <c r="C15" s="7"/>
      <c r="D15" s="7"/>
    </row>
    <row r="16" spans="1:7" x14ac:dyDescent="0.25">
      <c r="B16" s="7"/>
      <c r="C16" s="7"/>
    </row>
    <row r="17" spans="1:4" x14ac:dyDescent="0.25">
      <c r="B17" s="5"/>
      <c r="C17" s="5"/>
    </row>
    <row r="18" spans="1:4" x14ac:dyDescent="0.25">
      <c r="A18" s="3" t="s">
        <v>11</v>
      </c>
      <c r="B18" s="4">
        <v>2000</v>
      </c>
      <c r="C18" s="4">
        <v>2001</v>
      </c>
      <c r="D18" s="4">
        <v>2002</v>
      </c>
    </row>
    <row r="19" spans="1:4" x14ac:dyDescent="0.25">
      <c r="A19" s="7"/>
      <c r="B19" s="11"/>
      <c r="C19" s="11"/>
      <c r="D19" s="12"/>
    </row>
    <row r="20" spans="1:4" x14ac:dyDescent="0.25">
      <c r="A20" s="7">
        <v>34854</v>
      </c>
      <c r="B20" s="12"/>
      <c r="C20" s="12"/>
      <c r="D20" s="12"/>
    </row>
    <row r="21" spans="1:4" x14ac:dyDescent="0.25">
      <c r="A21" s="7">
        <v>34855</v>
      </c>
      <c r="B21" s="12"/>
      <c r="C21" s="12"/>
      <c r="D21" s="12"/>
    </row>
    <row r="22" spans="1:4" x14ac:dyDescent="0.25">
      <c r="A22" s="7">
        <v>34856</v>
      </c>
      <c r="B22" s="13"/>
      <c r="C22" s="13">
        <v>0</v>
      </c>
      <c r="D22" s="12"/>
    </row>
    <row r="23" spans="1:4" x14ac:dyDescent="0.25">
      <c r="A23" s="7">
        <v>34857</v>
      </c>
      <c r="B23" s="13"/>
      <c r="C23" s="13">
        <v>0</v>
      </c>
      <c r="D23" s="12"/>
    </row>
    <row r="24" spans="1:4" x14ac:dyDescent="0.25">
      <c r="A24" s="7">
        <v>34858</v>
      </c>
      <c r="B24" s="13"/>
      <c r="C24" s="13">
        <v>0</v>
      </c>
      <c r="D24" s="12"/>
    </row>
    <row r="25" spans="1:4" x14ac:dyDescent="0.25">
      <c r="A25" s="7">
        <v>34859</v>
      </c>
      <c r="B25" s="13"/>
      <c r="C25" s="13">
        <v>0</v>
      </c>
      <c r="D25" s="12"/>
    </row>
    <row r="26" spans="1:4" x14ac:dyDescent="0.25">
      <c r="A26" s="7">
        <v>34860</v>
      </c>
      <c r="B26" s="13"/>
      <c r="C26" s="13">
        <v>0</v>
      </c>
      <c r="D26" s="12"/>
    </row>
    <row r="27" spans="1:4" x14ac:dyDescent="0.25">
      <c r="A27" s="7">
        <v>34861</v>
      </c>
      <c r="B27" s="13"/>
      <c r="C27" s="13">
        <v>0</v>
      </c>
      <c r="D27" s="12"/>
    </row>
    <row r="28" spans="1:4" x14ac:dyDescent="0.25">
      <c r="A28" s="7">
        <v>34862</v>
      </c>
      <c r="B28" s="13"/>
      <c r="C28" s="13">
        <v>0</v>
      </c>
      <c r="D28" s="12"/>
    </row>
    <row r="29" spans="1:4" x14ac:dyDescent="0.25">
      <c r="A29" s="7">
        <v>34863</v>
      </c>
      <c r="B29" s="13"/>
      <c r="C29" s="13">
        <v>1</v>
      </c>
      <c r="D29" s="12"/>
    </row>
    <row r="30" spans="1:4" x14ac:dyDescent="0.25">
      <c r="A30" s="7">
        <v>34864</v>
      </c>
      <c r="B30" s="13"/>
      <c r="C30" s="13">
        <v>0</v>
      </c>
      <c r="D30" s="12"/>
    </row>
    <row r="31" spans="1:4" x14ac:dyDescent="0.25">
      <c r="A31" s="7">
        <v>34865</v>
      </c>
      <c r="B31" s="13"/>
      <c r="C31" s="13">
        <v>3</v>
      </c>
      <c r="D31" s="12"/>
    </row>
    <row r="32" spans="1:4" x14ac:dyDescent="0.25">
      <c r="A32" s="7">
        <v>34866</v>
      </c>
      <c r="B32" s="13"/>
      <c r="C32" s="13">
        <v>0</v>
      </c>
      <c r="D32" s="9">
        <v>3</v>
      </c>
    </row>
    <row r="33" spans="1:4" x14ac:dyDescent="0.25">
      <c r="A33" s="7">
        <v>34867</v>
      </c>
      <c r="B33" s="13"/>
      <c r="C33" s="13">
        <v>1</v>
      </c>
      <c r="D33" s="9">
        <v>0</v>
      </c>
    </row>
    <row r="34" spans="1:4" x14ac:dyDescent="0.25">
      <c r="A34" s="7">
        <v>34868</v>
      </c>
      <c r="B34" s="13"/>
      <c r="C34" s="13">
        <v>10</v>
      </c>
      <c r="D34" s="9">
        <v>2</v>
      </c>
    </row>
    <row r="35" spans="1:4" x14ac:dyDescent="0.25">
      <c r="A35" s="7">
        <v>34869</v>
      </c>
      <c r="B35" s="13"/>
      <c r="C35" s="13">
        <v>5</v>
      </c>
      <c r="D35" s="9">
        <v>0</v>
      </c>
    </row>
    <row r="36" spans="1:4" x14ac:dyDescent="0.25">
      <c r="A36" s="7">
        <v>34870</v>
      </c>
      <c r="B36" s="13">
        <v>1</v>
      </c>
      <c r="C36" s="13">
        <v>4</v>
      </c>
      <c r="D36" s="9">
        <v>0</v>
      </c>
    </row>
    <row r="37" spans="1:4" x14ac:dyDescent="0.25">
      <c r="A37" s="7">
        <v>34871</v>
      </c>
      <c r="B37" s="13">
        <v>1</v>
      </c>
      <c r="C37" s="13">
        <v>39</v>
      </c>
      <c r="D37" s="9">
        <v>0</v>
      </c>
    </row>
    <row r="38" spans="1:4" x14ac:dyDescent="0.25">
      <c r="A38" s="7">
        <v>34872</v>
      </c>
      <c r="B38" s="13">
        <v>4</v>
      </c>
      <c r="C38" s="13">
        <v>2</v>
      </c>
      <c r="D38" s="9">
        <v>0</v>
      </c>
    </row>
    <row r="39" spans="1:4" x14ac:dyDescent="0.25">
      <c r="A39" s="7">
        <v>34873</v>
      </c>
      <c r="B39" s="13">
        <v>3</v>
      </c>
      <c r="C39" s="13">
        <v>5</v>
      </c>
      <c r="D39" s="9">
        <v>0</v>
      </c>
    </row>
    <row r="40" spans="1:4" x14ac:dyDescent="0.25">
      <c r="A40" s="7">
        <v>34874</v>
      </c>
      <c r="B40" s="13">
        <v>18</v>
      </c>
      <c r="C40" s="13">
        <v>12</v>
      </c>
      <c r="D40" s="9">
        <v>0</v>
      </c>
    </row>
    <row r="41" spans="1:4" x14ac:dyDescent="0.25">
      <c r="A41" s="7">
        <v>34875</v>
      </c>
      <c r="B41" s="13">
        <v>22</v>
      </c>
      <c r="C41" s="13">
        <v>33</v>
      </c>
      <c r="D41" s="9">
        <v>30</v>
      </c>
    </row>
    <row r="42" spans="1:4" x14ac:dyDescent="0.25">
      <c r="A42" s="7">
        <v>34876</v>
      </c>
      <c r="B42" s="13">
        <v>56</v>
      </c>
      <c r="C42" s="13">
        <v>222</v>
      </c>
      <c r="D42" s="9">
        <v>0</v>
      </c>
    </row>
    <row r="43" spans="1:4" x14ac:dyDescent="0.25">
      <c r="A43" s="7">
        <v>34877</v>
      </c>
      <c r="B43" s="13">
        <v>31</v>
      </c>
      <c r="C43" s="13">
        <v>19</v>
      </c>
      <c r="D43" s="9">
        <v>3</v>
      </c>
    </row>
    <row r="44" spans="1:4" x14ac:dyDescent="0.25">
      <c r="A44" s="7">
        <v>34878</v>
      </c>
      <c r="B44" s="13">
        <v>15</v>
      </c>
      <c r="C44" s="13">
        <v>24</v>
      </c>
      <c r="D44" s="9">
        <v>2</v>
      </c>
    </row>
    <row r="45" spans="1:4" x14ac:dyDescent="0.25">
      <c r="A45" s="7">
        <v>34879</v>
      </c>
      <c r="B45" s="13">
        <v>0</v>
      </c>
      <c r="C45" s="13">
        <v>122</v>
      </c>
      <c r="D45" s="9">
        <v>2</v>
      </c>
    </row>
    <row r="46" spans="1:4" x14ac:dyDescent="0.25">
      <c r="A46" s="7">
        <v>34880</v>
      </c>
      <c r="B46" s="13">
        <v>3</v>
      </c>
      <c r="C46" s="13">
        <v>7</v>
      </c>
      <c r="D46" s="9">
        <v>135</v>
      </c>
    </row>
    <row r="47" spans="1:4" x14ac:dyDescent="0.25">
      <c r="A47" s="7">
        <v>34881</v>
      </c>
      <c r="B47" s="13">
        <v>17</v>
      </c>
      <c r="C47" s="13">
        <v>9</v>
      </c>
      <c r="D47" s="9">
        <v>782</v>
      </c>
    </row>
    <row r="48" spans="1:4" x14ac:dyDescent="0.25">
      <c r="A48" s="7">
        <v>34882</v>
      </c>
      <c r="B48" s="13">
        <v>85</v>
      </c>
      <c r="C48" s="13">
        <v>1116</v>
      </c>
      <c r="D48" s="9">
        <v>40</v>
      </c>
    </row>
    <row r="49" spans="1:4" x14ac:dyDescent="0.25">
      <c r="A49" s="7">
        <v>34883</v>
      </c>
      <c r="B49" s="14">
        <v>194</v>
      </c>
      <c r="C49" s="14">
        <v>52</v>
      </c>
      <c r="D49" s="9">
        <v>256</v>
      </c>
    </row>
    <row r="50" spans="1:4" x14ac:dyDescent="0.25">
      <c r="A50" s="7">
        <v>34884</v>
      </c>
      <c r="B50" s="14">
        <v>227</v>
      </c>
      <c r="C50" s="14">
        <v>59</v>
      </c>
      <c r="D50" s="9">
        <v>86</v>
      </c>
    </row>
    <row r="51" spans="1:4" x14ac:dyDescent="0.25">
      <c r="A51" s="7">
        <v>34885</v>
      </c>
      <c r="B51" s="14">
        <v>294</v>
      </c>
      <c r="C51" s="14">
        <v>4026</v>
      </c>
      <c r="D51" s="9">
        <v>211</v>
      </c>
    </row>
    <row r="52" spans="1:4" x14ac:dyDescent="0.25">
      <c r="A52" s="7">
        <v>34886</v>
      </c>
      <c r="B52" s="14">
        <v>150</v>
      </c>
      <c r="C52" s="14">
        <v>67</v>
      </c>
      <c r="D52" s="9">
        <v>169</v>
      </c>
    </row>
    <row r="53" spans="1:4" x14ac:dyDescent="0.25">
      <c r="A53" s="7">
        <v>34887</v>
      </c>
      <c r="B53" s="14">
        <v>1310</v>
      </c>
      <c r="C53" s="14">
        <v>47</v>
      </c>
      <c r="D53" s="9">
        <v>850</v>
      </c>
    </row>
    <row r="54" spans="1:4" x14ac:dyDescent="0.25">
      <c r="A54" s="7">
        <v>34888</v>
      </c>
      <c r="B54" s="14">
        <v>21</v>
      </c>
      <c r="C54" s="14">
        <v>51</v>
      </c>
      <c r="D54" s="9">
        <v>541</v>
      </c>
    </row>
    <row r="55" spans="1:4" x14ac:dyDescent="0.25">
      <c r="A55" s="7">
        <v>34889</v>
      </c>
      <c r="B55" s="14">
        <v>20</v>
      </c>
      <c r="C55" s="14">
        <v>80</v>
      </c>
      <c r="D55" s="9">
        <v>1011</v>
      </c>
    </row>
    <row r="56" spans="1:4" x14ac:dyDescent="0.25">
      <c r="A56" s="7">
        <v>34890</v>
      </c>
      <c r="B56" s="14">
        <v>167</v>
      </c>
      <c r="C56" s="14">
        <v>50</v>
      </c>
      <c r="D56" s="9">
        <v>13</v>
      </c>
    </row>
    <row r="57" spans="1:4" x14ac:dyDescent="0.25">
      <c r="A57" s="7">
        <v>34891</v>
      </c>
      <c r="B57" s="14">
        <v>132</v>
      </c>
      <c r="C57" s="14">
        <v>773</v>
      </c>
      <c r="D57" s="9">
        <v>551</v>
      </c>
    </row>
    <row r="58" spans="1:4" x14ac:dyDescent="0.25">
      <c r="A58" s="7">
        <v>34892</v>
      </c>
      <c r="B58" s="14">
        <v>763</v>
      </c>
      <c r="C58" s="14">
        <v>128</v>
      </c>
      <c r="D58" s="9">
        <v>333</v>
      </c>
    </row>
    <row r="59" spans="1:4" x14ac:dyDescent="0.25">
      <c r="A59" s="7">
        <v>34893</v>
      </c>
      <c r="B59" s="14">
        <v>247</v>
      </c>
      <c r="C59" s="14">
        <v>165</v>
      </c>
      <c r="D59" s="9">
        <v>514</v>
      </c>
    </row>
    <row r="60" spans="1:4" x14ac:dyDescent="0.25">
      <c r="A60" s="7">
        <v>34894</v>
      </c>
      <c r="B60" s="14">
        <v>183</v>
      </c>
      <c r="C60" s="14">
        <v>361</v>
      </c>
      <c r="D60" s="9">
        <v>286</v>
      </c>
    </row>
    <row r="61" spans="1:4" x14ac:dyDescent="0.25">
      <c r="A61" s="7">
        <v>34895</v>
      </c>
      <c r="B61" s="14">
        <v>63</v>
      </c>
      <c r="C61" s="14">
        <v>41</v>
      </c>
      <c r="D61" s="9">
        <v>390</v>
      </c>
    </row>
    <row r="62" spans="1:4" x14ac:dyDescent="0.25">
      <c r="A62" s="7">
        <v>34896</v>
      </c>
      <c r="B62" s="14">
        <v>355</v>
      </c>
      <c r="C62" s="14">
        <v>862</v>
      </c>
      <c r="D62" s="9">
        <v>490</v>
      </c>
    </row>
    <row r="63" spans="1:4" x14ac:dyDescent="0.25">
      <c r="A63" s="7">
        <v>34897</v>
      </c>
      <c r="B63" s="14">
        <v>1252</v>
      </c>
      <c r="C63" s="14">
        <v>545</v>
      </c>
      <c r="D63" s="9">
        <v>472</v>
      </c>
    </row>
    <row r="64" spans="1:4" x14ac:dyDescent="0.25">
      <c r="A64" s="7">
        <v>34898</v>
      </c>
      <c r="B64" s="14">
        <v>447</v>
      </c>
      <c r="C64" s="14">
        <v>346</v>
      </c>
      <c r="D64" s="9">
        <v>278</v>
      </c>
    </row>
    <row r="65" spans="1:4" x14ac:dyDescent="0.25">
      <c r="A65" s="7">
        <v>34899</v>
      </c>
      <c r="B65" s="14">
        <v>327</v>
      </c>
      <c r="C65" s="14">
        <v>110</v>
      </c>
      <c r="D65" s="9">
        <v>244</v>
      </c>
    </row>
    <row r="66" spans="1:4" x14ac:dyDescent="0.25">
      <c r="A66" s="7">
        <v>34900</v>
      </c>
      <c r="B66" s="14">
        <v>15</v>
      </c>
      <c r="C66" s="14">
        <v>334</v>
      </c>
      <c r="D66" s="9">
        <v>337</v>
      </c>
    </row>
    <row r="67" spans="1:4" x14ac:dyDescent="0.25">
      <c r="A67" s="7">
        <v>34901</v>
      </c>
      <c r="B67" s="14">
        <v>33</v>
      </c>
      <c r="C67" s="14">
        <v>37</v>
      </c>
      <c r="D67" s="9">
        <v>261</v>
      </c>
    </row>
    <row r="68" spans="1:4" x14ac:dyDescent="0.25">
      <c r="A68" s="7">
        <v>34902</v>
      </c>
      <c r="B68" s="14">
        <v>30</v>
      </c>
      <c r="C68" s="14">
        <v>42</v>
      </c>
      <c r="D68" s="9">
        <v>243</v>
      </c>
    </row>
    <row r="69" spans="1:4" x14ac:dyDescent="0.25">
      <c r="A69" s="7">
        <v>34903</v>
      </c>
      <c r="B69" s="14">
        <v>56</v>
      </c>
      <c r="C69" s="14">
        <v>108</v>
      </c>
      <c r="D69" s="9">
        <v>266</v>
      </c>
    </row>
    <row r="70" spans="1:4" x14ac:dyDescent="0.25">
      <c r="A70" s="7">
        <v>34904</v>
      </c>
      <c r="B70" s="14">
        <v>161</v>
      </c>
      <c r="C70" s="14">
        <v>183</v>
      </c>
      <c r="D70" s="9">
        <v>180</v>
      </c>
    </row>
    <row r="71" spans="1:4" x14ac:dyDescent="0.25">
      <c r="A71" s="7">
        <v>34905</v>
      </c>
      <c r="B71" s="14">
        <v>42</v>
      </c>
      <c r="C71" s="14">
        <v>93</v>
      </c>
      <c r="D71" s="9">
        <v>250</v>
      </c>
    </row>
    <row r="72" spans="1:4" x14ac:dyDescent="0.25">
      <c r="A72" s="7">
        <v>34906</v>
      </c>
      <c r="B72" s="14">
        <v>123</v>
      </c>
      <c r="C72" s="14">
        <v>5</v>
      </c>
      <c r="D72" s="9">
        <v>41</v>
      </c>
    </row>
    <row r="73" spans="1:4" x14ac:dyDescent="0.25">
      <c r="A73" s="7">
        <v>34907</v>
      </c>
      <c r="B73" s="14">
        <v>110</v>
      </c>
      <c r="C73" s="14">
        <v>136</v>
      </c>
      <c r="D73" s="9">
        <v>296</v>
      </c>
    </row>
    <row r="74" spans="1:4" x14ac:dyDescent="0.25">
      <c r="A74" s="7">
        <v>34908</v>
      </c>
      <c r="B74" s="14">
        <v>1</v>
      </c>
      <c r="C74" s="14">
        <v>21</v>
      </c>
      <c r="D74" s="9">
        <v>62</v>
      </c>
    </row>
    <row r="75" spans="1:4" x14ac:dyDescent="0.25">
      <c r="A75" s="7">
        <v>34909</v>
      </c>
      <c r="B75" s="14">
        <v>25</v>
      </c>
      <c r="C75" s="14">
        <v>38</v>
      </c>
      <c r="D75" s="9">
        <v>113</v>
      </c>
    </row>
    <row r="76" spans="1:4" x14ac:dyDescent="0.25">
      <c r="A76" s="7">
        <v>34910</v>
      </c>
      <c r="B76" s="14">
        <v>22</v>
      </c>
      <c r="C76" s="12"/>
      <c r="D76" s="9">
        <v>0</v>
      </c>
    </row>
    <row r="77" spans="1:4" x14ac:dyDescent="0.25">
      <c r="A77" s="7"/>
      <c r="B77" s="6"/>
    </row>
    <row r="78" spans="1:4" x14ac:dyDescent="0.25">
      <c r="A78" s="7"/>
      <c r="B78" s="6"/>
    </row>
    <row r="79" spans="1:4" x14ac:dyDescent="0.25">
      <c r="A79" s="7"/>
      <c r="B79" s="6"/>
    </row>
    <row r="80" spans="1:4" x14ac:dyDescent="0.25">
      <c r="A80" s="7"/>
      <c r="B80" s="6"/>
    </row>
    <row r="81" spans="1:2" x14ac:dyDescent="0.25">
      <c r="A81" s="7"/>
      <c r="B81" s="6"/>
    </row>
    <row r="82" spans="1:2" x14ac:dyDescent="0.25">
      <c r="A82" s="7"/>
      <c r="B82" s="6"/>
    </row>
    <row r="83" spans="1:2" x14ac:dyDescent="0.25">
      <c r="A83" s="7"/>
      <c r="B83" s="6"/>
    </row>
    <row r="84" spans="1:2" x14ac:dyDescent="0.25">
      <c r="A84" s="7"/>
      <c r="B84" s="6"/>
    </row>
    <row r="85" spans="1:2" x14ac:dyDescent="0.25">
      <c r="A85" s="7"/>
      <c r="B85" s="6"/>
    </row>
    <row r="86" spans="1:2" x14ac:dyDescent="0.25">
      <c r="A86" s="7"/>
      <c r="B86" s="6"/>
    </row>
    <row r="87" spans="1:2" x14ac:dyDescent="0.25">
      <c r="A87" s="7"/>
      <c r="B87" s="6"/>
    </row>
    <row r="88" spans="1:2" x14ac:dyDescent="0.25">
      <c r="A88" s="7"/>
      <c r="B88" s="6"/>
    </row>
    <row r="89" spans="1:2" x14ac:dyDescent="0.25">
      <c r="A89" s="7"/>
      <c r="B89" s="6"/>
    </row>
    <row r="90" spans="1:2" x14ac:dyDescent="0.25">
      <c r="A90" s="7"/>
      <c r="B90" s="6"/>
    </row>
    <row r="91" spans="1:2" x14ac:dyDescent="0.25">
      <c r="A91" s="7"/>
      <c r="B91" s="6"/>
    </row>
    <row r="92" spans="1:2" x14ac:dyDescent="0.25">
      <c r="A92" s="7"/>
      <c r="B92" s="6"/>
    </row>
    <row r="93" spans="1:2" x14ac:dyDescent="0.25">
      <c r="A93" s="7"/>
      <c r="B93" s="6"/>
    </row>
    <row r="94" spans="1:2" x14ac:dyDescent="0.25">
      <c r="A94" s="7"/>
      <c r="B94" s="6"/>
    </row>
    <row r="95" spans="1:2" x14ac:dyDescent="0.25">
      <c r="A95" s="7"/>
      <c r="B95" s="6"/>
    </row>
    <row r="96" spans="1:2" x14ac:dyDescent="0.25">
      <c r="A96" s="7"/>
      <c r="B96" s="6"/>
    </row>
    <row r="97" spans="1:3" x14ac:dyDescent="0.25">
      <c r="A97" s="7"/>
      <c r="B97" s="6"/>
    </row>
    <row r="98" spans="1:3" x14ac:dyDescent="0.25">
      <c r="A98" s="7"/>
      <c r="B98" s="6"/>
    </row>
    <row r="99" spans="1:3" x14ac:dyDescent="0.25">
      <c r="A99" s="7"/>
      <c r="B99" s="6"/>
    </row>
    <row r="100" spans="1:3" x14ac:dyDescent="0.25">
      <c r="A100" s="7"/>
      <c r="B100" s="6"/>
    </row>
    <row r="101" spans="1:3" x14ac:dyDescent="0.25">
      <c r="A101" s="7"/>
      <c r="B101" s="6"/>
    </row>
    <row r="102" spans="1:3" x14ac:dyDescent="0.25">
      <c r="A102" s="7"/>
      <c r="B102" s="6"/>
    </row>
    <row r="103" spans="1:3" x14ac:dyDescent="0.25">
      <c r="A103" s="7"/>
      <c r="B103" s="6"/>
      <c r="C103" s="6"/>
    </row>
    <row r="104" spans="1:3" x14ac:dyDescent="0.25">
      <c r="A104" s="7"/>
      <c r="B104" s="6"/>
      <c r="C104" s="6"/>
    </row>
    <row r="105" spans="1:3" x14ac:dyDescent="0.25">
      <c r="A105" s="7"/>
      <c r="B105" s="6"/>
      <c r="C105" s="6"/>
    </row>
    <row r="106" spans="1:3" x14ac:dyDescent="0.25">
      <c r="A106" s="7"/>
      <c r="B106" s="6"/>
      <c r="C106" s="6"/>
    </row>
    <row r="107" spans="1:3" x14ac:dyDescent="0.25">
      <c r="A107" s="7"/>
      <c r="B107" s="6"/>
      <c r="C107" s="6"/>
    </row>
    <row r="108" spans="1:3" x14ac:dyDescent="0.25">
      <c r="A108" s="7"/>
      <c r="B108" s="6"/>
      <c r="C108" s="6"/>
    </row>
    <row r="109" spans="1:3" x14ac:dyDescent="0.25">
      <c r="A109" s="7"/>
      <c r="B109" s="6"/>
      <c r="C109" s="6"/>
    </row>
    <row r="110" spans="1:3" x14ac:dyDescent="0.25">
      <c r="A110" s="7"/>
      <c r="B110" s="6"/>
      <c r="C110" s="6"/>
    </row>
    <row r="111" spans="1:3" x14ac:dyDescent="0.25">
      <c r="A111" s="7"/>
      <c r="B111" s="6"/>
      <c r="C111" s="6"/>
    </row>
    <row r="112" spans="1:3" x14ac:dyDescent="0.25">
      <c r="A112" s="7"/>
      <c r="B112" s="6"/>
      <c r="C112" s="6"/>
    </row>
    <row r="113" spans="1:3" x14ac:dyDescent="0.25">
      <c r="A113" s="7"/>
      <c r="B113" s="6"/>
      <c r="C113" s="6"/>
    </row>
    <row r="114" spans="1:3" x14ac:dyDescent="0.25">
      <c r="A114" s="7"/>
      <c r="B114" s="6"/>
      <c r="C114" s="6"/>
    </row>
    <row r="115" spans="1:3" x14ac:dyDescent="0.25">
      <c r="A115" s="7"/>
      <c r="B115" s="6"/>
      <c r="C115" s="6"/>
    </row>
    <row r="116" spans="1:3" x14ac:dyDescent="0.25">
      <c r="A116" s="7"/>
      <c r="B116" s="6"/>
      <c r="C116" s="6"/>
    </row>
    <row r="117" spans="1:3" x14ac:dyDescent="0.25">
      <c r="A117" s="7"/>
      <c r="B117" s="6"/>
      <c r="C117" s="6"/>
    </row>
    <row r="118" spans="1:3" x14ac:dyDescent="0.25">
      <c r="A118" s="7"/>
      <c r="B118" s="6"/>
      <c r="C118" s="6"/>
    </row>
    <row r="119" spans="1:3" x14ac:dyDescent="0.25">
      <c r="A119" s="7"/>
      <c r="B119" s="6"/>
      <c r="C119" s="6"/>
    </row>
    <row r="120" spans="1:3" x14ac:dyDescent="0.25">
      <c r="A120" s="7"/>
      <c r="B120" s="6"/>
      <c r="C120" s="6"/>
    </row>
    <row r="121" spans="1:3" x14ac:dyDescent="0.25">
      <c r="A121" s="7"/>
      <c r="B121" s="6"/>
      <c r="C121" s="6"/>
    </row>
    <row r="122" spans="1:3" x14ac:dyDescent="0.25">
      <c r="A122" s="7"/>
      <c r="B122" s="6"/>
      <c r="C122" s="6"/>
    </row>
    <row r="123" spans="1:3" x14ac:dyDescent="0.25">
      <c r="A123" s="7"/>
      <c r="B123" s="6"/>
      <c r="C123" s="6"/>
    </row>
    <row r="124" spans="1:3" x14ac:dyDescent="0.25">
      <c r="A124" s="7"/>
      <c r="B124" s="6"/>
      <c r="C124" s="6"/>
    </row>
    <row r="125" spans="1:3" x14ac:dyDescent="0.25">
      <c r="A125" s="7"/>
      <c r="B125" s="6"/>
      <c r="C125" s="6"/>
    </row>
    <row r="126" spans="1:3" x14ac:dyDescent="0.25">
      <c r="A126" s="7"/>
      <c r="B126" s="6"/>
      <c r="C126" s="6"/>
    </row>
    <row r="127" spans="1:3" x14ac:dyDescent="0.25">
      <c r="A127" s="7"/>
      <c r="B127" s="6"/>
      <c r="C127" s="6"/>
    </row>
    <row r="128" spans="1:3" x14ac:dyDescent="0.25">
      <c r="A128" s="7"/>
      <c r="B128" s="6"/>
      <c r="C128" s="6"/>
    </row>
    <row r="129" spans="1:3" x14ac:dyDescent="0.25">
      <c r="A129" s="7"/>
      <c r="B129" s="6"/>
      <c r="C129" s="10"/>
    </row>
    <row r="130" spans="1:3" x14ac:dyDescent="0.25">
      <c r="A130" s="7"/>
      <c r="B130" s="6"/>
    </row>
    <row r="131" spans="1:3" x14ac:dyDescent="0.25">
      <c r="A131" s="7"/>
      <c r="B131" s="6"/>
    </row>
    <row r="132" spans="1:3" x14ac:dyDescent="0.25">
      <c r="A132" s="7"/>
      <c r="B132" s="6"/>
    </row>
    <row r="133" spans="1:3" x14ac:dyDescent="0.25">
      <c r="A133" s="7"/>
      <c r="B133" s="10"/>
    </row>
    <row r="134" spans="1:3" x14ac:dyDescent="0.25">
      <c r="A134" s="7"/>
    </row>
    <row r="135" spans="1:3" x14ac:dyDescent="0.25">
      <c r="A135" s="7"/>
    </row>
    <row r="136" spans="1:3" x14ac:dyDescent="0.25">
      <c r="A13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 counts</vt:lpstr>
      <vt:lpstr>Montana daily counts</vt:lpstr>
      <vt:lpstr>Willow daily counts</vt:lpstr>
    </vt:vector>
  </TitlesOfParts>
  <Company>Alaska Dept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Decovich, Nick A (DFG)</dc:creator>
  <cp:lastModifiedBy>Reimer, Adam M (DFG)</cp:lastModifiedBy>
  <dcterms:created xsi:type="dcterms:W3CDTF">2018-06-26T23:19:18Z</dcterms:created>
  <dcterms:modified xsi:type="dcterms:W3CDTF">2025-02-05T23:44:08Z</dcterms:modified>
</cp:coreProperties>
</file>