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alaska-my.sharepoint.com/personal/kayla_carr_alaska_gov/Documents/2022/Data Requests/"/>
    </mc:Choice>
  </mc:AlternateContent>
  <xr:revisionPtr revIDLastSave="108" documentId="8_{CA64EF52-7F3C-48CA-BF6E-9B4AA5DB0D25}" xr6:coauthVersionLast="47" xr6:coauthVersionMax="47" xr10:uidLastSave="{093E6204-298C-4CA1-AB84-F0B23A6BF940}"/>
  <bookViews>
    <workbookView xWindow="2025" yWindow="1740" windowWidth="21600" windowHeight="12735" xr2:uid="{26EDC89D-42D8-4327-832A-EE0BBAC9ED8C}"/>
  </bookViews>
  <sheets>
    <sheet name="Kayla - Area P" sheetId="1" r:id="rId1"/>
    <sheet name="SQL--2010_x0009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F17" i="1"/>
  <c r="G17" i="1"/>
  <c r="H17" i="1"/>
  <c r="I17" i="1"/>
  <c r="J17" i="1"/>
  <c r="E22" i="1"/>
  <c r="F22" i="1"/>
  <c r="G22" i="1"/>
  <c r="H22" i="1"/>
  <c r="I22" i="1"/>
  <c r="J22" i="1"/>
  <c r="E27" i="1"/>
  <c r="F27" i="1"/>
  <c r="G27" i="1"/>
  <c r="H27" i="1"/>
  <c r="I27" i="1"/>
  <c r="J27" i="1"/>
  <c r="E32" i="1"/>
  <c r="F32" i="1"/>
  <c r="G32" i="1"/>
  <c r="H32" i="1"/>
  <c r="I32" i="1"/>
  <c r="J32" i="1"/>
  <c r="E37" i="1"/>
  <c r="F37" i="1"/>
  <c r="G37" i="1"/>
  <c r="H37" i="1"/>
  <c r="I37" i="1"/>
  <c r="J37" i="1"/>
  <c r="E42" i="1"/>
  <c r="F42" i="1"/>
  <c r="G42" i="1"/>
  <c r="H42" i="1"/>
  <c r="I42" i="1"/>
  <c r="J42" i="1"/>
  <c r="E47" i="1"/>
  <c r="F47" i="1"/>
  <c r="G47" i="1"/>
  <c r="H47" i="1"/>
  <c r="I47" i="1"/>
  <c r="J47" i="1"/>
  <c r="E52" i="1"/>
  <c r="F52" i="1"/>
  <c r="G52" i="1"/>
  <c r="H52" i="1"/>
  <c r="I52" i="1"/>
  <c r="J52" i="1"/>
  <c r="E57" i="1"/>
  <c r="F57" i="1"/>
  <c r="G57" i="1"/>
  <c r="H57" i="1"/>
  <c r="I57" i="1"/>
  <c r="J57" i="1"/>
  <c r="E62" i="1"/>
  <c r="F62" i="1"/>
  <c r="G62" i="1"/>
  <c r="H62" i="1"/>
  <c r="I62" i="1"/>
  <c r="J62" i="1"/>
  <c r="E67" i="1"/>
  <c r="F67" i="1"/>
  <c r="G67" i="1"/>
  <c r="H67" i="1"/>
  <c r="I67" i="1"/>
  <c r="J67" i="1"/>
  <c r="E72" i="1"/>
  <c r="F72" i="1"/>
  <c r="G72" i="1"/>
  <c r="H72" i="1"/>
  <c r="I72" i="1"/>
  <c r="J72" i="1"/>
  <c r="D72" i="1"/>
  <c r="D62" i="1"/>
  <c r="D67" i="1"/>
  <c r="D57" i="1"/>
  <c r="D47" i="1"/>
  <c r="D52" i="1"/>
  <c r="D42" i="1"/>
  <c r="D37" i="1"/>
  <c r="D32" i="1"/>
  <c r="D27" i="1"/>
  <c r="D22" i="1"/>
  <c r="D17" i="1"/>
  <c r="D12" i="1"/>
  <c r="E12" i="1"/>
  <c r="F12" i="1"/>
  <c r="G12" i="1"/>
  <c r="H12" i="1"/>
  <c r="I12" i="1"/>
  <c r="J12" i="1"/>
</calcChain>
</file>

<file path=xl/sharedStrings.xml><?xml version="1.0" encoding="utf-8"?>
<sst xmlns="http://schemas.openxmlformats.org/spreadsheetml/2006/main" count="229" uniqueCount="97">
  <si>
    <t>Only includes trips with a salmon harvested, if salmon were targeted but not harvested the trip isn't included.</t>
  </si>
  <si>
    <r>
      <rPr>
        <vertAlign val="superscript"/>
        <sz val="11"/>
        <color theme="1"/>
        <rFont val="Arial"/>
        <family val="2"/>
      </rPr>
      <t>b</t>
    </r>
    <r>
      <rPr>
        <sz val="11"/>
        <color theme="1"/>
        <rFont val="Calibri"/>
        <family val="2"/>
        <scheme val="minor"/>
      </rPr>
      <t>Vessel total isn't additive as a vessel could have fished multipe SWHS areas and either state or federal waters.</t>
    </r>
  </si>
  <si>
    <t>Includes records where salmon were harvested and only the salmon stat area was provided</t>
  </si>
  <si>
    <t>Year</t>
  </si>
  <si>
    <t>salm_SWHS</t>
  </si>
  <si>
    <r>
      <t>fedorstate</t>
    </r>
    <r>
      <rPr>
        <vertAlign val="superscript"/>
        <sz val="11"/>
        <color theme="1"/>
        <rFont val="Arial"/>
        <family val="2"/>
      </rPr>
      <t>a</t>
    </r>
  </si>
  <si>
    <t>Trips</t>
  </si>
  <si>
    <r>
      <t>Vessels</t>
    </r>
    <r>
      <rPr>
        <vertAlign val="superscript"/>
        <sz val="11"/>
        <color theme="1"/>
        <rFont val="Arial"/>
        <family val="2"/>
      </rPr>
      <t>b</t>
    </r>
  </si>
  <si>
    <t>KingLKept</t>
  </si>
  <si>
    <t>KingSKept</t>
  </si>
  <si>
    <t>CohoKept</t>
  </si>
  <si>
    <t>SockKept</t>
  </si>
  <si>
    <t>OtherSalmonKept</t>
  </si>
  <si>
    <t>NULL</t>
  </si>
  <si>
    <t xml:space="preserve">P </t>
  </si>
  <si>
    <t xml:space="preserve">Fed  </t>
  </si>
  <si>
    <t>State</t>
  </si>
  <si>
    <t>2010 - 2022 ADF&amp;G Saltwater Logbook Data: Salmon harvest in Upper Cook Inlet Area P (north of Bluff and Christina points, including saltwaters by Anchor River, Whiskey Gulch, Deep Creek, and Ninilchik River).</t>
  </si>
  <si>
    <t>use SF_Guidedata</t>
  </si>
  <si>
    <t xml:space="preserve">select datayear, port_Site, port_swhs, prime_Salm, salm_swhs, vesselid, kingLKept, </t>
  </si>
  <si>
    <t xml:space="preserve">       kingSKept, cohoKept, sockKept, othersalmonkept into #temp1x</t>
  </si>
  <si>
    <t>from v_sw_trips_with_harvest_201x</t>
  </si>
  <si>
    <t xml:space="preserve">where ((prime_Salm &gt;= 221000 and prime_Salm &lt; 222000) or (prime_Bott in (515369, 515937, 525931, 525939, 525932, 515938, 526002, 516002))) </t>
  </si>
  <si>
    <t>and (port_swhs = 'P' or salm_swhs = 'P' or bott_swhs = 'P')</t>
  </si>
  <si>
    <t>update #temp1x</t>
  </si>
  <si>
    <t>set salm_swhs = 'P'</t>
  </si>
  <si>
    <t>where salm_SWHS = 'P'</t>
  </si>
  <si>
    <t>select datayear, salm_SWHS, fedorstate, count(datayear) as trips, count(distinct vesselid ) as vessels, SUM(kingLKept) as KingLKept, SUM(kingskept) as KingSKept, SUM(cohokept) as CohoKept,</t>
  </si>
  <si>
    <t xml:space="preserve">       SUM(sockkept) as SockKept, sum(OtherSalmonKept) as OtherSalmonKept</t>
  </si>
  <si>
    <t>from #temp1x left outer join sf_gdlog_rpts.dbo.fisharea as a on #temp1x.prime_salm = a.fisharea and a.species = 'salmon'</t>
  </si>
  <si>
    <t>where kinglkept &gt; 0 or kingskept &gt; 0 or cohokept &gt; 0 or sockkept &gt; 0 or otherSalmonkept &gt; 0</t>
  </si>
  <si>
    <t>group by datayear, salm_SWHS, fedorstate</t>
  </si>
  <si>
    <t>order by datayear, salm_SWHS, fedorstate</t>
  </si>
  <si>
    <t>select datayear, fedorstate, count(datayear) as trips, count(distinct vesselid ) as vessels, SUM(kingLKept) as KingLKept, SUM(kingskept) as KingSKept, SUM(cohokept) as CohoKept,</t>
  </si>
  <si>
    <t>group by datayear, fedorstate</t>
  </si>
  <si>
    <t>order by datayear, fedorstate</t>
  </si>
  <si>
    <t>select datayear, Port_site, fedorstate, count(datayear) as trips, count(distinct vesselid ) as vessels, SUM(kingLKept) as KingLKept, SUM(kingskept) as KingSKept, SUM(cohokept) as CohoKept,</t>
  </si>
  <si>
    <t>where fedorstate = 'fed' and (kinglkept &gt; 0 or kingskept &gt; 0 or cohokept &gt; 0 or sockkept &gt; 0 or othersalmonkept &gt; 0)</t>
  </si>
  <si>
    <t>group by datayear, Port_site, fedorstate</t>
  </si>
  <si>
    <t>order by datayear, Port_site, fedorstate</t>
  </si>
  <si>
    <t>select datayear, SUM(kingLKept) as KingLKept, SUM(kingskept) as KingSKept, SUM(cohokept) as CohoKept,</t>
  </si>
  <si>
    <t xml:space="preserve">       SUM(sockkept) as SockKept, SUM(OtherSalmonKept) as OtherSalmonKept</t>
  </si>
  <si>
    <t>where (prime_Salm &gt;= 221000 and prime_Salm &lt; 222000) and (port_swhs = 'P' or salm_swhs = 'P' or bott_swhs = 'P')</t>
  </si>
  <si>
    <t>group by datayear</t>
  </si>
  <si>
    <t>order by datayear</t>
  </si>
  <si>
    <t>select datayear, count(distinct vesselid ) as vessels</t>
  </si>
  <si>
    <t xml:space="preserve">where kinglkept &gt; 0 or kingskept &gt; 0 or cohokept &gt; 0 or sockkept &gt; 0 or othersalmonkept &gt; 0 </t>
  </si>
  <si>
    <t>where fedorstate = 'fed' and (kinglkept &gt; 0 or kingskept &gt; 0 or cohokept &gt; 0 or sockkept &gt; 0 or Othersalmonkept &gt; 0)</t>
  </si>
  <si>
    <t xml:space="preserve">--2017 forward </t>
  </si>
  <si>
    <t>use SF_Paper_Load</t>
  </si>
  <si>
    <t xml:space="preserve">       kingSKept, cohoKept, sockKept, othersalmonkept into #temp17x</t>
  </si>
  <si>
    <t>from v_sw_trips_with_harvest_2017x</t>
  </si>
  <si>
    <t>and (port_swhs = 'P' or salm_swhs  = 'P' or bott_swhs  = 'P')</t>
  </si>
  <si>
    <t>use sf_guide_activity</t>
  </si>
  <si>
    <t xml:space="preserve">select license_year as datayear, offload_port_site as port_site, b.swhs_area as port_swhs, salmon_target_area as Prime_Salm, </t>
  </si>
  <si>
    <t>c.swhs_area as salm_swhs,</t>
  </si>
  <si>
    <t>(case when vessel like 'uscg%' then substring([vessel], 6,8)</t>
  </si>
  <si>
    <t xml:space="preserve">      when vessel like 'dmv%' then substring([vessel], 5,8) end) as vesselid, </t>
  </si>
  <si>
    <t>ks_k, ksu_k, ss_k, rs_k, '     ' as OtherSalmon, isnull(ps_k, 0) as ps_k, isnull(cs_k, 0) as cs_k, vessel into #tempe</t>
  </si>
  <si>
    <t>from V_RECORDED_TRIP as t  left join [sf_paper_load].[dbo].[ports] AS b ON t.offload_port_site = b.port_site LEFT JOIN</t>
  </si>
  <si>
    <t xml:space="preserve">                      [sf_paper_load].[dbo].[fisharea] AS c ON t.salmon_target_area = c.fisharea AND c.species = 'SALMON' LEFT JOIN</t>
  </si>
  <si>
    <t xml:space="preserve">                      [sf_paper_load].[dbo].[fisharea] AS d ON t.bottomfish_target_area = d.fisharea AND d.species = 'BOTTOMFISH'</t>
  </si>
  <si>
    <t>where t.license_year &gt; 2016 and t.water_type = 'saltwater' and t.trip_status in ('certified', 'altered') and t.operated_by &lt; 90000 and</t>
  </si>
  <si>
    <t>((salmon_target_area &gt;= 221000 and salmon_target_area &lt; 222000) or (bottomfish_target_area in (515369, 515937, 525931, 525939, 525932, 515938, 526002, 516002))) and</t>
  </si>
  <si>
    <t>(b.swhs_area = 'P' or c.swhs_area = 'P' or d.swhs_area = 'P')</t>
  </si>
  <si>
    <t>update #tempe</t>
  </si>
  <si>
    <t>set othersalmon = [ps_k]+[cs_k]</t>
  </si>
  <si>
    <t>insert into #temp17x</t>
  </si>
  <si>
    <t>select datayear, port_site, port_swhs, prime_salm, salm_swhs, vesselid, ks_k, ksu_k, ss_k, rs_k, othersalmon</t>
  </si>
  <si>
    <t>from #tempe</t>
  </si>
  <si>
    <t>select datayear, salm_swhs, fedorstate, count(datayear) as trips, count(distinct vesselid ) as vessels, SUM(kingLKept) as KingLKept, SUM(kingskept) as KingSKept, SUM(cohokept) as CohoKept,</t>
  </si>
  <si>
    <t>from #temp17x left outer join sf_gdlog_rpts.dbo.fisharea as a on #temp17x.prime_salm = a.fisharea and a.species = 'salmon'</t>
  </si>
  <si>
    <t>group by datayear, salm_swhs, fedorstate</t>
  </si>
  <si>
    <t>order by datayear, salm_swhs, fedorstate</t>
  </si>
  <si>
    <t>use sf_paper_load</t>
  </si>
  <si>
    <t xml:space="preserve">--- drop table #vpaper </t>
  </si>
  <si>
    <t xml:space="preserve">       SUM(sockkept) as SockKept, SUM(OtherSalmonKept) as OtherSalmonKept into #vpaper</t>
  </si>
  <si>
    <t>where (prime_Salm &gt;= 221000 and prime_Salm &lt; 222000) and (port_swhs = 'P' or salm_swhs  = 'P' or bott_swhs  = 'P')</t>
  </si>
  <si>
    <t>select * from #vpaper</t>
  </si>
  <si>
    <t>insert into #vpaper</t>
  </si>
  <si>
    <t xml:space="preserve">select license_year, sum(ks_k) as ks_K, sum(ksu_k) as ksu_k, sum(ss_k) as ss_k, sum(rs_k) as rs_k, </t>
  </si>
  <si>
    <t>sum(isnull(ps_k, 0) + isnull(cs_k, 0)) as OtherSalmonKept</t>
  </si>
  <si>
    <t>(salmon_target_area &gt;= 221000 and salmon_target_area &lt; 222000) and (b.swhs_area = 'P' or c.swhs_area = 'P' or d.swhs_area = 'P')</t>
  </si>
  <si>
    <t>group by license_year</t>
  </si>
  <si>
    <t>order by license_year</t>
  </si>
  <si>
    <t xml:space="preserve">       SUM(sockkept) as SockKept, SUM(OtherSalmonKept) as OtherSalmonKept </t>
  </si>
  <si>
    <t>from #vpaper</t>
  </si>
  <si>
    <t>--2010</t>
  </si>
  <si>
    <t>--SWHS</t>
  </si>
  <si>
    <t>--Fed or State</t>
  </si>
  <si>
    <t>--Federal water port of offloading</t>
  </si>
  <si>
    <t>--Verification</t>
  </si>
  <si>
    <t>--Vessels</t>
  </si>
  <si>
    <t>--Vessels Fed only</t>
  </si>
  <si>
    <t>--Changed SWHS to Area P only, as P covers all of Cook Inlet.</t>
  </si>
  <si>
    <t>Ran 12/23/2022 by Kayla Carr</t>
  </si>
  <si>
    <r>
      <rPr>
        <vertAlign val="superscript"/>
        <sz val="11"/>
        <color theme="1"/>
        <rFont val="Arial"/>
        <family val="2"/>
      </rPr>
      <t>a</t>
    </r>
    <r>
      <rPr>
        <sz val="11"/>
        <color theme="1"/>
        <rFont val="Calibri"/>
        <family val="2"/>
        <scheme val="minor"/>
      </rPr>
      <t>Assigned based on salmon stat areas if listed or bottom fish areas within the zone of interest.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</si>
</sst>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2" borderId="1" xfId="0" applyFill="1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2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CD18-F356-4B41-A813-D55D19D09426}">
  <dimension ref="A1:K72"/>
  <sheetViews>
    <sheetView tabSelected="1" workbookViewId="0"/>
  </sheetViews>
  <sheetFormatPr defaultRowHeight="15" x14ac:dyDescent="0.25"/>
  <cols>
    <col min="2" max="2" width="16.42578125" customWidth="1"/>
    <col min="3" max="3" width="14.28515625" customWidth="1"/>
    <col min="10" max="10" width="18.28515625" customWidth="1"/>
  </cols>
  <sheetData>
    <row r="1" spans="1:11" x14ac:dyDescent="0.25">
      <c r="A1" t="s">
        <v>17</v>
      </c>
    </row>
    <row r="2" spans="1:11" x14ac:dyDescent="0.25">
      <c r="A2" s="1" t="s">
        <v>0</v>
      </c>
      <c r="D2" s="2"/>
      <c r="E2" s="2"/>
      <c r="F2" s="2"/>
      <c r="G2" s="2"/>
      <c r="H2" s="2"/>
      <c r="I2" s="2"/>
      <c r="J2" s="2"/>
    </row>
    <row r="3" spans="1:11" x14ac:dyDescent="0.25">
      <c r="A3" s="18" t="s">
        <v>96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x14ac:dyDescent="0.25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A5" t="s">
        <v>95</v>
      </c>
    </row>
    <row r="7" spans="1:11" x14ac:dyDescent="0.25">
      <c r="A7" s="3" t="s">
        <v>2</v>
      </c>
      <c r="B7" s="3"/>
      <c r="C7" s="3"/>
      <c r="D7" s="3"/>
      <c r="E7" s="3"/>
      <c r="F7" s="3"/>
      <c r="G7" s="4"/>
      <c r="H7" s="4"/>
      <c r="I7" s="5"/>
    </row>
    <row r="8" spans="1:11" ht="18" thickBot="1" x14ac:dyDescent="0.3">
      <c r="A8" s="6" t="s">
        <v>3</v>
      </c>
      <c r="B8" s="6" t="s">
        <v>4</v>
      </c>
      <c r="C8" s="6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</row>
    <row r="9" spans="1:11" x14ac:dyDescent="0.25">
      <c r="A9" s="8">
        <v>2010</v>
      </c>
      <c r="B9" s="9" t="s">
        <v>13</v>
      </c>
      <c r="C9" s="9" t="s">
        <v>13</v>
      </c>
      <c r="D9" s="9">
        <v>67</v>
      </c>
      <c r="E9" s="9">
        <v>42</v>
      </c>
      <c r="F9" s="9">
        <v>19</v>
      </c>
      <c r="G9" s="9">
        <v>6</v>
      </c>
      <c r="H9" s="9">
        <v>88</v>
      </c>
      <c r="I9" s="9">
        <v>4</v>
      </c>
      <c r="J9" s="10">
        <v>30</v>
      </c>
    </row>
    <row r="10" spans="1:11" x14ac:dyDescent="0.25">
      <c r="A10" s="11">
        <v>2010</v>
      </c>
      <c r="B10" t="s">
        <v>14</v>
      </c>
      <c r="C10" t="s">
        <v>15</v>
      </c>
      <c r="D10">
        <v>134</v>
      </c>
      <c r="E10">
        <v>41</v>
      </c>
      <c r="F10">
        <v>280</v>
      </c>
      <c r="G10">
        <v>32</v>
      </c>
      <c r="H10">
        <v>351</v>
      </c>
      <c r="I10">
        <v>10</v>
      </c>
      <c r="J10" s="12">
        <v>163</v>
      </c>
    </row>
    <row r="11" spans="1:11" x14ac:dyDescent="0.25">
      <c r="A11" s="11">
        <v>2010</v>
      </c>
      <c r="B11" t="s">
        <v>14</v>
      </c>
      <c r="C11" t="s">
        <v>16</v>
      </c>
      <c r="D11">
        <v>308</v>
      </c>
      <c r="E11">
        <v>93</v>
      </c>
      <c r="F11">
        <v>421</v>
      </c>
      <c r="G11">
        <v>79</v>
      </c>
      <c r="H11">
        <v>123</v>
      </c>
      <c r="I11">
        <v>9</v>
      </c>
      <c r="J11" s="12">
        <v>43</v>
      </c>
    </row>
    <row r="12" spans="1:11" ht="15.75" thickBot="1" x14ac:dyDescent="0.3">
      <c r="A12" s="13"/>
      <c r="B12" s="14"/>
      <c r="C12" s="14"/>
      <c r="D12" s="15">
        <f t="shared" ref="D12:J12" si="0">SUM(D9:D11)</f>
        <v>509</v>
      </c>
      <c r="E12" s="15">
        <f t="shared" si="0"/>
        <v>176</v>
      </c>
      <c r="F12" s="15">
        <f t="shared" si="0"/>
        <v>720</v>
      </c>
      <c r="G12" s="15">
        <f t="shared" si="0"/>
        <v>117</v>
      </c>
      <c r="H12" s="15">
        <f t="shared" si="0"/>
        <v>562</v>
      </c>
      <c r="I12" s="15">
        <f t="shared" si="0"/>
        <v>23</v>
      </c>
      <c r="J12" s="16">
        <f t="shared" si="0"/>
        <v>236</v>
      </c>
    </row>
    <row r="13" spans="1:11" ht="15.75" thickBot="1" x14ac:dyDescent="0.3"/>
    <row r="14" spans="1:11" x14ac:dyDescent="0.25">
      <c r="A14" s="8">
        <v>2011</v>
      </c>
      <c r="B14" s="9" t="s">
        <v>13</v>
      </c>
      <c r="C14" s="9" t="s">
        <v>13</v>
      </c>
      <c r="D14" s="9">
        <v>93</v>
      </c>
      <c r="E14" s="9">
        <v>47</v>
      </c>
      <c r="F14" s="9">
        <v>19</v>
      </c>
      <c r="G14" s="9">
        <v>20</v>
      </c>
      <c r="H14" s="9">
        <v>194</v>
      </c>
      <c r="I14" s="9">
        <v>9</v>
      </c>
      <c r="J14" s="10">
        <v>92</v>
      </c>
    </row>
    <row r="15" spans="1:11" x14ac:dyDescent="0.25">
      <c r="A15" s="11">
        <v>2011</v>
      </c>
      <c r="B15" t="s">
        <v>14</v>
      </c>
      <c r="C15" t="s">
        <v>15</v>
      </c>
      <c r="D15">
        <v>205</v>
      </c>
      <c r="E15">
        <v>52</v>
      </c>
      <c r="F15">
        <v>131</v>
      </c>
      <c r="G15">
        <v>27</v>
      </c>
      <c r="H15">
        <v>1230</v>
      </c>
      <c r="I15">
        <v>53</v>
      </c>
      <c r="J15" s="12">
        <v>300</v>
      </c>
    </row>
    <row r="16" spans="1:11" x14ac:dyDescent="0.25">
      <c r="A16" s="11">
        <v>2011</v>
      </c>
      <c r="B16" t="s">
        <v>14</v>
      </c>
      <c r="C16" t="s">
        <v>16</v>
      </c>
      <c r="D16">
        <v>412</v>
      </c>
      <c r="E16">
        <v>88</v>
      </c>
      <c r="F16">
        <v>801</v>
      </c>
      <c r="G16">
        <v>126</v>
      </c>
      <c r="H16">
        <v>295</v>
      </c>
      <c r="I16">
        <v>10</v>
      </c>
      <c r="J16" s="12">
        <v>70</v>
      </c>
    </row>
    <row r="17" spans="1:10" ht="15.75" thickBot="1" x14ac:dyDescent="0.3">
      <c r="A17" s="13"/>
      <c r="B17" s="14"/>
      <c r="C17" s="14"/>
      <c r="D17" s="15">
        <f t="shared" ref="D17:J17" si="1">SUM(D14:D16)</f>
        <v>710</v>
      </c>
      <c r="E17" s="15">
        <f t="shared" si="1"/>
        <v>187</v>
      </c>
      <c r="F17" s="15">
        <f t="shared" si="1"/>
        <v>951</v>
      </c>
      <c r="G17" s="15">
        <f t="shared" si="1"/>
        <v>173</v>
      </c>
      <c r="H17" s="15">
        <f t="shared" si="1"/>
        <v>1719</v>
      </c>
      <c r="I17" s="15">
        <f t="shared" si="1"/>
        <v>72</v>
      </c>
      <c r="J17" s="16">
        <f t="shared" si="1"/>
        <v>462</v>
      </c>
    </row>
    <row r="18" spans="1:10" ht="15.75" thickBot="1" x14ac:dyDescent="0.3"/>
    <row r="19" spans="1:10" x14ac:dyDescent="0.25">
      <c r="A19" s="8">
        <v>2012</v>
      </c>
      <c r="B19" s="9" t="s">
        <v>13</v>
      </c>
      <c r="C19" s="9" t="s">
        <v>13</v>
      </c>
      <c r="D19" s="9">
        <v>35</v>
      </c>
      <c r="E19" s="9">
        <v>20</v>
      </c>
      <c r="F19" s="9">
        <v>12</v>
      </c>
      <c r="G19" s="9">
        <v>14</v>
      </c>
      <c r="H19" s="9">
        <v>15</v>
      </c>
      <c r="I19" s="9">
        <v>14</v>
      </c>
      <c r="J19" s="10">
        <v>19</v>
      </c>
    </row>
    <row r="20" spans="1:10" x14ac:dyDescent="0.25">
      <c r="A20" s="11">
        <v>2012</v>
      </c>
      <c r="B20" t="s">
        <v>14</v>
      </c>
      <c r="C20" t="s">
        <v>15</v>
      </c>
      <c r="D20">
        <v>53</v>
      </c>
      <c r="E20">
        <v>19</v>
      </c>
      <c r="F20">
        <v>80</v>
      </c>
      <c r="G20">
        <v>14</v>
      </c>
      <c r="H20">
        <v>16</v>
      </c>
      <c r="I20">
        <v>164</v>
      </c>
      <c r="J20" s="12">
        <v>31</v>
      </c>
    </row>
    <row r="21" spans="1:10" x14ac:dyDescent="0.25">
      <c r="A21" s="11">
        <v>2012</v>
      </c>
      <c r="B21" t="s">
        <v>14</v>
      </c>
      <c r="C21" t="s">
        <v>16</v>
      </c>
      <c r="D21">
        <v>288</v>
      </c>
      <c r="E21">
        <v>72</v>
      </c>
      <c r="F21">
        <v>450</v>
      </c>
      <c r="G21">
        <v>96</v>
      </c>
      <c r="H21">
        <v>51</v>
      </c>
      <c r="I21">
        <v>3</v>
      </c>
      <c r="J21" s="12">
        <v>305</v>
      </c>
    </row>
    <row r="22" spans="1:10" ht="15.75" thickBot="1" x14ac:dyDescent="0.3">
      <c r="A22" s="13"/>
      <c r="B22" s="14"/>
      <c r="C22" s="14"/>
      <c r="D22" s="15">
        <f t="shared" ref="D22:J22" si="2">SUM(D19:D21)</f>
        <v>376</v>
      </c>
      <c r="E22" s="15">
        <f t="shared" si="2"/>
        <v>111</v>
      </c>
      <c r="F22" s="15">
        <f t="shared" si="2"/>
        <v>542</v>
      </c>
      <c r="G22" s="15">
        <f t="shared" si="2"/>
        <v>124</v>
      </c>
      <c r="H22" s="15">
        <f t="shared" si="2"/>
        <v>82</v>
      </c>
      <c r="I22" s="15">
        <f t="shared" si="2"/>
        <v>181</v>
      </c>
      <c r="J22" s="16">
        <f t="shared" si="2"/>
        <v>355</v>
      </c>
    </row>
    <row r="23" spans="1:10" ht="15.75" thickBot="1" x14ac:dyDescent="0.3"/>
    <row r="24" spans="1:10" x14ac:dyDescent="0.25">
      <c r="A24" s="8">
        <v>2013</v>
      </c>
      <c r="B24" s="9" t="s">
        <v>13</v>
      </c>
      <c r="C24" s="9" t="s">
        <v>13</v>
      </c>
      <c r="D24" s="9">
        <v>22</v>
      </c>
      <c r="E24" s="9">
        <v>18</v>
      </c>
      <c r="F24" s="9">
        <v>10</v>
      </c>
      <c r="G24" s="9" t="s">
        <v>13</v>
      </c>
      <c r="H24" s="9">
        <v>15</v>
      </c>
      <c r="I24" s="9">
        <v>2</v>
      </c>
      <c r="J24" s="10">
        <v>11</v>
      </c>
    </row>
    <row r="25" spans="1:10" x14ac:dyDescent="0.25">
      <c r="A25" s="11">
        <v>2013</v>
      </c>
      <c r="B25" t="s">
        <v>14</v>
      </c>
      <c r="C25" t="s">
        <v>15</v>
      </c>
      <c r="D25">
        <v>36</v>
      </c>
      <c r="E25">
        <v>21</v>
      </c>
      <c r="F25">
        <v>25</v>
      </c>
      <c r="G25">
        <v>17</v>
      </c>
      <c r="H25">
        <v>47</v>
      </c>
      <c r="I25">
        <v>8</v>
      </c>
      <c r="J25" s="12">
        <v>50</v>
      </c>
    </row>
    <row r="26" spans="1:10" x14ac:dyDescent="0.25">
      <c r="A26" s="11">
        <v>2013</v>
      </c>
      <c r="B26" t="s">
        <v>14</v>
      </c>
      <c r="C26" t="s">
        <v>16</v>
      </c>
      <c r="D26">
        <v>392</v>
      </c>
      <c r="E26">
        <v>76</v>
      </c>
      <c r="F26">
        <v>603</v>
      </c>
      <c r="G26">
        <v>183</v>
      </c>
      <c r="H26">
        <v>91</v>
      </c>
      <c r="I26">
        <v>19</v>
      </c>
      <c r="J26" s="12">
        <v>179</v>
      </c>
    </row>
    <row r="27" spans="1:10" ht="15.75" thickBot="1" x14ac:dyDescent="0.3">
      <c r="A27" s="13"/>
      <c r="B27" s="14"/>
      <c r="C27" s="14"/>
      <c r="D27" s="15">
        <f>SUM(D24:D26)</f>
        <v>450</v>
      </c>
      <c r="E27" s="15">
        <f t="shared" ref="E27:J27" si="3">SUM(E24:E26)</f>
        <v>115</v>
      </c>
      <c r="F27" s="15">
        <f t="shared" si="3"/>
        <v>638</v>
      </c>
      <c r="G27" s="15">
        <f t="shared" si="3"/>
        <v>200</v>
      </c>
      <c r="H27" s="15">
        <f t="shared" si="3"/>
        <v>153</v>
      </c>
      <c r="I27" s="15">
        <f t="shared" si="3"/>
        <v>29</v>
      </c>
      <c r="J27" s="16">
        <f t="shared" si="3"/>
        <v>240</v>
      </c>
    </row>
    <row r="28" spans="1:10" ht="15.75" thickBot="1" x14ac:dyDescent="0.3"/>
    <row r="29" spans="1:10" x14ac:dyDescent="0.25">
      <c r="A29" s="8">
        <v>2014</v>
      </c>
      <c r="B29" s="9" t="s">
        <v>13</v>
      </c>
      <c r="C29" s="9" t="s">
        <v>13</v>
      </c>
      <c r="D29" s="9">
        <v>53</v>
      </c>
      <c r="E29" s="9">
        <v>31</v>
      </c>
      <c r="F29" s="9">
        <v>28</v>
      </c>
      <c r="G29" s="9">
        <v>3</v>
      </c>
      <c r="H29" s="9">
        <v>45</v>
      </c>
      <c r="I29" s="9">
        <v>1</v>
      </c>
      <c r="J29" s="10">
        <v>27</v>
      </c>
    </row>
    <row r="30" spans="1:10" x14ac:dyDescent="0.25">
      <c r="A30" s="11">
        <v>2014</v>
      </c>
      <c r="B30" t="s">
        <v>14</v>
      </c>
      <c r="C30" t="s">
        <v>15</v>
      </c>
      <c r="D30">
        <v>105</v>
      </c>
      <c r="E30">
        <v>37</v>
      </c>
      <c r="F30">
        <v>290</v>
      </c>
      <c r="G30">
        <v>40</v>
      </c>
      <c r="H30">
        <v>310</v>
      </c>
      <c r="I30">
        <v>7</v>
      </c>
      <c r="J30" s="12">
        <v>73</v>
      </c>
    </row>
    <row r="31" spans="1:10" x14ac:dyDescent="0.25">
      <c r="A31" s="11">
        <v>2014</v>
      </c>
      <c r="B31" t="s">
        <v>14</v>
      </c>
      <c r="C31" t="s">
        <v>16</v>
      </c>
      <c r="D31">
        <v>345</v>
      </c>
      <c r="E31">
        <v>78</v>
      </c>
      <c r="F31">
        <v>829</v>
      </c>
      <c r="G31">
        <v>140</v>
      </c>
      <c r="H31">
        <v>146</v>
      </c>
      <c r="I31">
        <v>35</v>
      </c>
      <c r="J31" s="12">
        <v>48</v>
      </c>
    </row>
    <row r="32" spans="1:10" ht="15.75" thickBot="1" x14ac:dyDescent="0.3">
      <c r="A32" s="13"/>
      <c r="B32" s="14"/>
      <c r="C32" s="14"/>
      <c r="D32" s="15">
        <f>SUM(D29:D31)</f>
        <v>503</v>
      </c>
      <c r="E32" s="15">
        <f t="shared" ref="E32:J32" si="4">SUM(E29:E31)</f>
        <v>146</v>
      </c>
      <c r="F32" s="15">
        <f t="shared" si="4"/>
        <v>1147</v>
      </c>
      <c r="G32" s="15">
        <f t="shared" si="4"/>
        <v>183</v>
      </c>
      <c r="H32" s="15">
        <f t="shared" si="4"/>
        <v>501</v>
      </c>
      <c r="I32" s="15">
        <f t="shared" si="4"/>
        <v>43</v>
      </c>
      <c r="J32" s="16">
        <f t="shared" si="4"/>
        <v>148</v>
      </c>
    </row>
    <row r="33" spans="1:10" ht="15.75" thickBot="1" x14ac:dyDescent="0.3"/>
    <row r="34" spans="1:10" x14ac:dyDescent="0.25">
      <c r="A34" s="8">
        <v>2015</v>
      </c>
      <c r="B34" s="9" t="s">
        <v>13</v>
      </c>
      <c r="C34" s="9" t="s">
        <v>13</v>
      </c>
      <c r="D34" s="9">
        <v>132</v>
      </c>
      <c r="E34" s="9">
        <v>55</v>
      </c>
      <c r="F34" s="9">
        <v>9</v>
      </c>
      <c r="G34" s="9">
        <v>3</v>
      </c>
      <c r="H34" s="9">
        <v>228</v>
      </c>
      <c r="I34" s="9">
        <v>15</v>
      </c>
      <c r="J34" s="10">
        <v>36</v>
      </c>
    </row>
    <row r="35" spans="1:10" x14ac:dyDescent="0.25">
      <c r="A35" s="11">
        <v>2015</v>
      </c>
      <c r="B35" t="s">
        <v>14</v>
      </c>
      <c r="C35" t="s">
        <v>15</v>
      </c>
      <c r="D35">
        <v>252</v>
      </c>
      <c r="E35">
        <v>45</v>
      </c>
      <c r="F35">
        <v>919</v>
      </c>
      <c r="G35">
        <v>120</v>
      </c>
      <c r="H35">
        <v>1856</v>
      </c>
      <c r="I35">
        <v>15</v>
      </c>
      <c r="J35" s="12">
        <v>391</v>
      </c>
    </row>
    <row r="36" spans="1:10" x14ac:dyDescent="0.25">
      <c r="A36" s="11">
        <v>2015</v>
      </c>
      <c r="B36" t="s">
        <v>14</v>
      </c>
      <c r="C36" t="s">
        <v>16</v>
      </c>
      <c r="D36">
        <v>778</v>
      </c>
      <c r="E36">
        <v>110</v>
      </c>
      <c r="F36">
        <v>1697</v>
      </c>
      <c r="G36">
        <v>345</v>
      </c>
      <c r="H36">
        <v>1207</v>
      </c>
      <c r="I36">
        <v>21</v>
      </c>
      <c r="J36" s="12">
        <v>750</v>
      </c>
    </row>
    <row r="37" spans="1:10" ht="15.75" thickBot="1" x14ac:dyDescent="0.3">
      <c r="A37" s="13"/>
      <c r="B37" s="14"/>
      <c r="C37" s="14"/>
      <c r="D37" s="15">
        <f>SUM(D34:D36)</f>
        <v>1162</v>
      </c>
      <c r="E37" s="15">
        <f t="shared" ref="E37:J37" si="5">SUM(E34:E36)</f>
        <v>210</v>
      </c>
      <c r="F37" s="15">
        <f t="shared" si="5"/>
        <v>2625</v>
      </c>
      <c r="G37" s="15">
        <f t="shared" si="5"/>
        <v>468</v>
      </c>
      <c r="H37" s="15">
        <f t="shared" si="5"/>
        <v>3291</v>
      </c>
      <c r="I37" s="15">
        <f t="shared" si="5"/>
        <v>51</v>
      </c>
      <c r="J37" s="16">
        <f t="shared" si="5"/>
        <v>1177</v>
      </c>
    </row>
    <row r="38" spans="1:10" ht="15.75" thickBot="1" x14ac:dyDescent="0.3"/>
    <row r="39" spans="1:10" x14ac:dyDescent="0.25">
      <c r="A39" s="8">
        <v>2016</v>
      </c>
      <c r="B39" s="9" t="s">
        <v>13</v>
      </c>
      <c r="C39" s="9" t="s">
        <v>13</v>
      </c>
      <c r="D39" s="9">
        <v>20</v>
      </c>
      <c r="E39" s="9">
        <v>14</v>
      </c>
      <c r="F39" s="9">
        <v>14</v>
      </c>
      <c r="G39" s="9">
        <v>3</v>
      </c>
      <c r="H39" s="9">
        <v>7</v>
      </c>
      <c r="I39" s="9" t="s">
        <v>13</v>
      </c>
      <c r="J39" s="10">
        <v>9</v>
      </c>
    </row>
    <row r="40" spans="1:10" x14ac:dyDescent="0.25">
      <c r="A40" s="11">
        <v>2016</v>
      </c>
      <c r="B40" t="s">
        <v>14</v>
      </c>
      <c r="C40" t="s">
        <v>15</v>
      </c>
      <c r="D40">
        <v>24</v>
      </c>
      <c r="E40">
        <v>8</v>
      </c>
      <c r="F40">
        <v>71</v>
      </c>
      <c r="G40">
        <v>10</v>
      </c>
      <c r="H40">
        <v>6</v>
      </c>
      <c r="I40" t="s">
        <v>13</v>
      </c>
      <c r="J40" s="12">
        <v>17</v>
      </c>
    </row>
    <row r="41" spans="1:10" x14ac:dyDescent="0.25">
      <c r="A41" s="11">
        <v>2016</v>
      </c>
      <c r="B41" t="s">
        <v>14</v>
      </c>
      <c r="C41" t="s">
        <v>16</v>
      </c>
      <c r="D41">
        <v>1084</v>
      </c>
      <c r="E41">
        <v>117</v>
      </c>
      <c r="F41">
        <v>2649</v>
      </c>
      <c r="G41">
        <v>660</v>
      </c>
      <c r="H41">
        <v>198</v>
      </c>
      <c r="I41">
        <v>38</v>
      </c>
      <c r="J41" s="12">
        <v>520</v>
      </c>
    </row>
    <row r="42" spans="1:10" ht="15.75" thickBot="1" x14ac:dyDescent="0.3">
      <c r="A42" s="13"/>
      <c r="B42" s="14"/>
      <c r="C42" s="14"/>
      <c r="D42" s="15">
        <f>SUM(D39:D41)</f>
        <v>1128</v>
      </c>
      <c r="E42" s="15">
        <f t="shared" ref="E42:J42" si="6">SUM(E39:E41)</f>
        <v>139</v>
      </c>
      <c r="F42" s="15">
        <f t="shared" si="6"/>
        <v>2734</v>
      </c>
      <c r="G42" s="15">
        <f t="shared" si="6"/>
        <v>673</v>
      </c>
      <c r="H42" s="15">
        <f t="shared" si="6"/>
        <v>211</v>
      </c>
      <c r="I42" s="15">
        <f t="shared" si="6"/>
        <v>38</v>
      </c>
      <c r="J42" s="16">
        <f t="shared" si="6"/>
        <v>546</v>
      </c>
    </row>
    <row r="43" spans="1:10" ht="15.75" thickBot="1" x14ac:dyDescent="0.3"/>
    <row r="44" spans="1:10" x14ac:dyDescent="0.25">
      <c r="A44" s="8">
        <v>2017</v>
      </c>
      <c r="B44" s="9" t="s">
        <v>13</v>
      </c>
      <c r="C44" s="9" t="s">
        <v>13</v>
      </c>
      <c r="D44" s="9">
        <v>40</v>
      </c>
      <c r="E44" s="9">
        <v>30</v>
      </c>
      <c r="F44" s="9">
        <v>4</v>
      </c>
      <c r="G44" s="9">
        <v>5</v>
      </c>
      <c r="H44" s="9">
        <v>37</v>
      </c>
      <c r="I44" s="9">
        <v>2</v>
      </c>
      <c r="J44" s="10">
        <v>16</v>
      </c>
    </row>
    <row r="45" spans="1:10" x14ac:dyDescent="0.25">
      <c r="A45" s="11">
        <v>2017</v>
      </c>
      <c r="B45" t="s">
        <v>14</v>
      </c>
      <c r="C45" t="s">
        <v>15</v>
      </c>
      <c r="D45">
        <v>146</v>
      </c>
      <c r="E45">
        <v>41</v>
      </c>
      <c r="F45">
        <v>104</v>
      </c>
      <c r="G45">
        <v>50</v>
      </c>
      <c r="H45">
        <v>952</v>
      </c>
      <c r="I45">
        <v>8</v>
      </c>
      <c r="J45" s="12">
        <v>153</v>
      </c>
    </row>
    <row r="46" spans="1:10" x14ac:dyDescent="0.25">
      <c r="A46" s="11">
        <v>2017</v>
      </c>
      <c r="B46" t="s">
        <v>14</v>
      </c>
      <c r="C46" t="s">
        <v>16</v>
      </c>
      <c r="D46">
        <v>1186</v>
      </c>
      <c r="E46">
        <v>122</v>
      </c>
      <c r="F46">
        <v>2275</v>
      </c>
      <c r="G46">
        <v>422</v>
      </c>
      <c r="H46">
        <v>1357</v>
      </c>
      <c r="I46">
        <v>57</v>
      </c>
      <c r="J46" s="12">
        <v>1330</v>
      </c>
    </row>
    <row r="47" spans="1:10" ht="15.75" thickBot="1" x14ac:dyDescent="0.3">
      <c r="A47" s="13"/>
      <c r="B47" s="14"/>
      <c r="C47" s="14"/>
      <c r="D47" s="15">
        <f>SUM(D44:D46)</f>
        <v>1372</v>
      </c>
      <c r="E47" s="15">
        <f t="shared" ref="E47:J47" si="7">SUM(E44:E46)</f>
        <v>193</v>
      </c>
      <c r="F47" s="15">
        <f t="shared" si="7"/>
        <v>2383</v>
      </c>
      <c r="G47" s="15">
        <f t="shared" si="7"/>
        <v>477</v>
      </c>
      <c r="H47" s="15">
        <f t="shared" si="7"/>
        <v>2346</v>
      </c>
      <c r="I47" s="15">
        <f t="shared" si="7"/>
        <v>67</v>
      </c>
      <c r="J47" s="16">
        <f t="shared" si="7"/>
        <v>1499</v>
      </c>
    </row>
    <row r="48" spans="1:10" ht="15.75" thickBot="1" x14ac:dyDescent="0.3"/>
    <row r="49" spans="1:10" x14ac:dyDescent="0.25">
      <c r="A49" s="8">
        <v>2018</v>
      </c>
      <c r="B49" s="9" t="s">
        <v>13</v>
      </c>
      <c r="C49" s="9" t="s">
        <v>13</v>
      </c>
      <c r="D49" s="9">
        <v>21</v>
      </c>
      <c r="E49" s="9">
        <v>20</v>
      </c>
      <c r="F49" s="9">
        <v>7</v>
      </c>
      <c r="G49" s="9">
        <v>4</v>
      </c>
      <c r="H49" s="9">
        <v>14</v>
      </c>
      <c r="I49" s="9" t="s">
        <v>13</v>
      </c>
      <c r="J49" s="10">
        <v>8</v>
      </c>
    </row>
    <row r="50" spans="1:10" x14ac:dyDescent="0.25">
      <c r="A50" s="11">
        <v>2018</v>
      </c>
      <c r="B50" t="s">
        <v>14</v>
      </c>
      <c r="C50" t="s">
        <v>15</v>
      </c>
      <c r="D50">
        <v>33</v>
      </c>
      <c r="E50">
        <v>22</v>
      </c>
      <c r="F50">
        <v>24</v>
      </c>
      <c r="G50">
        <v>14</v>
      </c>
      <c r="H50">
        <v>38</v>
      </c>
      <c r="I50" t="s">
        <v>13</v>
      </c>
      <c r="J50" s="12">
        <v>15</v>
      </c>
    </row>
    <row r="51" spans="1:10" x14ac:dyDescent="0.25">
      <c r="A51" s="11">
        <v>2018</v>
      </c>
      <c r="B51" t="s">
        <v>14</v>
      </c>
      <c r="C51" t="s">
        <v>16</v>
      </c>
      <c r="D51">
        <v>850</v>
      </c>
      <c r="E51">
        <v>115</v>
      </c>
      <c r="F51">
        <v>1284</v>
      </c>
      <c r="G51">
        <v>589</v>
      </c>
      <c r="H51">
        <v>580</v>
      </c>
      <c r="I51">
        <v>25</v>
      </c>
      <c r="J51" s="12">
        <v>288</v>
      </c>
    </row>
    <row r="52" spans="1:10" ht="15.75" thickBot="1" x14ac:dyDescent="0.3">
      <c r="A52" s="13"/>
      <c r="B52" s="14"/>
      <c r="C52" s="14"/>
      <c r="D52" s="15">
        <f>SUM(D49:D51)</f>
        <v>904</v>
      </c>
      <c r="E52" s="15">
        <f t="shared" ref="E52:J52" si="8">SUM(E49:E51)</f>
        <v>157</v>
      </c>
      <c r="F52" s="15">
        <f t="shared" si="8"/>
        <v>1315</v>
      </c>
      <c r="G52" s="15">
        <f t="shared" si="8"/>
        <v>607</v>
      </c>
      <c r="H52" s="15">
        <f t="shared" si="8"/>
        <v>632</v>
      </c>
      <c r="I52" s="15">
        <f t="shared" si="8"/>
        <v>25</v>
      </c>
      <c r="J52" s="16">
        <f t="shared" si="8"/>
        <v>311</v>
      </c>
    </row>
    <row r="53" spans="1:10" ht="15.75" thickBot="1" x14ac:dyDescent="0.3"/>
    <row r="54" spans="1:10" x14ac:dyDescent="0.25">
      <c r="A54" s="8">
        <v>2019</v>
      </c>
      <c r="B54" s="9" t="s">
        <v>13</v>
      </c>
      <c r="C54" s="9" t="s">
        <v>13</v>
      </c>
      <c r="D54" s="9">
        <v>46</v>
      </c>
      <c r="E54" s="9">
        <v>31</v>
      </c>
      <c r="F54" s="9">
        <v>8</v>
      </c>
      <c r="G54" s="9">
        <v>3</v>
      </c>
      <c r="H54" s="9">
        <v>41</v>
      </c>
      <c r="I54" s="9">
        <v>2</v>
      </c>
      <c r="J54" s="10">
        <v>53</v>
      </c>
    </row>
    <row r="55" spans="1:10" x14ac:dyDescent="0.25">
      <c r="A55" s="11">
        <v>2019</v>
      </c>
      <c r="B55" t="s">
        <v>14</v>
      </c>
      <c r="C55" t="s">
        <v>15</v>
      </c>
      <c r="D55">
        <v>169</v>
      </c>
      <c r="E55">
        <v>46</v>
      </c>
      <c r="F55">
        <v>297</v>
      </c>
      <c r="G55">
        <v>152</v>
      </c>
      <c r="H55">
        <v>989</v>
      </c>
      <c r="I55">
        <v>10</v>
      </c>
      <c r="J55" s="12">
        <v>390</v>
      </c>
    </row>
    <row r="56" spans="1:10" x14ac:dyDescent="0.25">
      <c r="A56" s="11">
        <v>2019</v>
      </c>
      <c r="B56" t="s">
        <v>14</v>
      </c>
      <c r="C56" t="s">
        <v>16</v>
      </c>
      <c r="D56">
        <v>969</v>
      </c>
      <c r="E56">
        <v>118</v>
      </c>
      <c r="F56">
        <v>1625</v>
      </c>
      <c r="G56">
        <v>458</v>
      </c>
      <c r="H56">
        <v>1123</v>
      </c>
      <c r="I56">
        <v>121</v>
      </c>
      <c r="J56" s="12">
        <v>2813</v>
      </c>
    </row>
    <row r="57" spans="1:10" ht="15.75" thickBot="1" x14ac:dyDescent="0.3">
      <c r="A57" s="13"/>
      <c r="B57" s="14"/>
      <c r="C57" s="14"/>
      <c r="D57" s="15">
        <f>SUM(D54:D56)</f>
        <v>1184</v>
      </c>
      <c r="E57" s="15">
        <f t="shared" ref="E57:J57" si="9">SUM(E54:E56)</f>
        <v>195</v>
      </c>
      <c r="F57" s="15">
        <f t="shared" si="9"/>
        <v>1930</v>
      </c>
      <c r="G57" s="15">
        <f t="shared" si="9"/>
        <v>613</v>
      </c>
      <c r="H57" s="15">
        <f t="shared" si="9"/>
        <v>2153</v>
      </c>
      <c r="I57" s="15">
        <f t="shared" si="9"/>
        <v>133</v>
      </c>
      <c r="J57" s="16">
        <f t="shared" si="9"/>
        <v>3256</v>
      </c>
    </row>
    <row r="58" spans="1:10" ht="15.75" thickBot="1" x14ac:dyDescent="0.3"/>
    <row r="59" spans="1:10" x14ac:dyDescent="0.25">
      <c r="A59" s="8">
        <v>2020</v>
      </c>
      <c r="B59" s="9" t="s">
        <v>13</v>
      </c>
      <c r="C59" s="9" t="s">
        <v>13</v>
      </c>
      <c r="D59" s="9">
        <v>21</v>
      </c>
      <c r="E59" s="9">
        <v>17</v>
      </c>
      <c r="F59" s="9">
        <v>12</v>
      </c>
      <c r="G59" s="9">
        <v>16</v>
      </c>
      <c r="H59" s="9">
        <v>9</v>
      </c>
      <c r="I59" s="9" t="s">
        <v>13</v>
      </c>
      <c r="J59" s="10">
        <v>36</v>
      </c>
    </row>
    <row r="60" spans="1:10" x14ac:dyDescent="0.25">
      <c r="A60" s="11">
        <v>2020</v>
      </c>
      <c r="B60" t="s">
        <v>14</v>
      </c>
      <c r="C60" t="s">
        <v>15</v>
      </c>
      <c r="D60">
        <v>111</v>
      </c>
      <c r="E60">
        <v>33</v>
      </c>
      <c r="F60">
        <v>319</v>
      </c>
      <c r="G60">
        <v>298</v>
      </c>
      <c r="H60">
        <v>124</v>
      </c>
      <c r="I60">
        <v>21</v>
      </c>
      <c r="J60" s="12">
        <v>303</v>
      </c>
    </row>
    <row r="61" spans="1:10" x14ac:dyDescent="0.25">
      <c r="A61" s="11">
        <v>2020</v>
      </c>
      <c r="B61" t="s">
        <v>14</v>
      </c>
      <c r="C61" t="s">
        <v>16</v>
      </c>
      <c r="D61">
        <v>511</v>
      </c>
      <c r="E61">
        <v>86</v>
      </c>
      <c r="F61">
        <v>1307</v>
      </c>
      <c r="G61">
        <v>570</v>
      </c>
      <c r="H61">
        <v>209</v>
      </c>
      <c r="I61">
        <v>5</v>
      </c>
      <c r="J61" s="12">
        <v>565</v>
      </c>
    </row>
    <row r="62" spans="1:10" ht="15.75" thickBot="1" x14ac:dyDescent="0.3">
      <c r="A62" s="13"/>
      <c r="B62" s="14"/>
      <c r="C62" s="14"/>
      <c r="D62" s="15">
        <f>SUM(D59:D61)</f>
        <v>643</v>
      </c>
      <c r="E62" s="15">
        <f t="shared" ref="E62:J62" si="10">SUM(E59:E61)</f>
        <v>136</v>
      </c>
      <c r="F62" s="15">
        <f t="shared" si="10"/>
        <v>1638</v>
      </c>
      <c r="G62" s="15">
        <f t="shared" si="10"/>
        <v>884</v>
      </c>
      <c r="H62" s="15">
        <f t="shared" si="10"/>
        <v>342</v>
      </c>
      <c r="I62" s="15">
        <f t="shared" si="10"/>
        <v>26</v>
      </c>
      <c r="J62" s="16">
        <f t="shared" si="10"/>
        <v>904</v>
      </c>
    </row>
    <row r="63" spans="1:10" ht="15.75" thickBot="1" x14ac:dyDescent="0.3"/>
    <row r="64" spans="1:10" x14ac:dyDescent="0.25">
      <c r="A64" s="8">
        <v>2021</v>
      </c>
      <c r="B64" s="9" t="s">
        <v>13</v>
      </c>
      <c r="C64" s="9" t="s">
        <v>13</v>
      </c>
      <c r="D64" s="9">
        <v>59</v>
      </c>
      <c r="E64" s="9">
        <v>37</v>
      </c>
      <c r="F64" s="9">
        <v>25</v>
      </c>
      <c r="G64" s="9">
        <v>29</v>
      </c>
      <c r="H64" s="9">
        <v>57</v>
      </c>
      <c r="I64" s="9" t="s">
        <v>13</v>
      </c>
      <c r="J64" s="10">
        <v>106</v>
      </c>
    </row>
    <row r="65" spans="1:10" x14ac:dyDescent="0.25">
      <c r="A65" s="11">
        <v>2021</v>
      </c>
      <c r="B65" t="s">
        <v>14</v>
      </c>
      <c r="C65" t="s">
        <v>15</v>
      </c>
      <c r="D65">
        <v>197</v>
      </c>
      <c r="E65">
        <v>48</v>
      </c>
      <c r="F65">
        <v>569</v>
      </c>
      <c r="G65">
        <v>204</v>
      </c>
      <c r="H65">
        <v>623</v>
      </c>
      <c r="I65">
        <v>16</v>
      </c>
      <c r="J65" s="12">
        <v>336</v>
      </c>
    </row>
    <row r="66" spans="1:10" x14ac:dyDescent="0.25">
      <c r="A66" s="11">
        <v>2021</v>
      </c>
      <c r="B66" t="s">
        <v>14</v>
      </c>
      <c r="C66" t="s">
        <v>16</v>
      </c>
      <c r="D66">
        <v>1030</v>
      </c>
      <c r="E66">
        <v>117</v>
      </c>
      <c r="F66">
        <v>2404</v>
      </c>
      <c r="G66">
        <v>640</v>
      </c>
      <c r="H66">
        <v>500</v>
      </c>
      <c r="I66">
        <v>32</v>
      </c>
      <c r="J66" s="12">
        <v>1426</v>
      </c>
    </row>
    <row r="67" spans="1:10" ht="15.75" thickBot="1" x14ac:dyDescent="0.3">
      <c r="A67" s="13"/>
      <c r="B67" s="14"/>
      <c r="C67" s="14"/>
      <c r="D67" s="15">
        <f>SUM(D64:D66)</f>
        <v>1286</v>
      </c>
      <c r="E67" s="15">
        <f t="shared" ref="E67:J67" si="11">SUM(E64:E66)</f>
        <v>202</v>
      </c>
      <c r="F67" s="15">
        <f t="shared" si="11"/>
        <v>2998</v>
      </c>
      <c r="G67" s="15">
        <f t="shared" si="11"/>
        <v>873</v>
      </c>
      <c r="H67" s="15">
        <f t="shared" si="11"/>
        <v>1180</v>
      </c>
      <c r="I67" s="15">
        <f t="shared" si="11"/>
        <v>48</v>
      </c>
      <c r="J67" s="16">
        <f t="shared" si="11"/>
        <v>1868</v>
      </c>
    </row>
    <row r="68" spans="1:10" ht="15.75" thickBot="1" x14ac:dyDescent="0.3"/>
    <row r="69" spans="1:10" x14ac:dyDescent="0.25">
      <c r="A69" s="8">
        <v>2022</v>
      </c>
      <c r="B69" s="9" t="s">
        <v>13</v>
      </c>
      <c r="C69" s="9" t="s">
        <v>13</v>
      </c>
      <c r="D69" s="9">
        <v>38</v>
      </c>
      <c r="E69" s="9">
        <v>32</v>
      </c>
      <c r="F69" s="9">
        <v>40</v>
      </c>
      <c r="G69" s="9">
        <v>16</v>
      </c>
      <c r="H69" s="9">
        <v>67</v>
      </c>
      <c r="I69" s="9" t="s">
        <v>13</v>
      </c>
      <c r="J69" s="10">
        <v>10</v>
      </c>
    </row>
    <row r="70" spans="1:10" x14ac:dyDescent="0.25">
      <c r="A70" s="11">
        <v>2022</v>
      </c>
      <c r="B70" t="s">
        <v>14</v>
      </c>
      <c r="C70" t="s">
        <v>15</v>
      </c>
      <c r="D70">
        <v>142</v>
      </c>
      <c r="E70">
        <v>40</v>
      </c>
      <c r="F70">
        <v>583</v>
      </c>
      <c r="G70">
        <v>177</v>
      </c>
      <c r="H70">
        <v>745</v>
      </c>
      <c r="I70">
        <v>1</v>
      </c>
      <c r="J70" s="12">
        <v>60</v>
      </c>
    </row>
    <row r="71" spans="1:10" x14ac:dyDescent="0.25">
      <c r="A71" s="11">
        <v>2022</v>
      </c>
      <c r="B71" t="s">
        <v>14</v>
      </c>
      <c r="C71" t="s">
        <v>16</v>
      </c>
      <c r="D71">
        <v>484</v>
      </c>
      <c r="E71">
        <v>85</v>
      </c>
      <c r="F71">
        <v>1238</v>
      </c>
      <c r="G71">
        <v>475</v>
      </c>
      <c r="H71">
        <v>605</v>
      </c>
      <c r="I71">
        <v>1</v>
      </c>
      <c r="J71" s="12">
        <v>231</v>
      </c>
    </row>
    <row r="72" spans="1:10" ht="15.75" thickBot="1" x14ac:dyDescent="0.3">
      <c r="A72" s="13"/>
      <c r="B72" s="14"/>
      <c r="C72" s="14"/>
      <c r="D72" s="15">
        <f>SUM(D69:D71)</f>
        <v>664</v>
      </c>
      <c r="E72" s="15">
        <f t="shared" ref="E72:J72" si="12">SUM(E69:E71)</f>
        <v>157</v>
      </c>
      <c r="F72" s="15">
        <f t="shared" si="12"/>
        <v>1861</v>
      </c>
      <c r="G72" s="15">
        <f t="shared" si="12"/>
        <v>668</v>
      </c>
      <c r="H72" s="15">
        <f t="shared" si="12"/>
        <v>1417</v>
      </c>
      <c r="I72" s="15">
        <f t="shared" si="12"/>
        <v>2</v>
      </c>
      <c r="J72" s="16">
        <f t="shared" si="12"/>
        <v>301</v>
      </c>
    </row>
  </sheetData>
  <mergeCells count="2">
    <mergeCell ref="A3:J3"/>
    <mergeCell ref="A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4709-B6E4-491F-BB5A-0988EF3B40FE}">
  <dimension ref="A1:A148"/>
  <sheetViews>
    <sheetView workbookViewId="0"/>
  </sheetViews>
  <sheetFormatPr defaultRowHeight="15" x14ac:dyDescent="0.25"/>
  <sheetData>
    <row r="1" spans="1:1" x14ac:dyDescent="0.25">
      <c r="A1" s="17" t="s">
        <v>87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3" spans="1:1" x14ac:dyDescent="0.25">
      <c r="A13" s="17" t="s">
        <v>88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1" spans="1:1" x14ac:dyDescent="0.25">
      <c r="A21" s="17" t="s">
        <v>89</v>
      </c>
    </row>
    <row r="22" spans="1:1" x14ac:dyDescent="0.25">
      <c r="A22" t="s">
        <v>33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34</v>
      </c>
    </row>
    <row r="27" spans="1:1" x14ac:dyDescent="0.25">
      <c r="A27" t="s">
        <v>35</v>
      </c>
    </row>
    <row r="29" spans="1:1" x14ac:dyDescent="0.25">
      <c r="A29" s="17" t="s">
        <v>90</v>
      </c>
    </row>
    <row r="30" spans="1:1" x14ac:dyDescent="0.25">
      <c r="A30" t="s">
        <v>36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7" spans="1:1" x14ac:dyDescent="0.25">
      <c r="A37" s="17" t="s">
        <v>91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21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5" spans="1:1" x14ac:dyDescent="0.25">
      <c r="A45" s="17" t="s">
        <v>92</v>
      </c>
    </row>
    <row r="46" spans="1:1" x14ac:dyDescent="0.25">
      <c r="A46" t="s">
        <v>45</v>
      </c>
    </row>
    <row r="47" spans="1:1" x14ac:dyDescent="0.25">
      <c r="A47" t="s">
        <v>29</v>
      </c>
    </row>
    <row r="48" spans="1:1" x14ac:dyDescent="0.25">
      <c r="A48" t="s">
        <v>46</v>
      </c>
    </row>
    <row r="49" spans="1:1" x14ac:dyDescent="0.25">
      <c r="A49" t="s">
        <v>43</v>
      </c>
    </row>
    <row r="50" spans="1:1" x14ac:dyDescent="0.25">
      <c r="A50" t="s">
        <v>44</v>
      </c>
    </row>
    <row r="52" spans="1:1" x14ac:dyDescent="0.25">
      <c r="A52" s="17" t="s">
        <v>93</v>
      </c>
    </row>
    <row r="53" spans="1:1" x14ac:dyDescent="0.25">
      <c r="A53" t="s">
        <v>45</v>
      </c>
    </row>
    <row r="54" spans="1:1" x14ac:dyDescent="0.25">
      <c r="A54" t="s">
        <v>29</v>
      </c>
    </row>
    <row r="55" spans="1:1" x14ac:dyDescent="0.25">
      <c r="A55" t="s">
        <v>47</v>
      </c>
    </row>
    <row r="56" spans="1:1" x14ac:dyDescent="0.25">
      <c r="A56" t="s">
        <v>43</v>
      </c>
    </row>
    <row r="57" spans="1:1" x14ac:dyDescent="0.25">
      <c r="A57" t="s">
        <v>44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19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22</v>
      </c>
    </row>
    <row r="66" spans="1:1" x14ac:dyDescent="0.25">
      <c r="A66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s="17" t="s">
        <v>94</v>
      </c>
    </row>
    <row r="82" spans="1:1" x14ac:dyDescent="0.25">
      <c r="A82" t="s">
        <v>65</v>
      </c>
    </row>
    <row r="83" spans="1:1" x14ac:dyDescent="0.25">
      <c r="A83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9" spans="1:1" x14ac:dyDescent="0.25">
      <c r="A89" s="17" t="s">
        <v>89</v>
      </c>
    </row>
    <row r="90" spans="1:1" x14ac:dyDescent="0.25">
      <c r="A90" t="s">
        <v>70</v>
      </c>
    </row>
    <row r="91" spans="1:1" x14ac:dyDescent="0.25">
      <c r="A91" t="s">
        <v>28</v>
      </c>
    </row>
    <row r="92" spans="1:1" x14ac:dyDescent="0.25">
      <c r="A92" t="s">
        <v>71</v>
      </c>
    </row>
    <row r="93" spans="1:1" x14ac:dyDescent="0.25">
      <c r="A93" t="s">
        <v>30</v>
      </c>
    </row>
    <row r="94" spans="1:1" x14ac:dyDescent="0.25">
      <c r="A94" t="s">
        <v>72</v>
      </c>
    </row>
    <row r="95" spans="1:1" x14ac:dyDescent="0.25">
      <c r="A95" t="s">
        <v>73</v>
      </c>
    </row>
    <row r="97" spans="1:1" x14ac:dyDescent="0.25">
      <c r="A97" s="17" t="s">
        <v>90</v>
      </c>
    </row>
    <row r="98" spans="1:1" x14ac:dyDescent="0.25">
      <c r="A98" t="s">
        <v>36</v>
      </c>
    </row>
    <row r="99" spans="1:1" x14ac:dyDescent="0.25">
      <c r="A99" t="s">
        <v>28</v>
      </c>
    </row>
    <row r="100" spans="1:1" x14ac:dyDescent="0.25">
      <c r="A100" t="s">
        <v>71</v>
      </c>
    </row>
    <row r="101" spans="1:1" x14ac:dyDescent="0.25">
      <c r="A101" t="s">
        <v>37</v>
      </c>
    </row>
    <row r="102" spans="1:1" x14ac:dyDescent="0.25">
      <c r="A102" t="s">
        <v>38</v>
      </c>
    </row>
    <row r="103" spans="1:1" x14ac:dyDescent="0.25">
      <c r="A103" t="s">
        <v>39</v>
      </c>
    </row>
    <row r="105" spans="1:1" x14ac:dyDescent="0.25">
      <c r="A105" t="s">
        <v>74</v>
      </c>
    </row>
    <row r="106" spans="1:1" x14ac:dyDescent="0.25">
      <c r="A106" s="17" t="s">
        <v>91</v>
      </c>
    </row>
    <row r="107" spans="1:1" x14ac:dyDescent="0.25">
      <c r="A107" t="s">
        <v>75</v>
      </c>
    </row>
    <row r="108" spans="1:1" x14ac:dyDescent="0.25">
      <c r="A108" t="s">
        <v>40</v>
      </c>
    </row>
    <row r="109" spans="1:1" x14ac:dyDescent="0.25">
      <c r="A109" t="s">
        <v>76</v>
      </c>
    </row>
    <row r="110" spans="1:1" x14ac:dyDescent="0.25">
      <c r="A110" t="s">
        <v>51</v>
      </c>
    </row>
    <row r="111" spans="1:1" x14ac:dyDescent="0.25">
      <c r="A111" t="s">
        <v>77</v>
      </c>
    </row>
    <row r="112" spans="1:1" x14ac:dyDescent="0.25">
      <c r="A112" t="s">
        <v>43</v>
      </c>
    </row>
    <row r="113" spans="1:1" x14ac:dyDescent="0.25">
      <c r="A113" t="s">
        <v>44</v>
      </c>
    </row>
    <row r="115" spans="1:1" x14ac:dyDescent="0.25">
      <c r="A115" t="s">
        <v>78</v>
      </c>
    </row>
    <row r="117" spans="1:1" x14ac:dyDescent="0.25">
      <c r="A117" t="s">
        <v>53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t="s">
        <v>81</v>
      </c>
    </row>
    <row r="121" spans="1:1" x14ac:dyDescent="0.25">
      <c r="A121" t="s">
        <v>59</v>
      </c>
    </row>
    <row r="122" spans="1:1" x14ac:dyDescent="0.25">
      <c r="A122" t="s">
        <v>60</v>
      </c>
    </row>
    <row r="123" spans="1:1" x14ac:dyDescent="0.25">
      <c r="A123" t="s">
        <v>61</v>
      </c>
    </row>
    <row r="124" spans="1:1" x14ac:dyDescent="0.25">
      <c r="A124" t="s">
        <v>62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84</v>
      </c>
    </row>
    <row r="129" spans="1:1" x14ac:dyDescent="0.25">
      <c r="A129" t="s">
        <v>40</v>
      </c>
    </row>
    <row r="130" spans="1:1" x14ac:dyDescent="0.25">
      <c r="A130" t="s">
        <v>85</v>
      </c>
    </row>
    <row r="131" spans="1:1" x14ac:dyDescent="0.25">
      <c r="A131" t="s">
        <v>86</v>
      </c>
    </row>
    <row r="132" spans="1:1" x14ac:dyDescent="0.25">
      <c r="A132" t="s">
        <v>43</v>
      </c>
    </row>
    <row r="133" spans="1:1" x14ac:dyDescent="0.25">
      <c r="A133" t="s">
        <v>44</v>
      </c>
    </row>
    <row r="136" spans="1:1" x14ac:dyDescent="0.25">
      <c r="A136" s="17" t="s">
        <v>92</v>
      </c>
    </row>
    <row r="137" spans="1:1" x14ac:dyDescent="0.25">
      <c r="A137" t="s">
        <v>45</v>
      </c>
    </row>
    <row r="138" spans="1:1" x14ac:dyDescent="0.25">
      <c r="A138" t="s">
        <v>71</v>
      </c>
    </row>
    <row r="139" spans="1:1" x14ac:dyDescent="0.25">
      <c r="A139" t="s">
        <v>46</v>
      </c>
    </row>
    <row r="140" spans="1:1" x14ac:dyDescent="0.25">
      <c r="A140" t="s">
        <v>43</v>
      </c>
    </row>
    <row r="141" spans="1:1" x14ac:dyDescent="0.25">
      <c r="A141" t="s">
        <v>44</v>
      </c>
    </row>
    <row r="143" spans="1:1" x14ac:dyDescent="0.25">
      <c r="A143" s="17" t="s">
        <v>93</v>
      </c>
    </row>
    <row r="144" spans="1:1" x14ac:dyDescent="0.25">
      <c r="A144" t="s">
        <v>45</v>
      </c>
    </row>
    <row r="145" spans="1:1" x14ac:dyDescent="0.25">
      <c r="A145" t="s">
        <v>71</v>
      </c>
    </row>
    <row r="146" spans="1:1" x14ac:dyDescent="0.25">
      <c r="A146" t="s">
        <v>47</v>
      </c>
    </row>
    <row r="147" spans="1:1" x14ac:dyDescent="0.25">
      <c r="A147" t="s">
        <v>43</v>
      </c>
    </row>
    <row r="148" spans="1:1" x14ac:dyDescent="0.25">
      <c r="A1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Kayla - Area P</vt:lpstr>
      <vt:lpstr>SQL--2010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Kayla J (DFG)</dc:creator>
  <cp:lastModifiedBy>Carr, Kayla J (DFG)</cp:lastModifiedBy>
  <dcterms:created xsi:type="dcterms:W3CDTF">2022-12-23T21:02:15Z</dcterms:created>
  <dcterms:modified xsi:type="dcterms:W3CDTF">2022-12-23T22:31:06Z</dcterms:modified>
</cp:coreProperties>
</file>