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odoh\Dropbox\Work\Assessment Proejct No Photos\Analysis\"/>
    </mc:Choice>
  </mc:AlternateContent>
  <xr:revisionPtr revIDLastSave="0" documentId="13_ncr:1_{CCF30508-C74E-4432-A7F0-8A8F82D5FF41}" xr6:coauthVersionLast="47" xr6:coauthVersionMax="47" xr10:uidLastSave="{00000000-0000-0000-0000-000000000000}"/>
  <bookViews>
    <workbookView xWindow="-108" yWindow="-108" windowWidth="23256" windowHeight="13176" tabRatio="736" activeTab="1" xr2:uid="{09FC8837-A66F-4E83-A1DF-F83249FA2993}"/>
  </bookViews>
  <sheets>
    <sheet name="Designs" sheetId="3" r:id="rId1"/>
    <sheet name="Measured in Field" sheetId="1" r:id="rId2"/>
    <sheet name="Dropdown Tabl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F66" i="1" l="1"/>
  <c r="FF14" i="1"/>
  <c r="FF2" i="1"/>
  <c r="FG2" i="1"/>
  <c r="FF53" i="1"/>
  <c r="FF67" i="1"/>
  <c r="FF65" i="1"/>
  <c r="FF64" i="1"/>
  <c r="FF63" i="1"/>
  <c r="FF62" i="1"/>
  <c r="FF61" i="1"/>
  <c r="FF60" i="1"/>
  <c r="FF59" i="1"/>
  <c r="FF58" i="1"/>
  <c r="FF57" i="1"/>
  <c r="FF56" i="1"/>
  <c r="FF55" i="1"/>
  <c r="FF54" i="1"/>
  <c r="FF52" i="1"/>
  <c r="FF51" i="1"/>
  <c r="FF50" i="1"/>
  <c r="FF49" i="1"/>
  <c r="FF48" i="1"/>
  <c r="FF47" i="1"/>
  <c r="FF46" i="1"/>
  <c r="FF45" i="1"/>
  <c r="FF44" i="1"/>
  <c r="FF43" i="1"/>
  <c r="FF42" i="1"/>
  <c r="FF41" i="1"/>
  <c r="FF40" i="1"/>
  <c r="FF39" i="1"/>
  <c r="FF38" i="1"/>
  <c r="FF37" i="1"/>
  <c r="FF36" i="1"/>
  <c r="FF35" i="1"/>
  <c r="FF34" i="1"/>
  <c r="FF33" i="1"/>
  <c r="FF32" i="1"/>
  <c r="FF31" i="1"/>
  <c r="FF30" i="1"/>
  <c r="FF29" i="1"/>
  <c r="FF28" i="1"/>
  <c r="FF27" i="1"/>
  <c r="FF26" i="1"/>
  <c r="FF25" i="1"/>
  <c r="FF24" i="1"/>
  <c r="FF23" i="1"/>
  <c r="FF22" i="1"/>
  <c r="FF21" i="1"/>
  <c r="FF20" i="1"/>
  <c r="FF19" i="1"/>
  <c r="FF18" i="1"/>
  <c r="FF17" i="1"/>
  <c r="FF16" i="1"/>
  <c r="FF15" i="1"/>
  <c r="FF13" i="1"/>
  <c r="FF12" i="1"/>
  <c r="FF11" i="1"/>
  <c r="FF10" i="1"/>
  <c r="FF9" i="1"/>
  <c r="FF8" i="1"/>
  <c r="FF7" i="1"/>
  <c r="FF6" i="1"/>
  <c r="FF5" i="1"/>
  <c r="FF4" i="1"/>
  <c r="FF3" i="1"/>
  <c r="FG67" i="1"/>
  <c r="FG66" i="1"/>
  <c r="FG65" i="1"/>
  <c r="FG64" i="1"/>
  <c r="FG63" i="1"/>
  <c r="FG62" i="1"/>
  <c r="FG61" i="1"/>
  <c r="FG60" i="1"/>
  <c r="FG59" i="1"/>
  <c r="FG58" i="1"/>
  <c r="FG57" i="1"/>
  <c r="FG56" i="1"/>
  <c r="FG55" i="1"/>
  <c r="FG54" i="1"/>
  <c r="FG53" i="1"/>
  <c r="FG52" i="1"/>
  <c r="FG51" i="1"/>
  <c r="FG50" i="1"/>
  <c r="FG49" i="1"/>
  <c r="FG48" i="1"/>
  <c r="FG47" i="1"/>
  <c r="FG46" i="1"/>
  <c r="FG45" i="1"/>
  <c r="FG44" i="1"/>
  <c r="FG43" i="1"/>
  <c r="FG42" i="1"/>
  <c r="FG41" i="1"/>
  <c r="FG40" i="1"/>
  <c r="FG39" i="1"/>
  <c r="FG38" i="1"/>
  <c r="FG37" i="1"/>
  <c r="FG36" i="1"/>
  <c r="FG35" i="1"/>
  <c r="FG34" i="1"/>
  <c r="FG33" i="1"/>
  <c r="FG32" i="1"/>
  <c r="FG31" i="1"/>
  <c r="FG30" i="1"/>
  <c r="FG29" i="1"/>
  <c r="FG28" i="1"/>
  <c r="FG27" i="1"/>
  <c r="FG26" i="1"/>
  <c r="FG25" i="1"/>
  <c r="FG24" i="1"/>
  <c r="FG23" i="1"/>
  <c r="FG22" i="1"/>
  <c r="FG21" i="1"/>
  <c r="FG20" i="1"/>
  <c r="FG19" i="1"/>
  <c r="FG18" i="1"/>
  <c r="FG17" i="1"/>
  <c r="FG16" i="1"/>
  <c r="FG15" i="1"/>
  <c r="FG14" i="1"/>
  <c r="FG13" i="1"/>
  <c r="FG12" i="1"/>
  <c r="FG11" i="1"/>
  <c r="FG10" i="1"/>
  <c r="FG9" i="1"/>
  <c r="FG8" i="1"/>
  <c r="FG7" i="1"/>
  <c r="FG6" i="1"/>
  <c r="FG5" i="1"/>
  <c r="FG4" i="1"/>
  <c r="FG3" i="1"/>
  <c r="FH2" i="1"/>
  <c r="AW69" i="3"/>
  <c r="AW68" i="3"/>
  <c r="AW67" i="3"/>
  <c r="AW66" i="3"/>
  <c r="AW65" i="3"/>
  <c r="AW64" i="3"/>
  <c r="AW63" i="3"/>
  <c r="AW62" i="3"/>
  <c r="AW61" i="3"/>
  <c r="AW60" i="3"/>
  <c r="AW59" i="3"/>
  <c r="AW58" i="3"/>
  <c r="AW57" i="3"/>
  <c r="AW56" i="3"/>
  <c r="AW55" i="3"/>
  <c r="AW54" i="3"/>
  <c r="AW53" i="3"/>
  <c r="AW52" i="3"/>
  <c r="AW51" i="3"/>
  <c r="AW50" i="3"/>
  <c r="AW49" i="3"/>
  <c r="AW48" i="3"/>
  <c r="AW47" i="3"/>
  <c r="AW46" i="3"/>
  <c r="AW45" i="3"/>
  <c r="AW44" i="3"/>
  <c r="AW43" i="3"/>
  <c r="AW42" i="3"/>
  <c r="AW41" i="3"/>
  <c r="AW40" i="3"/>
  <c r="AW39" i="3"/>
  <c r="AW38" i="3"/>
  <c r="AW37" i="3"/>
  <c r="AW36" i="3"/>
  <c r="AW35" i="3"/>
  <c r="AW34" i="3"/>
  <c r="AW33" i="3"/>
  <c r="AW32" i="3"/>
  <c r="AW31" i="3"/>
  <c r="AW30" i="3"/>
  <c r="AW29" i="3"/>
  <c r="AW28" i="3"/>
  <c r="AW27" i="3"/>
  <c r="AW26" i="3"/>
  <c r="AW25" i="3"/>
  <c r="AW24" i="3"/>
  <c r="AW23" i="3"/>
  <c r="AW22" i="3"/>
  <c r="AW21" i="3"/>
  <c r="AW20" i="3"/>
  <c r="AW19" i="3"/>
  <c r="AW18" i="3"/>
  <c r="AW17" i="3"/>
  <c r="AW16" i="3"/>
  <c r="AW15" i="3"/>
  <c r="AW14" i="3"/>
  <c r="AW13" i="3"/>
  <c r="AW12" i="3"/>
  <c r="AW11" i="3"/>
  <c r="AW10" i="3"/>
  <c r="AW9" i="3"/>
  <c r="AW8" i="3"/>
  <c r="AW7" i="3"/>
  <c r="AW6" i="3"/>
  <c r="AW5" i="3"/>
  <c r="AW4" i="3"/>
  <c r="EY66" i="1" l="1"/>
  <c r="BN77" i="3"/>
  <c r="BT145" i="3"/>
  <c r="BT144" i="3"/>
  <c r="BT143" i="3"/>
  <c r="AZ69" i="3"/>
  <c r="AZ68" i="3"/>
  <c r="AZ67" i="3"/>
  <c r="AZ66" i="3"/>
  <c r="AZ65" i="3"/>
  <c r="AZ64" i="3"/>
  <c r="AZ63" i="3"/>
  <c r="AZ62" i="3"/>
  <c r="AZ61" i="3"/>
  <c r="AZ60" i="3"/>
  <c r="AZ59" i="3"/>
  <c r="AZ58" i="3"/>
  <c r="AZ57" i="3"/>
  <c r="AZ56" i="3"/>
  <c r="AZ55" i="3"/>
  <c r="AZ54" i="3"/>
  <c r="AZ53" i="3"/>
  <c r="AZ52" i="3"/>
  <c r="AZ51" i="3"/>
  <c r="AZ50" i="3"/>
  <c r="AZ49" i="3"/>
  <c r="AZ48" i="3"/>
  <c r="AZ47" i="3"/>
  <c r="AZ46" i="3"/>
  <c r="AZ45" i="3"/>
  <c r="AZ44" i="3"/>
  <c r="AZ43" i="3"/>
  <c r="AZ42" i="3"/>
  <c r="AZ41" i="3"/>
  <c r="AZ40" i="3"/>
  <c r="AZ39" i="3"/>
  <c r="AZ38" i="3"/>
  <c r="AZ37" i="3"/>
  <c r="AZ36" i="3"/>
  <c r="AZ35" i="3"/>
  <c r="AZ34" i="3"/>
  <c r="AZ33" i="3"/>
  <c r="AZ32" i="3"/>
  <c r="AZ31" i="3"/>
  <c r="AZ30" i="3"/>
  <c r="AZ29" i="3"/>
  <c r="AZ28" i="3"/>
  <c r="AZ27" i="3"/>
  <c r="AZ26" i="3"/>
  <c r="AZ25" i="3"/>
  <c r="AZ24" i="3"/>
  <c r="AZ23" i="3"/>
  <c r="AZ22" i="3"/>
  <c r="AZ21" i="3"/>
  <c r="AZ20" i="3"/>
  <c r="AZ19" i="3"/>
  <c r="AZ18" i="3"/>
  <c r="AZ17" i="3"/>
  <c r="AZ16" i="3"/>
  <c r="AZ15" i="3"/>
  <c r="AZ14" i="3"/>
  <c r="AZ13" i="3"/>
  <c r="AZ12" i="3"/>
  <c r="AZ11" i="3"/>
  <c r="AZ10" i="3"/>
  <c r="AZ9" i="3"/>
  <c r="AZ8" i="3"/>
  <c r="AZ7" i="3"/>
  <c r="AZ6" i="3"/>
  <c r="AZ5" i="3"/>
  <c r="AZ4" i="3"/>
  <c r="BC144" i="3"/>
  <c r="BC143" i="3"/>
  <c r="BC142" i="3"/>
  <c r="BC141" i="3"/>
  <c r="BC140" i="3"/>
  <c r="BC139" i="3"/>
  <c r="BC138" i="3"/>
  <c r="BC137" i="3"/>
  <c r="BC136" i="3"/>
  <c r="BC135" i="3"/>
  <c r="BC134" i="3"/>
  <c r="BC133" i="3"/>
  <c r="BC132" i="3"/>
  <c r="BC131" i="3"/>
  <c r="BC130" i="3"/>
  <c r="BC129" i="3"/>
  <c r="BC128" i="3"/>
  <c r="BC127" i="3"/>
  <c r="BC126" i="3"/>
  <c r="BC125" i="3"/>
  <c r="BC124" i="3"/>
  <c r="BC123" i="3"/>
  <c r="BC122" i="3"/>
  <c r="BC121" i="3"/>
  <c r="BC120" i="3"/>
  <c r="BC119" i="3"/>
  <c r="BC118" i="3"/>
  <c r="BC117" i="3"/>
  <c r="BC116" i="3"/>
  <c r="BC115" i="3"/>
  <c r="BC114" i="3"/>
  <c r="BC113" i="3"/>
  <c r="BC112" i="3"/>
  <c r="BC111" i="3"/>
  <c r="BC110" i="3"/>
  <c r="BC109" i="3"/>
  <c r="BC108" i="3"/>
  <c r="BC107" i="3"/>
  <c r="BC106" i="3"/>
  <c r="BC105" i="3"/>
  <c r="BC104" i="3"/>
  <c r="BC103" i="3"/>
  <c r="BC102" i="3"/>
  <c r="BC101" i="3"/>
  <c r="BC100" i="3"/>
  <c r="BC99" i="3"/>
  <c r="BC98" i="3"/>
  <c r="BC97" i="3"/>
  <c r="BC96" i="3"/>
  <c r="BC95" i="3"/>
  <c r="BC94" i="3"/>
  <c r="BC93" i="3"/>
  <c r="BC92" i="3"/>
  <c r="BC91" i="3"/>
  <c r="BC90" i="3"/>
  <c r="BC89" i="3"/>
  <c r="BC88" i="3"/>
  <c r="BC87" i="3"/>
  <c r="BC86" i="3"/>
  <c r="BC85" i="3"/>
  <c r="BC84" i="3"/>
  <c r="BC83" i="3"/>
  <c r="BC82" i="3"/>
  <c r="BC81" i="3"/>
  <c r="BC80" i="3"/>
  <c r="BC79" i="3"/>
  <c r="BC78" i="3"/>
  <c r="BC77" i="3"/>
  <c r="EY11" i="1"/>
  <c r="FD67" i="1"/>
  <c r="FD66" i="1"/>
  <c r="FD65" i="1"/>
  <c r="FD64" i="1"/>
  <c r="FD63" i="1"/>
  <c r="FD62" i="1"/>
  <c r="FD61" i="1"/>
  <c r="FD60" i="1"/>
  <c r="FD59" i="1"/>
  <c r="FD58" i="1"/>
  <c r="FD57" i="1"/>
  <c r="FD56" i="1"/>
  <c r="FD55" i="1"/>
  <c r="FD54" i="1"/>
  <c r="FD53" i="1"/>
  <c r="FD52" i="1"/>
  <c r="FD51" i="1"/>
  <c r="FD50" i="1"/>
  <c r="FD49" i="1"/>
  <c r="FD48" i="1"/>
  <c r="FD47" i="1"/>
  <c r="FD46" i="1"/>
  <c r="FD45" i="1"/>
  <c r="FD44" i="1"/>
  <c r="FD43" i="1"/>
  <c r="FD42" i="1"/>
  <c r="FD41" i="1"/>
  <c r="FD40" i="1"/>
  <c r="FD39" i="1"/>
  <c r="FD38" i="1"/>
  <c r="FD37" i="1"/>
  <c r="FD36" i="1"/>
  <c r="FD35" i="1"/>
  <c r="FD34" i="1"/>
  <c r="FD33" i="1"/>
  <c r="FD32" i="1"/>
  <c r="FD31" i="1"/>
  <c r="FD30" i="1"/>
  <c r="FD29" i="1"/>
  <c r="FD28" i="1"/>
  <c r="FD27" i="1"/>
  <c r="FD26" i="1"/>
  <c r="FD25" i="1"/>
  <c r="FD24" i="1"/>
  <c r="FD23" i="1"/>
  <c r="FD22" i="1"/>
  <c r="FD21" i="1"/>
  <c r="FD20" i="1"/>
  <c r="FD19" i="1"/>
  <c r="FD18" i="1"/>
  <c r="FD17" i="1"/>
  <c r="FD16" i="1"/>
  <c r="FD15" i="1"/>
  <c r="FD14" i="1"/>
  <c r="FD13" i="1"/>
  <c r="FD12" i="1"/>
  <c r="FD11" i="1"/>
  <c r="FD10" i="1"/>
  <c r="FD9" i="1"/>
  <c r="FD8" i="1"/>
  <c r="FD7" i="1"/>
  <c r="FD6" i="1"/>
  <c r="FD5" i="1"/>
  <c r="FD4" i="1"/>
  <c r="FD3" i="1"/>
  <c r="FD2" i="1"/>
  <c r="BT9" i="3"/>
  <c r="BT82" i="3" s="1"/>
  <c r="EY29" i="1" l="1"/>
  <c r="EX28" i="1"/>
  <c r="DP5" i="3"/>
  <c r="DP6" i="3"/>
  <c r="DP7" i="3"/>
  <c r="DP8" i="3"/>
  <c r="DP10" i="3"/>
  <c r="DP11" i="3"/>
  <c r="DP12" i="3"/>
  <c r="DP13" i="3"/>
  <c r="DP14" i="3"/>
  <c r="DP15" i="3"/>
  <c r="DP16" i="3"/>
  <c r="DP17" i="3"/>
  <c r="DP18" i="3"/>
  <c r="DP19" i="3"/>
  <c r="DP20" i="3"/>
  <c r="DP21" i="3"/>
  <c r="DP22" i="3"/>
  <c r="DP23" i="3"/>
  <c r="DP24" i="3"/>
  <c r="DP25" i="3"/>
  <c r="DP26" i="3"/>
  <c r="DP27" i="3"/>
  <c r="DP28" i="3"/>
  <c r="DP29" i="3"/>
  <c r="DP30" i="3"/>
  <c r="DP31" i="3"/>
  <c r="DP32" i="3"/>
  <c r="DP33" i="3"/>
  <c r="DP34" i="3"/>
  <c r="DP35" i="3"/>
  <c r="DP36" i="3"/>
  <c r="DP37" i="3"/>
  <c r="DP38" i="3"/>
  <c r="DP39" i="3"/>
  <c r="DP40" i="3"/>
  <c r="DP41" i="3"/>
  <c r="DP42" i="3"/>
  <c r="DP43" i="3"/>
  <c r="DP44" i="3"/>
  <c r="DP45" i="3"/>
  <c r="DP46" i="3"/>
  <c r="DP47" i="3"/>
  <c r="DP48" i="3"/>
  <c r="DP49" i="3"/>
  <c r="DP50" i="3"/>
  <c r="DP51" i="3"/>
  <c r="DP52" i="3"/>
  <c r="DP53" i="3"/>
  <c r="DP54" i="3"/>
  <c r="DP55" i="3"/>
  <c r="DP56" i="3"/>
  <c r="DP57" i="3"/>
  <c r="DP58" i="3"/>
  <c r="DP59" i="3"/>
  <c r="DP60" i="3"/>
  <c r="DP61" i="3"/>
  <c r="DP62" i="3"/>
  <c r="DP63" i="3"/>
  <c r="DP64" i="3"/>
  <c r="DP65" i="3"/>
  <c r="DP66" i="3"/>
  <c r="DP67" i="3"/>
  <c r="DP68" i="3"/>
  <c r="DP69" i="3"/>
  <c r="DP4" i="3"/>
  <c r="FK3" i="1"/>
  <c r="FK4" i="1"/>
  <c r="FK5"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43" i="1"/>
  <c r="FK44" i="1"/>
  <c r="FK45" i="1"/>
  <c r="FK46" i="1"/>
  <c r="FK47" i="1"/>
  <c r="FK48" i="1"/>
  <c r="FK49" i="1"/>
  <c r="FK50" i="1"/>
  <c r="FK51" i="1"/>
  <c r="FK52" i="1"/>
  <c r="FK53" i="1"/>
  <c r="FK54" i="1"/>
  <c r="FK55" i="1"/>
  <c r="FK56" i="1"/>
  <c r="FK57" i="1"/>
  <c r="FK58" i="1"/>
  <c r="FK59" i="1"/>
  <c r="FK60" i="1"/>
  <c r="FK61" i="1"/>
  <c r="FK62" i="1"/>
  <c r="FK63" i="1"/>
  <c r="FK64" i="1"/>
  <c r="FK65" i="1"/>
  <c r="FK66" i="1"/>
  <c r="FK67" i="1"/>
  <c r="FK2" i="1"/>
  <c r="FJ2" i="1"/>
  <c r="FJ3" i="1"/>
  <c r="FJ4" i="1"/>
  <c r="FJ5" i="1"/>
  <c r="FJ6" i="1"/>
  <c r="FJ7" i="1"/>
  <c r="FJ8" i="1"/>
  <c r="FJ9" i="1"/>
  <c r="FJ10" i="1"/>
  <c r="FJ11" i="1"/>
  <c r="FJ12" i="1"/>
  <c r="FJ13" i="1"/>
  <c r="FJ14" i="1"/>
  <c r="FJ15" i="1"/>
  <c r="FJ16" i="1"/>
  <c r="FJ17" i="1"/>
  <c r="FJ18" i="1"/>
  <c r="FJ19" i="1"/>
  <c r="FJ20" i="1"/>
  <c r="FJ21" i="1"/>
  <c r="FJ22" i="1"/>
  <c r="FJ23" i="1"/>
  <c r="FJ24" i="1"/>
  <c r="FJ25" i="1"/>
  <c r="FJ26" i="1"/>
  <c r="FJ27" i="1"/>
  <c r="FJ28" i="1"/>
  <c r="FJ29" i="1"/>
  <c r="FJ30" i="1"/>
  <c r="FJ31" i="1"/>
  <c r="FJ32" i="1"/>
  <c r="FJ33" i="1"/>
  <c r="FJ34" i="1"/>
  <c r="FJ35" i="1"/>
  <c r="FJ36" i="1"/>
  <c r="FJ37" i="1"/>
  <c r="FJ38" i="1"/>
  <c r="FJ39" i="1"/>
  <c r="FJ40" i="1"/>
  <c r="FJ41" i="1"/>
  <c r="FJ42" i="1"/>
  <c r="FJ43" i="1"/>
  <c r="FJ44" i="1"/>
  <c r="FJ45" i="1"/>
  <c r="FJ46" i="1"/>
  <c r="FJ47" i="1"/>
  <c r="FJ48" i="1"/>
  <c r="FJ49" i="1"/>
  <c r="FJ50" i="1"/>
  <c r="FJ51" i="1"/>
  <c r="FJ52" i="1"/>
  <c r="FJ53" i="1"/>
  <c r="FJ54" i="1"/>
  <c r="FJ55" i="1"/>
  <c r="FJ56" i="1"/>
  <c r="FJ57" i="1"/>
  <c r="FJ58" i="1"/>
  <c r="FJ59" i="1"/>
  <c r="FJ60" i="1"/>
  <c r="FJ61" i="1"/>
  <c r="FJ62" i="1"/>
  <c r="FJ63" i="1"/>
  <c r="FJ64" i="1"/>
  <c r="FJ65" i="1"/>
  <c r="FJ66" i="1"/>
  <c r="FJ67" i="1"/>
  <c r="FI3" i="1"/>
  <c r="FI4" i="1"/>
  <c r="FI5" i="1"/>
  <c r="FI6" i="1"/>
  <c r="FI7" i="1"/>
  <c r="FI8" i="1"/>
  <c r="FI9" i="1"/>
  <c r="FI10" i="1"/>
  <c r="FI11" i="1"/>
  <c r="FI12" i="1"/>
  <c r="FI13" i="1"/>
  <c r="FI14" i="1"/>
  <c r="FI15" i="1"/>
  <c r="FI16" i="1"/>
  <c r="FI17" i="1"/>
  <c r="FI18" i="1"/>
  <c r="FI19" i="1"/>
  <c r="FI20" i="1"/>
  <c r="FI21" i="1"/>
  <c r="FI22" i="1"/>
  <c r="FI23" i="1"/>
  <c r="FI24" i="1"/>
  <c r="FI25" i="1"/>
  <c r="FI26" i="1"/>
  <c r="FI27" i="1"/>
  <c r="FI28" i="1"/>
  <c r="FI29" i="1"/>
  <c r="FI30" i="1"/>
  <c r="FI31" i="1"/>
  <c r="FI32" i="1"/>
  <c r="FI33" i="1"/>
  <c r="FI34" i="1"/>
  <c r="FI35" i="1"/>
  <c r="FI36" i="1"/>
  <c r="FI37" i="1"/>
  <c r="FI38" i="1"/>
  <c r="FI39" i="1"/>
  <c r="FI40" i="1"/>
  <c r="FI41" i="1"/>
  <c r="FI42" i="1"/>
  <c r="FI43" i="1"/>
  <c r="FI44" i="1"/>
  <c r="FI45" i="1"/>
  <c r="FI46" i="1"/>
  <c r="FI47" i="1"/>
  <c r="FI48" i="1"/>
  <c r="FI49" i="1"/>
  <c r="FI50" i="1"/>
  <c r="FI51" i="1"/>
  <c r="FI52" i="1"/>
  <c r="FI53" i="1"/>
  <c r="FI54" i="1"/>
  <c r="FI55" i="1"/>
  <c r="FI56" i="1"/>
  <c r="FI57" i="1"/>
  <c r="FI58" i="1"/>
  <c r="FI59" i="1"/>
  <c r="FI60" i="1"/>
  <c r="FI61" i="1"/>
  <c r="FI62" i="1"/>
  <c r="FI63" i="1"/>
  <c r="FI64" i="1"/>
  <c r="FI65" i="1"/>
  <c r="FI66" i="1"/>
  <c r="FI67" i="1"/>
  <c r="FI2" i="1"/>
  <c r="EY3" i="1"/>
  <c r="EY4" i="1"/>
  <c r="EY5" i="1"/>
  <c r="EY6" i="1"/>
  <c r="EY7" i="1"/>
  <c r="EY8" i="1"/>
  <c r="EY9" i="1"/>
  <c r="EY10" i="1"/>
  <c r="EY12" i="1"/>
  <c r="EY13" i="1"/>
  <c r="EY14" i="1"/>
  <c r="EY15" i="1"/>
  <c r="EY16" i="1"/>
  <c r="EY17" i="1"/>
  <c r="EY18" i="1"/>
  <c r="EY19" i="1"/>
  <c r="EY20" i="1"/>
  <c r="EY21" i="1"/>
  <c r="EY22" i="1"/>
  <c r="EY23" i="1"/>
  <c r="EY24" i="1"/>
  <c r="EY25" i="1"/>
  <c r="EY26" i="1"/>
  <c r="EY27"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7" i="1"/>
  <c r="EY2" i="1"/>
  <c r="EY28" i="1" l="1"/>
  <c r="BT5" i="3"/>
  <c r="BT78" i="3" s="1"/>
  <c r="BT6" i="3"/>
  <c r="BT79" i="3" s="1"/>
  <c r="BT7" i="3"/>
  <c r="BT80" i="3" s="1"/>
  <c r="BT8" i="3"/>
  <c r="BT81" i="3" s="1"/>
  <c r="BT10" i="3"/>
  <c r="BT83" i="3" s="1"/>
  <c r="BT11" i="3"/>
  <c r="BT84" i="3" s="1"/>
  <c r="BT12" i="3"/>
  <c r="BT85" i="3" s="1"/>
  <c r="BT13" i="3"/>
  <c r="BT86" i="3" s="1"/>
  <c r="BT14" i="3"/>
  <c r="BT87" i="3" s="1"/>
  <c r="BT15" i="3"/>
  <c r="BT88" i="3" s="1"/>
  <c r="BT16" i="3"/>
  <c r="BT89" i="3" s="1"/>
  <c r="BT17" i="3"/>
  <c r="BT90" i="3" s="1"/>
  <c r="BT18" i="3"/>
  <c r="BT91" i="3" s="1"/>
  <c r="BT19" i="3"/>
  <c r="BT92" i="3" s="1"/>
  <c r="BT20" i="3"/>
  <c r="BT93" i="3" s="1"/>
  <c r="BT21" i="3"/>
  <c r="BT94" i="3" s="1"/>
  <c r="BT22" i="3"/>
  <c r="BT95" i="3" s="1"/>
  <c r="BT23" i="3"/>
  <c r="BT96" i="3" s="1"/>
  <c r="BT24" i="3"/>
  <c r="BT97" i="3" s="1"/>
  <c r="BT25" i="3"/>
  <c r="BT98" i="3" s="1"/>
  <c r="BT26" i="3"/>
  <c r="BT99" i="3" s="1"/>
  <c r="BT27" i="3"/>
  <c r="BT100" i="3" s="1"/>
  <c r="BT28" i="3"/>
  <c r="BT101" i="3" s="1"/>
  <c r="BT29" i="3"/>
  <c r="BT102" i="3" s="1"/>
  <c r="BT30" i="3"/>
  <c r="BT103" i="3" s="1"/>
  <c r="BT31" i="3"/>
  <c r="BT104" i="3" s="1"/>
  <c r="BT32" i="3"/>
  <c r="BT105" i="3" s="1"/>
  <c r="BT33" i="3"/>
  <c r="BT106" i="3" s="1"/>
  <c r="BT34" i="3"/>
  <c r="BT107" i="3" s="1"/>
  <c r="BT35" i="3"/>
  <c r="BT108" i="3" s="1"/>
  <c r="BT36" i="3"/>
  <c r="BT109" i="3" s="1"/>
  <c r="BT37" i="3"/>
  <c r="BT110" i="3" s="1"/>
  <c r="BT38" i="3"/>
  <c r="BT111" i="3" s="1"/>
  <c r="BT39" i="3"/>
  <c r="BT112" i="3" s="1"/>
  <c r="BT40" i="3"/>
  <c r="BT113" i="3" s="1"/>
  <c r="BT41" i="3"/>
  <c r="BT114" i="3" s="1"/>
  <c r="BT42" i="3"/>
  <c r="BT115" i="3" s="1"/>
  <c r="BT43" i="3"/>
  <c r="BT116" i="3" s="1"/>
  <c r="BT44" i="3"/>
  <c r="BT117" i="3" s="1"/>
  <c r="BT45" i="3"/>
  <c r="BT118" i="3" s="1"/>
  <c r="BT46" i="3"/>
  <c r="BT119" i="3" s="1"/>
  <c r="BT47" i="3"/>
  <c r="BT120" i="3" s="1"/>
  <c r="BT48" i="3"/>
  <c r="BT121" i="3" s="1"/>
  <c r="BT49" i="3"/>
  <c r="BT122" i="3" s="1"/>
  <c r="BT50" i="3"/>
  <c r="BT123" i="3" s="1"/>
  <c r="BT51" i="3"/>
  <c r="BT124" i="3" s="1"/>
  <c r="BT52" i="3"/>
  <c r="BT125" i="3" s="1"/>
  <c r="BT53" i="3"/>
  <c r="BT126" i="3" s="1"/>
  <c r="BT54" i="3"/>
  <c r="BT127" i="3" s="1"/>
  <c r="BT55" i="3"/>
  <c r="BT128" i="3" s="1"/>
  <c r="BT56" i="3"/>
  <c r="BT129" i="3" s="1"/>
  <c r="BT57" i="3"/>
  <c r="BT130" i="3" s="1"/>
  <c r="BT58" i="3"/>
  <c r="BT131" i="3" s="1"/>
  <c r="BT59" i="3"/>
  <c r="BT132" i="3" s="1"/>
  <c r="BT60" i="3"/>
  <c r="BT133" i="3" s="1"/>
  <c r="BT61" i="3"/>
  <c r="BT134" i="3" s="1"/>
  <c r="BT62" i="3"/>
  <c r="BT135" i="3" s="1"/>
  <c r="BT63" i="3"/>
  <c r="BT136" i="3" s="1"/>
  <c r="BT64" i="3"/>
  <c r="BT137" i="3" s="1"/>
  <c r="BT65" i="3"/>
  <c r="BT138" i="3" s="1"/>
  <c r="BT66" i="3"/>
  <c r="BT139" i="3" s="1"/>
  <c r="BT67" i="3"/>
  <c r="BT140" i="3" s="1"/>
  <c r="BT68" i="3"/>
  <c r="BT141" i="3" s="1"/>
  <c r="BT69" i="3"/>
  <c r="BT142" i="3" s="1"/>
  <c r="BT4" i="3"/>
  <c r="BT77" i="3" s="1"/>
  <c r="FH73" i="1"/>
  <c r="FH46" i="1"/>
  <c r="FH30" i="1"/>
  <c r="FH14" i="1"/>
  <c r="FH10" i="1"/>
  <c r="FH7" i="1"/>
  <c r="FH21" i="1"/>
  <c r="FH4" i="1"/>
  <c r="FH3" i="1"/>
  <c r="FH6" i="1"/>
  <c r="FH5" i="1"/>
  <c r="FH22" i="1"/>
  <c r="FH27" i="1"/>
  <c r="FH23" i="1"/>
  <c r="FH24" i="1"/>
  <c r="FH25" i="1"/>
  <c r="FH31" i="1"/>
  <c r="FH41" i="1"/>
  <c r="FH37" i="1"/>
  <c r="FH67" i="1"/>
  <c r="FH38" i="1"/>
  <c r="FH17" i="1"/>
  <c r="FH20" i="1"/>
  <c r="FH40" i="1"/>
  <c r="FH54" i="1"/>
  <c r="FH47" i="1"/>
  <c r="FH72" i="1"/>
  <c r="FH50" i="1"/>
  <c r="FH48" i="1"/>
  <c r="FH19" i="1"/>
  <c r="FH29" i="1"/>
  <c r="FH9" i="1"/>
  <c r="FH8" i="1"/>
  <c r="FH11" i="1"/>
  <c r="FH12" i="1"/>
  <c r="FH63" i="1"/>
  <c r="FH56" i="1"/>
  <c r="FH64" i="1"/>
  <c r="FH57" i="1"/>
  <c r="FH62" i="1"/>
  <c r="FH58" i="1"/>
  <c r="FH65" i="1"/>
  <c r="FH59" i="1"/>
  <c r="FH51" i="1"/>
  <c r="FH52" i="1"/>
  <c r="FH61" i="1"/>
  <c r="FH60" i="1"/>
  <c r="FH28" i="1"/>
  <c r="FH26" i="1"/>
  <c r="FH34" i="1"/>
  <c r="FH35" i="1"/>
  <c r="FH39" i="1"/>
  <c r="FH36" i="1"/>
  <c r="FH33" i="1"/>
  <c r="FH66" i="1"/>
  <c r="FH32" i="1"/>
  <c r="FH16" i="1"/>
  <c r="FH15" i="1"/>
  <c r="FH53" i="1"/>
  <c r="FH43" i="1"/>
  <c r="FH18" i="1"/>
  <c r="FH42" i="1"/>
  <c r="FH44" i="1"/>
  <c r="FH49" i="1"/>
  <c r="FH13" i="1"/>
  <c r="FH55" i="1"/>
  <c r="FH45" i="1"/>
</calcChain>
</file>

<file path=xl/sharedStrings.xml><?xml version="1.0" encoding="utf-8"?>
<sst xmlns="http://schemas.openxmlformats.org/spreadsheetml/2006/main" count="13189" uniqueCount="1239">
  <si>
    <t>MP</t>
  </si>
  <si>
    <t>Mostly Natural</t>
  </si>
  <si>
    <t>Mostly Altered</t>
  </si>
  <si>
    <t>Y</t>
  </si>
  <si>
    <t>N</t>
  </si>
  <si>
    <t>Severe Downcut</t>
  </si>
  <si>
    <t>Moderate Downcut</t>
  </si>
  <si>
    <t>Stable</t>
  </si>
  <si>
    <t>Moderate Aggradation</t>
  </si>
  <si>
    <t>Severe Aggradation</t>
  </si>
  <si>
    <t xml:space="preserve">Bedrock </t>
  </si>
  <si>
    <t>Boulder</t>
  </si>
  <si>
    <t>Cobble</t>
  </si>
  <si>
    <t>Gravel</t>
  </si>
  <si>
    <t>Sand</t>
  </si>
  <si>
    <t>Organic</t>
  </si>
  <si>
    <t>Clay</t>
  </si>
  <si>
    <t>Silt</t>
  </si>
  <si>
    <t>Ave Bank Height Left</t>
  </si>
  <si>
    <t xml:space="preserve">Straight </t>
  </si>
  <si>
    <t>Meandering</t>
  </si>
  <si>
    <t>Braided</t>
  </si>
  <si>
    <t>&lt;25</t>
  </si>
  <si>
    <t>25-50</t>
  </si>
  <si>
    <t>&gt;50</t>
  </si>
  <si>
    <t>Side</t>
  </si>
  <si>
    <t>Left</t>
  </si>
  <si>
    <t>Right</t>
  </si>
  <si>
    <t>Both split</t>
  </si>
  <si>
    <t>Both alt</t>
  </si>
  <si>
    <t>Both fillws</t>
  </si>
  <si>
    <t>Cascade</t>
  </si>
  <si>
    <t>Step Pool</t>
  </si>
  <si>
    <t>Rocky Riffle</t>
  </si>
  <si>
    <t>Riffle Pool</t>
  </si>
  <si>
    <t>Plane bed</t>
  </si>
  <si>
    <t>Multiples Stable Chanels</t>
  </si>
  <si>
    <t>Wetland</t>
  </si>
  <si>
    <t>Glide</t>
  </si>
  <si>
    <t>Run</t>
  </si>
  <si>
    <t>Broken Waves</t>
  </si>
  <si>
    <t>Unbroken Waves</t>
  </si>
  <si>
    <t>Rippled</t>
  </si>
  <si>
    <t>Smooth</t>
  </si>
  <si>
    <t>No visible flow</t>
  </si>
  <si>
    <t>Dry</t>
  </si>
  <si>
    <t>MD, WK</t>
  </si>
  <si>
    <t>M</t>
  </si>
  <si>
    <t>40's Sunny</t>
  </si>
  <si>
    <t>Wasilla Creek</t>
  </si>
  <si>
    <t>Palmer-Fishhook Rd.</t>
  </si>
  <si>
    <t>Altered</t>
  </si>
  <si>
    <t>Straight</t>
  </si>
  <si>
    <t>Only 1 width taken, because stream heavily altered by use/access</t>
  </si>
  <si>
    <t xml:space="preserve">Stable </t>
  </si>
  <si>
    <t>Riffle</t>
  </si>
  <si>
    <t>None</t>
  </si>
  <si>
    <t>40%-60%</t>
  </si>
  <si>
    <t>RR/TR</t>
  </si>
  <si>
    <t>R</t>
  </si>
  <si>
    <t>L</t>
  </si>
  <si>
    <t>&gt;50%</t>
  </si>
  <si>
    <t>Both</t>
  </si>
  <si>
    <t>Bar forming in center of channel</t>
  </si>
  <si>
    <t>80%-100%</t>
  </si>
  <si>
    <t>RR</t>
  </si>
  <si>
    <t>TR</t>
  </si>
  <si>
    <t xml:space="preserve">RR </t>
  </si>
  <si>
    <t>Natural</t>
  </si>
  <si>
    <t>Riffle-Pool</t>
  </si>
  <si>
    <t>Pool</t>
  </si>
  <si>
    <t>Side bar</t>
  </si>
  <si>
    <t>GO, WK, MD</t>
  </si>
  <si>
    <t>Grey's Creek</t>
  </si>
  <si>
    <t>Parks Hwy.</t>
  </si>
  <si>
    <t>Multiple Stable</t>
  </si>
  <si>
    <t>Scour Pool</t>
  </si>
  <si>
    <t>60%-80%</t>
  </si>
  <si>
    <t>Bare Pipe</t>
  </si>
  <si>
    <t>Eroded down to sediment baffles</t>
  </si>
  <si>
    <t>Eroded to sediment baffles</t>
  </si>
  <si>
    <t xml:space="preserve">Sand </t>
  </si>
  <si>
    <t>KC, MD, WK</t>
  </si>
  <si>
    <t>30's Overcast</t>
  </si>
  <si>
    <t>Alyeska Creek</t>
  </si>
  <si>
    <t>Olympic Mountain Loop</t>
  </si>
  <si>
    <t>Step-Pool</t>
  </si>
  <si>
    <t>Riparian and Upland</t>
  </si>
  <si>
    <t>&lt;20%</t>
  </si>
  <si>
    <t>25%-50%</t>
  </si>
  <si>
    <t>R. bank gone</t>
  </si>
  <si>
    <t>Unbroken waves</t>
  </si>
  <si>
    <t>Step</t>
  </si>
  <si>
    <t>Flat channel, almost no banks</t>
  </si>
  <si>
    <t xml:space="preserve">Cobble </t>
  </si>
  <si>
    <t>Mid</t>
  </si>
  <si>
    <t>Roads/Parking Lots</t>
  </si>
  <si>
    <t>30's Rain</t>
  </si>
  <si>
    <t xml:space="preserve">Y </t>
  </si>
  <si>
    <t>Culvert 20300460</t>
  </si>
  <si>
    <t>Alternating</t>
  </si>
  <si>
    <t>channel shallow, banks seem wider than they should be</t>
  </si>
  <si>
    <t>Broken waves</t>
  </si>
  <si>
    <t>R. bank unusually wide, likely a side bar</t>
  </si>
  <si>
    <t>Banks unusually wide, likely side bars</t>
  </si>
  <si>
    <t>No banks, totally channelized</t>
  </si>
  <si>
    <t>No unaltered reach to assess</t>
  </si>
  <si>
    <t>Glacier Creek Tributary</t>
  </si>
  <si>
    <t>Aleyeska View Avenue</t>
  </si>
  <si>
    <t>Culvert 20300205</t>
  </si>
  <si>
    <t>20%-40%</t>
  </si>
  <si>
    <t>Channel below paint lines</t>
  </si>
  <si>
    <t>y</t>
  </si>
  <si>
    <t>Culvert</t>
  </si>
  <si>
    <t>Major Change Type</t>
  </si>
  <si>
    <t>channel below old rust lines</t>
  </si>
  <si>
    <t>Channel below rust line</t>
  </si>
  <si>
    <t>30's Cloudy</t>
  </si>
  <si>
    <t>Bogard Rd.</t>
  </si>
  <si>
    <t>Roads</t>
  </si>
  <si>
    <t>Upland</t>
  </si>
  <si>
    <t>Gabion bank</t>
  </si>
  <si>
    <t>Ends of culvert mitered</t>
  </si>
  <si>
    <t xml:space="preserve"> Private property/barbed wire fence</t>
  </si>
  <si>
    <t>Stopped at 14 because of private property/barbed wire fence</t>
  </si>
  <si>
    <t>40's Rain</t>
  </si>
  <si>
    <t>Eska Creek</t>
  </si>
  <si>
    <t>Jonesville Rd. and Eska Mine Rd.</t>
  </si>
  <si>
    <t>L. bank downcutting</t>
  </si>
  <si>
    <t>Incised channel</t>
  </si>
  <si>
    <t>R. Bank Collapsing</t>
  </si>
  <si>
    <t>30's Sunny</t>
  </si>
  <si>
    <t>Spring Creek</t>
  </si>
  <si>
    <t>Crabb Cir.</t>
  </si>
  <si>
    <t>Cluster</t>
  </si>
  <si>
    <t>Banks below paint lines</t>
  </si>
  <si>
    <t>Channel relatively flat, no banks, paint lines covered</t>
  </si>
  <si>
    <t>Wasilla Creek Tributary</t>
  </si>
  <si>
    <t>Murphy Rd.</t>
  </si>
  <si>
    <t>Sand (dune-riffle)</t>
  </si>
  <si>
    <t>Channel flat, no low flow channel, much shallower than 3a and 3c</t>
  </si>
  <si>
    <t>N. Murphy Rd.</t>
  </si>
  <si>
    <t>Channel bed below bank and channel paint lines, no banks</t>
  </si>
  <si>
    <t>ATV Trail off N. Murphy Rd.</t>
  </si>
  <si>
    <t>Rifffle</t>
  </si>
  <si>
    <t>Channel flat, no banks</t>
  </si>
  <si>
    <t xml:space="preserve">Paint lines where step should have been </t>
  </si>
  <si>
    <t>Channel flat, no banks, step covered</t>
  </si>
  <si>
    <t>Paint lines where step should have been</t>
  </si>
  <si>
    <t>Little Su Tributary</t>
  </si>
  <si>
    <t>Edgerton Parks Rd</t>
  </si>
  <si>
    <t>Power Line Clearing</t>
  </si>
  <si>
    <t>Bank and channel paint lines visible</t>
  </si>
  <si>
    <t>Step formed at 26', not a fish passage issue</t>
  </si>
  <si>
    <t>step</t>
  </si>
  <si>
    <t>Right channel approx. 60% of flow</t>
  </si>
  <si>
    <t>Right Channel approx. 60% flow</t>
  </si>
  <si>
    <t>Moon Princess Creek</t>
  </si>
  <si>
    <t>Driveway off Sitze Rd.</t>
  </si>
  <si>
    <t xml:space="preserve">Gravel </t>
  </si>
  <si>
    <t>side bar measured as a bank</t>
  </si>
  <si>
    <t>Side bar measured as a bank</t>
  </si>
  <si>
    <t>Side bar measured as bank</t>
  </si>
  <si>
    <t xml:space="preserve">TR </t>
  </si>
  <si>
    <t xml:space="preserve">30's Sunny </t>
  </si>
  <si>
    <t>RW</t>
  </si>
  <si>
    <t>Mid &amp; Side</t>
  </si>
  <si>
    <t>Road beginning to collapse</t>
  </si>
  <si>
    <t>Disturbed area ends at 35' on R</t>
  </si>
  <si>
    <t xml:space="preserve">40's Sunny </t>
  </si>
  <si>
    <t xml:space="preserve">Poddle Creek </t>
  </si>
  <si>
    <t>Sunrise Rd.</t>
  </si>
  <si>
    <t>Moderate downcut below step</t>
  </si>
  <si>
    <t>CL/TR</t>
  </si>
  <si>
    <t>cl/tr</t>
  </si>
  <si>
    <t>r</t>
  </si>
  <si>
    <t>TR planted too low, drown. 15' of TR cut higher up the bank.</t>
  </si>
  <si>
    <t>Cottonwood Slugh</t>
  </si>
  <si>
    <t>Surrey Rd.</t>
  </si>
  <si>
    <t>Channel and floodplain very deep mud, immpassible beyond 61'</t>
  </si>
  <si>
    <t>Channel flat, no low flow</t>
  </si>
  <si>
    <t>Channel flat, no low flow channel</t>
  </si>
  <si>
    <t>Channel much shallower than 3a and 3b, flat bed, no banks</t>
  </si>
  <si>
    <t>Pond</t>
  </si>
  <si>
    <t>Cottonwood Creek</t>
  </si>
  <si>
    <t>Edlund Rd.</t>
  </si>
  <si>
    <t>Rainbow Lake Inlet</t>
  </si>
  <si>
    <t>Karen St.</t>
  </si>
  <si>
    <t>Lake</t>
  </si>
  <si>
    <t>60%-100%</t>
  </si>
  <si>
    <t>Flat channel, no low flow, no banks</t>
  </si>
  <si>
    <t>Channel flat, no low flow, no banks</t>
  </si>
  <si>
    <t>WK, MD</t>
  </si>
  <si>
    <t>Little Meadow Creek Tributary</t>
  </si>
  <si>
    <t>Meadow Lakes Loop Rd.</t>
  </si>
  <si>
    <t xml:space="preserve"> Sand</t>
  </si>
  <si>
    <t>TR replaced by alders</t>
  </si>
  <si>
    <t>40's Cloudy</t>
  </si>
  <si>
    <t>Rainbow Lake to Long Lake</t>
  </si>
  <si>
    <t>Crystal Lake Rd.</t>
  </si>
  <si>
    <t>Power Line Cutting</t>
  </si>
  <si>
    <t>Riparian</t>
  </si>
  <si>
    <t>KC,WK</t>
  </si>
  <si>
    <t>Nancy Creek</t>
  </si>
  <si>
    <t>Nancy Lake Circle</t>
  </si>
  <si>
    <t>Lawn</t>
  </si>
  <si>
    <t>KC, WK</t>
  </si>
  <si>
    <t>20's Clear</t>
  </si>
  <si>
    <t>Shirley Lake Outlet</t>
  </si>
  <si>
    <t>Willow Creek Pkwy.</t>
  </si>
  <si>
    <t>Beetle Kill</t>
  </si>
  <si>
    <t>Channel flat, filled with mud (1.2' of mud on avg)</t>
  </si>
  <si>
    <t>No banks</t>
  </si>
  <si>
    <t xml:space="preserve">L </t>
  </si>
  <si>
    <t>GO,WK</t>
  </si>
  <si>
    <t>Connects Two Lakes</t>
  </si>
  <si>
    <t>Bryant Rd.</t>
  </si>
  <si>
    <t>Cl not broken down, TR shaded out by alders</t>
  </si>
  <si>
    <t>CL not broken down, TR shaded out by alders</t>
  </si>
  <si>
    <t>Shakespeare Creek</t>
  </si>
  <si>
    <t>Whittier Hwy.</t>
  </si>
  <si>
    <t>Alluvial Fan</t>
  </si>
  <si>
    <t>Bank height = OHW line</t>
  </si>
  <si>
    <t>R bank expanding, channel relatively flat</t>
  </si>
  <si>
    <t xml:space="preserve"> Unbroken waves</t>
  </si>
  <si>
    <t>Railroad/Road</t>
  </si>
  <si>
    <t>L bank downcutting</t>
  </si>
  <si>
    <t>Unnamed Creek</t>
  </si>
  <si>
    <t>Side bars higher than banks, no thalweg</t>
  </si>
  <si>
    <t>Side and Point</t>
  </si>
  <si>
    <t>Channel overwidened, flat, no thalweg</t>
  </si>
  <si>
    <t>No thalweg, flat channel</t>
  </si>
  <si>
    <t>Plane-bed</t>
  </si>
  <si>
    <t>L bank collapsing, channel deep and narrow</t>
  </si>
  <si>
    <t>banks undercut and collapsing</t>
  </si>
  <si>
    <t>0.9' step bewtween reaches (@75')</t>
  </si>
  <si>
    <t>Meadow Creek</t>
  </si>
  <si>
    <t>Old Eagle River Rd.</t>
  </si>
  <si>
    <t>L. bank undercut, R. bank collapsing beginning at 60' and continueing D/S beyond reach</t>
  </si>
  <si>
    <t>mid</t>
  </si>
  <si>
    <t>Large bar formed on R.</t>
  </si>
  <si>
    <t>measured bar on right as bank</t>
  </si>
  <si>
    <t>Large bar formed on right</t>
  </si>
  <si>
    <t>bar on right measured as bank</t>
  </si>
  <si>
    <t>bars measured as banks</t>
  </si>
  <si>
    <t>bar vegetated</t>
  </si>
  <si>
    <t>G, WK</t>
  </si>
  <si>
    <t>Marble Way</t>
  </si>
  <si>
    <t>side</t>
  </si>
  <si>
    <t>Lawn/road</t>
  </si>
  <si>
    <t>L. bank longer than R. bank because culvert is diagonal</t>
  </si>
  <si>
    <t>Overflow pipe on L, both set diagonally</t>
  </si>
  <si>
    <t>Measured side bar on L. as bank</t>
  </si>
  <si>
    <t>Cleared Lot</t>
  </si>
  <si>
    <t>Bank</t>
  </si>
  <si>
    <t>Pipe</t>
  </si>
  <si>
    <t>None, R, 10</t>
  </si>
  <si>
    <t>Ripple</t>
  </si>
  <si>
    <t>GO, Wk</t>
  </si>
  <si>
    <t>Little Cambell Creek North Fork</t>
  </si>
  <si>
    <t>Driveway to Natural Stonecraft</t>
  </si>
  <si>
    <t xml:space="preserve">Riffle     </t>
  </si>
  <si>
    <t>Road/Parking</t>
  </si>
  <si>
    <t>Y (vetch)</t>
  </si>
  <si>
    <t>RR/VM</t>
  </si>
  <si>
    <t>Large bar throughout culvert, sandy bed, still has low flow channel</t>
  </si>
  <si>
    <t>Side bars measured as banks</t>
  </si>
  <si>
    <t>Roads/Parking lot</t>
  </si>
  <si>
    <t>Bank/Riparian/Upland</t>
  </si>
  <si>
    <t>50's Sunny</t>
  </si>
  <si>
    <t>VFW Driveway</t>
  </si>
  <si>
    <t>50's Cloudy</t>
  </si>
  <si>
    <t>Hidden Haven Dr.</t>
  </si>
  <si>
    <t>SG, ST, MP</t>
  </si>
  <si>
    <t>No banks, channel flat</t>
  </si>
  <si>
    <t>Step only identifiable by paint lines</t>
  </si>
  <si>
    <t>no banks, channel flat</t>
  </si>
  <si>
    <t xml:space="preserve">Chester Creek </t>
  </si>
  <si>
    <t>Arctic Blvd.</t>
  </si>
  <si>
    <t>TW</t>
  </si>
  <si>
    <t>Deep channel, no banks</t>
  </si>
  <si>
    <t>Channel Shallower, bar forming</t>
  </si>
  <si>
    <t>Channel shallower, mid bar forming</t>
  </si>
  <si>
    <t>GO, KC, WK</t>
  </si>
  <si>
    <t>Northern Lights Blvd.</t>
  </si>
  <si>
    <t>16, 25</t>
  </si>
  <si>
    <t>Deep channel, no fines</t>
  </si>
  <si>
    <t>Channel deep and narrow, little to no fines</t>
  </si>
  <si>
    <t>GO, MD, WK</t>
  </si>
  <si>
    <t>Caswell Creek Tributary</t>
  </si>
  <si>
    <t>Shaman Rd</t>
  </si>
  <si>
    <t>left bank collapsing</t>
  </si>
  <si>
    <t>80%-100%`</t>
  </si>
  <si>
    <t>VM</t>
  </si>
  <si>
    <t xml:space="preserve">Organic </t>
  </si>
  <si>
    <t>Caswell Lake Tributary</t>
  </si>
  <si>
    <t>Caswell Lakes Rd.</t>
  </si>
  <si>
    <t>RW/BL</t>
  </si>
  <si>
    <t>BL installed too far from RW</t>
  </si>
  <si>
    <t>Rock</t>
  </si>
  <si>
    <t>left side downcutting</t>
  </si>
  <si>
    <t>Left side downcutting</t>
  </si>
  <si>
    <t>Fines gone, only RR</t>
  </si>
  <si>
    <t>no small particles</t>
  </si>
  <si>
    <t>Banks/Riparian</t>
  </si>
  <si>
    <t>banks eroding</t>
  </si>
  <si>
    <t xml:space="preserve"> banks eroding</t>
  </si>
  <si>
    <t>South Silver Salmon Dr.</t>
  </si>
  <si>
    <t>CL/TR/BL</t>
  </si>
  <si>
    <t>TR/BL installed too high above CL</t>
  </si>
  <si>
    <t>Channel shallow, no banks, no thalweg</t>
  </si>
  <si>
    <t>Lots of random rocks throughout, some bar, no true banks</t>
  </si>
  <si>
    <t>Entire channel aggraded, no banks</t>
  </si>
  <si>
    <t>Side and Mid</t>
  </si>
  <si>
    <t>Entire channel aggradded, plane-bed</t>
  </si>
  <si>
    <t>Lake at 13'</t>
  </si>
  <si>
    <t>Caswell Creek</t>
  </si>
  <si>
    <t>RR/RW/TR</t>
  </si>
  <si>
    <t>Channel shallow, lots of fines</t>
  </si>
  <si>
    <t>RR collapsing into stream</t>
  </si>
  <si>
    <t>ATV Crossing</t>
  </si>
  <si>
    <t>Shaman Rd. South</t>
  </si>
  <si>
    <t>BL</t>
  </si>
  <si>
    <t>Willows on upper slope dead, willows near stream in good condition</t>
  </si>
  <si>
    <t>MP, SG</t>
  </si>
  <si>
    <t>Rock Cluster</t>
  </si>
  <si>
    <t>TR outside FP dead, BL fabric sagging into stream</t>
  </si>
  <si>
    <t>Hidden Hills Rd.</t>
  </si>
  <si>
    <t>point</t>
  </si>
  <si>
    <t>Gap in willows at 19'</t>
  </si>
  <si>
    <t xml:space="preserve">Mod. Agg. </t>
  </si>
  <si>
    <t>Mod. Agg. At failed feature</t>
  </si>
  <si>
    <t>No real banks, one feature mostly gone</t>
  </si>
  <si>
    <t>Agg. Due to no banks</t>
  </si>
  <si>
    <t>TR/BL</t>
  </si>
  <si>
    <t>m</t>
  </si>
  <si>
    <t>Buddy Creek</t>
  </si>
  <si>
    <t>Sawyers Shady St.</t>
  </si>
  <si>
    <t>Point</t>
  </si>
  <si>
    <t>McRoberts Creek</t>
  </si>
  <si>
    <t>Maud Rd</t>
  </si>
  <si>
    <t>downcutting from rip-rap step</t>
  </si>
  <si>
    <t>mid &amp; side</t>
  </si>
  <si>
    <t>RW in floodplain</t>
  </si>
  <si>
    <t>RW/TR</t>
  </si>
  <si>
    <t>RR steps in channel, likely made by children</t>
  </si>
  <si>
    <t>&lt;25%</t>
  </si>
  <si>
    <t>Entire channel aggraded</t>
  </si>
  <si>
    <t>L bank aggraded, top of RR is all that remains visible</t>
  </si>
  <si>
    <t>RR Step at inlet causing some aggradation</t>
  </si>
  <si>
    <t xml:space="preserve"> Mid</t>
  </si>
  <si>
    <t>Severe aggradation upstream of log step</t>
  </si>
  <si>
    <t>Step-pool</t>
  </si>
  <si>
    <t>Channel spanning log step, 1.8' drop</t>
  </si>
  <si>
    <t>Beaver Lake Rd</t>
  </si>
  <si>
    <t>CW/TR</t>
  </si>
  <si>
    <t>CW</t>
  </si>
  <si>
    <t>60's Sunny</t>
  </si>
  <si>
    <t>Horseshoe Lake Outlet</t>
  </si>
  <si>
    <t>Horseshoe Lake Rd.</t>
  </si>
  <si>
    <t>No Visible Flow</t>
  </si>
  <si>
    <t>SG</t>
  </si>
  <si>
    <t>Pond/Wetland</t>
  </si>
  <si>
    <t>50 Rain</t>
  </si>
  <si>
    <t>Riverdell Dr.</t>
  </si>
  <si>
    <t>Multiple Stable Channels</t>
  </si>
  <si>
    <t>Horseshoe Lake Inlet</t>
  </si>
  <si>
    <t>Banks gone</t>
  </si>
  <si>
    <t>50's Partly Cloudy</t>
  </si>
  <si>
    <t>Crocker Creek</t>
  </si>
  <si>
    <t>Settler Bay Drive</t>
  </si>
  <si>
    <t>Rock Spur</t>
  </si>
  <si>
    <t>Moderate Aggradation: channel much shallower</t>
  </si>
  <si>
    <t>Paint lines visible throughout entire culvert, banks 4-6" below paint</t>
  </si>
  <si>
    <t>50's Rain</t>
  </si>
  <si>
    <t>Log weir</t>
  </si>
  <si>
    <t>mid channel pool filling in</t>
  </si>
  <si>
    <t>Step may or may not be constructed</t>
  </si>
  <si>
    <t>Middlw of step missind, culvert width-13.2, bank measurements are of step rem/clusters, feature width - top of step remenant to top of step remenant</t>
  </si>
  <si>
    <t>middle of steps missing</t>
  </si>
  <si>
    <t>Pool at top of reach, remainder continues cascade</t>
  </si>
  <si>
    <t>Diagonal Pipe</t>
  </si>
  <si>
    <t>Overflow pipe on L, both pipes diagonal</t>
  </si>
  <si>
    <t>Side bar measured as bank, Diagonal pipe, L 20' longer than right</t>
  </si>
  <si>
    <t>Planted grass? Nat veg</t>
  </si>
  <si>
    <t>Filling in excellent!</t>
  </si>
  <si>
    <t>No clear thalweg</t>
  </si>
  <si>
    <t>Grass w/ natural veg. Rec</t>
  </si>
  <si>
    <t>Wide slough, D/s channel widths first bank looking thing in wider slough, active channel to top veg banks</t>
  </si>
  <si>
    <t xml:space="preserve"> </t>
  </si>
  <si>
    <t>Not reveg.</t>
  </si>
  <si>
    <t>Large side bar at only riffle section approx 11' wide at broadcast pt</t>
  </si>
  <si>
    <t>RR collapsing, threatening 23 integrity of driveway landowner repaired as best he could, but it NEEDS to be fixed</t>
  </si>
  <si>
    <t>Step is 0.6' tall</t>
  </si>
  <si>
    <t>ATV crossing between 37' and 47', L bank cobble held in place by fencing from 47'-75', R bank unaltered from 47'-75'</t>
  </si>
  <si>
    <t>TR spruce, clearly planted</t>
  </si>
  <si>
    <t>Lucille Creek</t>
  </si>
  <si>
    <t>Foothills Blvd</t>
  </si>
  <si>
    <t>Beetle kill</t>
  </si>
  <si>
    <t>60-80%</t>
  </si>
  <si>
    <t>Both (culvert filled with water)</t>
  </si>
  <si>
    <t>Foot traffic at inlet</t>
  </si>
  <si>
    <t>80-100%</t>
  </si>
  <si>
    <t>Vine Rd</t>
  </si>
  <si>
    <t>3ft of mud</t>
  </si>
  <si>
    <t>Entire stream bed</t>
  </si>
  <si>
    <t>Entire bed</t>
  </si>
  <si>
    <t>entire bed</t>
  </si>
  <si>
    <t>Entire channel</t>
  </si>
  <si>
    <t xml:space="preserve">Mud/entire channel </t>
  </si>
  <si>
    <t>Chester Creek SF</t>
  </si>
  <si>
    <t>Providence Dr</t>
  </si>
  <si>
    <t>Riffle-pool</t>
  </si>
  <si>
    <t>Mid + Side bars</t>
  </si>
  <si>
    <t>Rocky-Riffle</t>
  </si>
  <si>
    <t>Rocky riffle</t>
  </si>
  <si>
    <t>Rocky-riffle</t>
  </si>
  <si>
    <t>Goose Creek</t>
  </si>
  <si>
    <t>Cameo Dr</t>
  </si>
  <si>
    <t>Moderate Aggradation, river right</t>
  </si>
  <si>
    <t>Over widened caused by access from 81'-102'</t>
  </si>
  <si>
    <t>Overwidened from access from 74'-81'</t>
  </si>
  <si>
    <t>Rock Cluster width left bank 4'</t>
  </si>
  <si>
    <t>Rock cluster right bank width 4.7'</t>
  </si>
  <si>
    <t>Willows cut by powerline crews</t>
  </si>
  <si>
    <t>60's Cloudy</t>
  </si>
  <si>
    <t>Cornelius +Nekleson Creek</t>
  </si>
  <si>
    <t>Engstorm Rd</t>
  </si>
  <si>
    <t>Cutting left bank</t>
  </si>
  <si>
    <t>GW</t>
  </si>
  <si>
    <t>Pool forming</t>
  </si>
  <si>
    <t>Channel seems to becoming to a pool-riffle</t>
  </si>
  <si>
    <t>Cutting/Road</t>
  </si>
  <si>
    <t>H</t>
  </si>
  <si>
    <t>Unnamed</t>
  </si>
  <si>
    <t>At O.H.</t>
  </si>
  <si>
    <t>moose eating willows</t>
  </si>
  <si>
    <t>Moose eating willows</t>
  </si>
  <si>
    <t>Government Creek</t>
  </si>
  <si>
    <t>Rock Step</t>
  </si>
  <si>
    <t>Power line cutting</t>
  </si>
  <si>
    <t>Undercut banks</t>
  </si>
  <si>
    <t>Unnamed Little Susitna Trib</t>
  </si>
  <si>
    <t>Coles Rd</t>
  </si>
  <si>
    <t>Sediments filling scour pool</t>
  </si>
  <si>
    <t>Mid-channel</t>
  </si>
  <si>
    <t>Outlet damaged</t>
  </si>
  <si>
    <t>Coyote Creek (ML024)</t>
  </si>
  <si>
    <t>W Sunrise Rd</t>
  </si>
  <si>
    <t>Channel more narrow</t>
  </si>
  <si>
    <t>TW/RR</t>
  </si>
  <si>
    <t>Filling in with gravel</t>
  </si>
  <si>
    <t>Completely flat</t>
  </si>
  <si>
    <t>Paint lines only a few inches above water line</t>
  </si>
  <si>
    <t>Water flowing behind culvert on river right</t>
  </si>
  <si>
    <t>L bank alders</t>
  </si>
  <si>
    <t>Some willows killed by moose</t>
  </si>
  <si>
    <t>R bank undercut, stream flowing behind culvert</t>
  </si>
  <si>
    <t>Banks undercut</t>
  </si>
  <si>
    <t>Schwald Rd</t>
  </si>
  <si>
    <t>Step height: 1.1, Step 2 height: 0.6</t>
  </si>
  <si>
    <t>Small log jam near outlet creating pool, likely a fish passage issue, 2steps, 2pools</t>
  </si>
  <si>
    <t>No bank, bed flat</t>
  </si>
  <si>
    <t>At 50' line of boulders, could be failed rock step or they could have washed in during high water</t>
  </si>
  <si>
    <t xml:space="preserve">N </t>
  </si>
  <si>
    <t>Side-bar</t>
  </si>
  <si>
    <t>Falk Rd</t>
  </si>
  <si>
    <t>Pool in bends</t>
  </si>
  <si>
    <t>Some instability at 50' on left</t>
  </si>
  <si>
    <t>KC, WK, MD</t>
  </si>
  <si>
    <t>Reconstructed reach same width as culvert, channel narrows abruptly at end of reconstructed reach</t>
  </si>
  <si>
    <t>Entire channel, no banks</t>
  </si>
  <si>
    <t>Rip-Rap</t>
  </si>
  <si>
    <t>Channel broadens through reconstructed reach to match width inlet, riffles outside of reconstructed reach</t>
  </si>
  <si>
    <t>riffle</t>
  </si>
  <si>
    <t>Mid-channel bar</t>
  </si>
  <si>
    <t>Kroto Creek Trib</t>
  </si>
  <si>
    <t>Oilwell Rd</t>
  </si>
  <si>
    <t>1 step-pool at 60'</t>
  </si>
  <si>
    <t>RR/RW</t>
  </si>
  <si>
    <t>NONE</t>
  </si>
  <si>
    <t>Side bar, steps</t>
  </si>
  <si>
    <t>Moose Creek Trib</t>
  </si>
  <si>
    <t>None?</t>
  </si>
  <si>
    <t>Willows didn’t grow</t>
  </si>
  <si>
    <t>Both (alternating)</t>
  </si>
  <si>
    <t>0, not flowing currently</t>
  </si>
  <si>
    <t>Kathadon Rd</t>
  </si>
  <si>
    <t>RR placed infront of RW</t>
  </si>
  <si>
    <t>Possible 4 wheel road</t>
  </si>
  <si>
    <t>Pool at outlet</t>
  </si>
  <si>
    <t>Trees falling in. making channel narrow but banks are 19ft apart</t>
  </si>
  <si>
    <t>Aggraded rock weir</t>
  </si>
  <si>
    <t>1/2 riffle, 1/2plane bed</t>
  </si>
  <si>
    <t>n</t>
  </si>
  <si>
    <t>SiteSite ID</t>
  </si>
  <si>
    <t>SiteCrew</t>
  </si>
  <si>
    <t>SiteTime</t>
  </si>
  <si>
    <t>SiteDate</t>
  </si>
  <si>
    <t>SiteStream Flow</t>
  </si>
  <si>
    <t>SiteWeather</t>
  </si>
  <si>
    <t>SiteStream Name</t>
  </si>
  <si>
    <t>SiteRoad Name</t>
  </si>
  <si>
    <t>SiteLat</t>
  </si>
  <si>
    <t>SiteLong</t>
  </si>
  <si>
    <t>Reach 1Natural or Altered Channel</t>
  </si>
  <si>
    <t>Reach 1Pond or Lake (Y/N)</t>
  </si>
  <si>
    <t>Reach 1Confluence or Ditch (Y/N)</t>
  </si>
  <si>
    <t>Reach 1Dist to Confluence</t>
  </si>
  <si>
    <t>Reach 1Beaver Dam</t>
  </si>
  <si>
    <t>Reach 1Continuous Thalweg</t>
  </si>
  <si>
    <t>Reach 1Thalweg Depth</t>
  </si>
  <si>
    <t>Reach 1Ave Water Depth</t>
  </si>
  <si>
    <t>Reach 1Major Change</t>
  </si>
  <si>
    <t>Reach 1Major Change Type</t>
  </si>
  <si>
    <t>Reach 1Description 1</t>
  </si>
  <si>
    <t>Reach 1Geo Channel Type</t>
  </si>
  <si>
    <t>Reach 1Flow Type</t>
  </si>
  <si>
    <t>Reach 1Subs 1</t>
  </si>
  <si>
    <t>Reach 1Subs 2</t>
  </si>
  <si>
    <t>Reach 1Subs 3</t>
  </si>
  <si>
    <t>Reach 1Subs 4</t>
  </si>
  <si>
    <t>Reach 1Subs 5</t>
  </si>
  <si>
    <t>Reach 1Subs 6</t>
  </si>
  <si>
    <t>Reach 1Deps Feat Pres (Y/N)</t>
  </si>
  <si>
    <t>Reach 1Deps Type</t>
  </si>
  <si>
    <t>Reach 1Reach 1 Notes</t>
  </si>
  <si>
    <t>Reach 2Length</t>
  </si>
  <si>
    <t>Reach 2Confluence or Ditch (Y/N)</t>
  </si>
  <si>
    <t>Reach 2Dist to Confluence</t>
  </si>
  <si>
    <t>Reach 2Beaver Dam</t>
  </si>
  <si>
    <t>Reach 2Description 1</t>
  </si>
  <si>
    <t>Reach 2Length 1</t>
  </si>
  <si>
    <t>Reach 2Dist 1</t>
  </si>
  <si>
    <t>Reach 2Description 2</t>
  </si>
  <si>
    <t>Reach 2Length 2</t>
  </si>
  <si>
    <t>Reach 2Dist 2</t>
  </si>
  <si>
    <t>Reach 2Riprap Collapsing (Y/N)</t>
  </si>
  <si>
    <t>Reach 2Scour Pool (Y/N)</t>
  </si>
  <si>
    <t>Reach 2Channel Wider Near Outlet (Y/N)</t>
  </si>
  <si>
    <t>Reach 2Geo Channel Type</t>
  </si>
  <si>
    <t>Reach 2Type Grade Control</t>
  </si>
  <si>
    <t>Reach 2Number Grade Contorl</t>
  </si>
  <si>
    <t>Reach 2Failed Grade Control</t>
  </si>
  <si>
    <t>Reach 2Flow Type</t>
  </si>
  <si>
    <t>Reach 2Continuous Thalweg</t>
  </si>
  <si>
    <t>Reach 2Thalweg Depth</t>
  </si>
  <si>
    <t>Reach 2Ave Water Depth</t>
  </si>
  <si>
    <t>Reach 2Subs 1</t>
  </si>
  <si>
    <t>Reach 2Subs 2</t>
  </si>
  <si>
    <t>Reach 2Subs 3</t>
  </si>
  <si>
    <t>Reach 2Subs 4</t>
  </si>
  <si>
    <t>Reach 2Subs 5</t>
  </si>
  <si>
    <t>Reach 2Subs 6</t>
  </si>
  <si>
    <t>Reach 2Deps Feat Pres (Y/N)</t>
  </si>
  <si>
    <t>Reach 2Deps Type</t>
  </si>
  <si>
    <t>Reach 2Ave Bank Height Right</t>
  </si>
  <si>
    <t>Reach 2Bank Instability Y/N</t>
  </si>
  <si>
    <t>Reach 2Vegetation Loss Type</t>
  </si>
  <si>
    <t>Reach 2Location</t>
  </si>
  <si>
    <t>Reach 2Total Veg Cover</t>
  </si>
  <si>
    <t>Reach 2Nat Veg Recruit?</t>
  </si>
  <si>
    <t>Reach 2Length R bank</t>
  </si>
  <si>
    <t>Reach 2Length L bank</t>
  </si>
  <si>
    <t>Reach 2Invasve Spp</t>
  </si>
  <si>
    <t>Reach 2Bio-eng Type Line 1</t>
  </si>
  <si>
    <t>Reach 2L or R Line 1</t>
  </si>
  <si>
    <t>Reach 2Length Line 1</t>
  </si>
  <si>
    <t>Reach 2Condition Line 1</t>
  </si>
  <si>
    <t>Reach 2Breadown  Line 1</t>
  </si>
  <si>
    <t>Reach 2Damage Desc Line 1</t>
  </si>
  <si>
    <t>Reach 2Length Damage Line 1</t>
  </si>
  <si>
    <t>Reach 2Bio-eng Type Line 2</t>
  </si>
  <si>
    <t>Reach 2L or R Line 2</t>
  </si>
  <si>
    <t>Reach 2Length Line 2</t>
  </si>
  <si>
    <t>Reach 2Condition Line 2</t>
  </si>
  <si>
    <t>Reach 2Breadown  Line 2</t>
  </si>
  <si>
    <t>Reach 2Damage Desc Line 2</t>
  </si>
  <si>
    <t>Reach 2Length Damage Line 2</t>
  </si>
  <si>
    <t>Reach 2Bio-eng Type Line 3</t>
  </si>
  <si>
    <t>Reach 2L or R Line 3</t>
  </si>
  <si>
    <t>Reach 2Length Line 3</t>
  </si>
  <si>
    <t>Reach 2Condition Line 3</t>
  </si>
  <si>
    <t>Reach 2Breadown  Line 3</t>
  </si>
  <si>
    <t>Reach 2Damage Desc Line 3</t>
  </si>
  <si>
    <t>Reach 2Length Damage Line 3</t>
  </si>
  <si>
    <t>Reach 2Bio-eng Type Line 4</t>
  </si>
  <si>
    <t>Reach 2L or R Line 4</t>
  </si>
  <si>
    <t>Reach 2Length Line 4</t>
  </si>
  <si>
    <t>Reach 2Condition Line 4</t>
  </si>
  <si>
    <t>Reach 2Breadown  Line 4</t>
  </si>
  <si>
    <t>Reach 2Damage Desc Line 4</t>
  </si>
  <si>
    <t>Reach 2Length Damage Line 4</t>
  </si>
  <si>
    <t>Reach 2Bio-eng Type Line 5</t>
  </si>
  <si>
    <t>Reach 2L or R Line 5</t>
  </si>
  <si>
    <t>Reach 2Length Line 5</t>
  </si>
  <si>
    <t>Reach 2Condition Line 5</t>
  </si>
  <si>
    <t>Reach 2Breadown  Line 5</t>
  </si>
  <si>
    <t>Reach 2Damage Desc Line 5</t>
  </si>
  <si>
    <t>Reach 2Length Damage Line 5</t>
  </si>
  <si>
    <t>Reach 2Bio-eng Type Line 6</t>
  </si>
  <si>
    <t>Reach 2L or R Line 6</t>
  </si>
  <si>
    <t>Reach 2Length Line 6</t>
  </si>
  <si>
    <t>Reach 2Condition Line 6</t>
  </si>
  <si>
    <t>Reach 2Breadown  Line 6</t>
  </si>
  <si>
    <t>Reach 2Damage Desc Line 6</t>
  </si>
  <si>
    <t>Reach 2Length Damage Line 6</t>
  </si>
  <si>
    <t>Reach 2 Reach 2 Notes</t>
  </si>
  <si>
    <t>Reach 3Damage Y/N</t>
  </si>
  <si>
    <t>Reach 3Damage Codes- list all</t>
  </si>
  <si>
    <t>Reach 3Total Length</t>
  </si>
  <si>
    <t>Reach 3Inlet H</t>
  </si>
  <si>
    <t>Reach 3Inlet W</t>
  </si>
  <si>
    <t>Reach 3Outlet H</t>
  </si>
  <si>
    <t>Reach 3Outlet W</t>
  </si>
  <si>
    <t>Reach 3Channel Form</t>
  </si>
  <si>
    <t>Reach 3No of Meanders</t>
  </si>
  <si>
    <t>Reach 3Side</t>
  </si>
  <si>
    <t>Reach 3Woody Debris</t>
  </si>
  <si>
    <t>Reach 3Fish holding</t>
  </si>
  <si>
    <t>Reach 3Fish spawning</t>
  </si>
  <si>
    <t>Reach 3Channel Spanning drops Height</t>
  </si>
  <si>
    <t>Reach 3Channel Spanning drop Desc</t>
  </si>
  <si>
    <t>Reach 3Beaver dam</t>
  </si>
  <si>
    <t>Reach 3Beaver Dam Location</t>
  </si>
  <si>
    <t>Reach 3Notes</t>
  </si>
  <si>
    <t>Reach 3aAve Water Depth</t>
  </si>
  <si>
    <t>Reach 3aType Grade Control</t>
  </si>
  <si>
    <t>Reach 3aNumber Grade Contorl</t>
  </si>
  <si>
    <t>Reach 3aFailed Grade Control</t>
  </si>
  <si>
    <t>Reach 3aScour Pool Outlet</t>
  </si>
  <si>
    <t>Reach 3aDescription 1</t>
  </si>
  <si>
    <t>Reach 3aLength 1</t>
  </si>
  <si>
    <t>Reach 3aDist 1</t>
  </si>
  <si>
    <t>Reach 3aDescription 2</t>
  </si>
  <si>
    <t>Reach 3aLength 2</t>
  </si>
  <si>
    <t>Reach 3aDist 2</t>
  </si>
  <si>
    <t>Reach 3aFooting Undercut</t>
  </si>
  <si>
    <t>Reach 3aCulvert bottom visible</t>
  </si>
  <si>
    <t>Reach 3cLength Exposed Culvert or footing</t>
  </si>
  <si>
    <t>Reach 3aGeo Channel Type</t>
  </si>
  <si>
    <t>Reach 3aFlow Type</t>
  </si>
  <si>
    <t>Reach 3aTyp Subs 1</t>
  </si>
  <si>
    <t>Reach 3aTyp Subs 2</t>
  </si>
  <si>
    <t>Reach 3aTyp Subs 3</t>
  </si>
  <si>
    <t>Reach 3aTyp Subs 4</t>
  </si>
  <si>
    <t>Reach 3aTyp Subs 5</t>
  </si>
  <si>
    <t>Reach 3aTyp Subs 6</t>
  </si>
  <si>
    <t>Reach 3aOutlet Subs 1</t>
  </si>
  <si>
    <t>Reach 3aOutlet Subs 2</t>
  </si>
  <si>
    <t>Reach 3aOutlet Subs 3</t>
  </si>
  <si>
    <t>Reach 3aOutlet  Subs 4</t>
  </si>
  <si>
    <t>Reach 3aOutlet Subs 5</t>
  </si>
  <si>
    <t>Reach 3aOutlet Subs 6</t>
  </si>
  <si>
    <t>Reach 3aDeps Feat Present Y/N</t>
  </si>
  <si>
    <t>Reach 3aDeps Feat Type</t>
  </si>
  <si>
    <t>Reach 3aInterior Banks Y/N</t>
  </si>
  <si>
    <t>Reach 3aBank InstabilitY/N</t>
  </si>
  <si>
    <t>Reach 3aLength Banks Left</t>
  </si>
  <si>
    <t>Reach 3aLength Banks Right</t>
  </si>
  <si>
    <t>Reach 3aAve Bank Width L</t>
  </si>
  <si>
    <t>Reach 3aAve Bank Width R</t>
  </si>
  <si>
    <t>Reach 3aAve Bank H Left</t>
  </si>
  <si>
    <t>Reach 3aAve Bank H Right</t>
  </si>
  <si>
    <t>Reach 3aReach 3a Notes</t>
  </si>
  <si>
    <t>Reach 3bContinuous Thalweg</t>
  </si>
  <si>
    <t>Reach 3bThalweg Depth</t>
  </si>
  <si>
    <t>Reach 3bAve Water Depth</t>
  </si>
  <si>
    <t>Reach 3bType Grade Control</t>
  </si>
  <si>
    <t>Reach 3bNumber Grade Contorl</t>
  </si>
  <si>
    <t>Reach 3bFailed Grade Control</t>
  </si>
  <si>
    <t>Reach 3bDescription 1</t>
  </si>
  <si>
    <t>Reach 3bLength 1</t>
  </si>
  <si>
    <t>Reach 3bDist 1</t>
  </si>
  <si>
    <t>Reach 3bDescription 2</t>
  </si>
  <si>
    <t>Reach 3bLength 2</t>
  </si>
  <si>
    <t>Reach 3bDist 2</t>
  </si>
  <si>
    <t>Reach 3bFooting Undercut</t>
  </si>
  <si>
    <t>Reach 3bCulvert bottom visible</t>
  </si>
  <si>
    <t>Reach 3bLength Exposed Culvert or footing</t>
  </si>
  <si>
    <t>Reach 3bGeo Channel Type</t>
  </si>
  <si>
    <t>Reach 3bFlow Type</t>
  </si>
  <si>
    <t>Reach 3bTyp Subs 1</t>
  </si>
  <si>
    <t>Reach 3bTyp Subs 2</t>
  </si>
  <si>
    <t>Reach 3bTyp Subs 3</t>
  </si>
  <si>
    <t>Reach 3bTyp Subs 4</t>
  </si>
  <si>
    <t>Reach 3bTyp Subs 5</t>
  </si>
  <si>
    <t>Reach 3bTyp Subs 6</t>
  </si>
  <si>
    <t>Reach 3bDeps Feat Present Y/N</t>
  </si>
  <si>
    <t>Reach 3bDeps Feat Type</t>
  </si>
  <si>
    <t>Reach 3bInterior Banks Y/N</t>
  </si>
  <si>
    <t>Reach 3bBank Instability Y/N</t>
  </si>
  <si>
    <t>Reach 3bLength Banks Left</t>
  </si>
  <si>
    <t>Reach 3bLength Banks Right</t>
  </si>
  <si>
    <t>Reach 3bAve Bank Width L</t>
  </si>
  <si>
    <t>Reach 3bAve Bank Width R</t>
  </si>
  <si>
    <t>Reach 3bAve Bank H Left</t>
  </si>
  <si>
    <t>Reach 3bAve Bank H Right</t>
  </si>
  <si>
    <t>Reach 3bReach 3b Notes</t>
  </si>
  <si>
    <t>Reach 3cContinuous Thalweg</t>
  </si>
  <si>
    <t>Reach 3cThalweg Depth</t>
  </si>
  <si>
    <t>Reach 3cAve Water Depth</t>
  </si>
  <si>
    <t>Reach 3cType Grade Control</t>
  </si>
  <si>
    <t>Reach 3cNumber Grade Contorl</t>
  </si>
  <si>
    <t>Reach 3cFailed Grade Control</t>
  </si>
  <si>
    <t>Reach 3cScour  Inlet</t>
  </si>
  <si>
    <t>Reach 3cDescription 1</t>
  </si>
  <si>
    <t>Reach 3cLength 1</t>
  </si>
  <si>
    <t>Reach 3cDist 1</t>
  </si>
  <si>
    <t>Reach 3cDescription 2</t>
  </si>
  <si>
    <t>Reach 3cLength 2</t>
  </si>
  <si>
    <t>Reach 3cDist 2</t>
  </si>
  <si>
    <t>Reach 3cFooting Undercut</t>
  </si>
  <si>
    <t>Reach 3cCulvert bottom visible</t>
  </si>
  <si>
    <t>Reach 3cGeo Channel Type</t>
  </si>
  <si>
    <t>Reach 3cFlow Type</t>
  </si>
  <si>
    <t>Reach 3cTyp Subs 1</t>
  </si>
  <si>
    <t>Reach 3cTyp Subs 2</t>
  </si>
  <si>
    <t>Reach 3cTyp Subs 3</t>
  </si>
  <si>
    <t>Reach 3cTyp Subs 4</t>
  </si>
  <si>
    <t>Reach 3cTyp Subs 5</t>
  </si>
  <si>
    <t>Reach 3cTyp Subs 6</t>
  </si>
  <si>
    <t>Reach 3cInlet Subs 1</t>
  </si>
  <si>
    <t>Reach 3cInlet Subs 2</t>
  </si>
  <si>
    <t>Reach 3cInlet Subs 3</t>
  </si>
  <si>
    <t>Reach 3cInlet  Subs 4</t>
  </si>
  <si>
    <t>Reach 3cInlet Subs 5</t>
  </si>
  <si>
    <t>Reach 3cInlet Subs 6</t>
  </si>
  <si>
    <t>Reach 3cDeps Feat Present Y/N</t>
  </si>
  <si>
    <t>Reach 3cDeps Feat Type</t>
  </si>
  <si>
    <t>Reach 3cInterior Banks Y/N</t>
  </si>
  <si>
    <t>Reach 3cBank Instability Y/N</t>
  </si>
  <si>
    <t>Reach 3cLength Banks Left</t>
  </si>
  <si>
    <t>Reach 3cLength Banks Right</t>
  </si>
  <si>
    <t>Reach 3cAve Bank Width L</t>
  </si>
  <si>
    <t>Reach 3cAve Bank Width R</t>
  </si>
  <si>
    <t>Reach 3cAve Bank H Left</t>
  </si>
  <si>
    <t>Reach 3cAve Bank H Right</t>
  </si>
  <si>
    <t>Reach 3cReach 3c Notes</t>
  </si>
  <si>
    <t>Reach 4Length</t>
  </si>
  <si>
    <t>Reach 4Gradient</t>
  </si>
  <si>
    <t>Reach 4Confluence or Ditch (Y/N)</t>
  </si>
  <si>
    <t>Reach 4Dist to Confluence</t>
  </si>
  <si>
    <t>Reach 4Beaver Dam</t>
  </si>
  <si>
    <t>Reach 4Description 1</t>
  </si>
  <si>
    <t>Reach 4Length 1</t>
  </si>
  <si>
    <t>Reach 4Dist 1</t>
  </si>
  <si>
    <t>Reach 4Description 2</t>
  </si>
  <si>
    <t>Reach 4Length 2</t>
  </si>
  <si>
    <t>Reach 4Dist 2</t>
  </si>
  <si>
    <t>Reach 4Riprap Collapsing (Y/N)</t>
  </si>
  <si>
    <t>Reach 4Scour Pool (Y/N)</t>
  </si>
  <si>
    <t>Reach 4Channel Wider Near inlet (Y/N)</t>
  </si>
  <si>
    <t>Reach 4Geo Channel Type</t>
  </si>
  <si>
    <t>Reach 4Type Grade Control</t>
  </si>
  <si>
    <t>Reach 4Number Grade Contorl</t>
  </si>
  <si>
    <t>Reach 4Failed Grade Control</t>
  </si>
  <si>
    <t>Reach 4Flow Type</t>
  </si>
  <si>
    <t>Reach 4Continuous Thalweg</t>
  </si>
  <si>
    <t>Reach 4Thalweg Depth</t>
  </si>
  <si>
    <t>Reach 4Ave Water Depth</t>
  </si>
  <si>
    <t>Reach 4Subs 1</t>
  </si>
  <si>
    <t>Reach 4Subs 2</t>
  </si>
  <si>
    <t>Reach 4Subs 3</t>
  </si>
  <si>
    <t>Reach 4Subs 4</t>
  </si>
  <si>
    <t>Reach 4Subs 5</t>
  </si>
  <si>
    <t>Reach 4Subs 6</t>
  </si>
  <si>
    <t>Reach 4Deps Feat Pres (Y/N)</t>
  </si>
  <si>
    <t>Reach 4Deps Type</t>
  </si>
  <si>
    <t>Reach 4Ave Bank Height Left</t>
  </si>
  <si>
    <t>Reach 4Ave Bank Height Right</t>
  </si>
  <si>
    <t>Reach 4Bank Instability Y/N</t>
  </si>
  <si>
    <t>Reach 4Veg Loss Type</t>
  </si>
  <si>
    <t>Reach 4Veg Loss Location</t>
  </si>
  <si>
    <t>Reach 4Total Veg Cover</t>
  </si>
  <si>
    <t>Reach 4Nat Veg Recruit?</t>
  </si>
  <si>
    <t>Reach 4Length R bank</t>
  </si>
  <si>
    <t>Reach 4Length L bank</t>
  </si>
  <si>
    <t>Reach 4Invasve Spp</t>
  </si>
  <si>
    <t>Reach 4Bio-eng Type Line 1</t>
  </si>
  <si>
    <t>Reach 4L or R Line 1</t>
  </si>
  <si>
    <t>Reach 4Length Line 1</t>
  </si>
  <si>
    <t>Reach 4Condition Line 1</t>
  </si>
  <si>
    <t>Reach 4Breadown  Line 1</t>
  </si>
  <si>
    <t>Reach 4Damage Desc Line 1</t>
  </si>
  <si>
    <t>Reach 4Length Damage Line 1</t>
  </si>
  <si>
    <t>Reach 4Bio-eng Type Line 2</t>
  </si>
  <si>
    <t>Reach 4L or R Line 2</t>
  </si>
  <si>
    <t>Reach 4Length Line 2</t>
  </si>
  <si>
    <t>Reach 4Condition Line 2</t>
  </si>
  <si>
    <t>Reach 4Breadown  Line 2</t>
  </si>
  <si>
    <t>Reach 4Damage Desc Line 2</t>
  </si>
  <si>
    <t>Reach 4Length Damage Line 2</t>
  </si>
  <si>
    <t>Reach 4Bio-eng Type Line 3</t>
  </si>
  <si>
    <t>Reach 4L or R Line 3</t>
  </si>
  <si>
    <t>Reach 4Length Line 3</t>
  </si>
  <si>
    <t>Reach 4Condition Line 3</t>
  </si>
  <si>
    <t>Reach 4Breadown  Line 3</t>
  </si>
  <si>
    <t>Reach 4Damage Desc Line 3</t>
  </si>
  <si>
    <t>Reach 4Length Damage Line 3</t>
  </si>
  <si>
    <t>Reach 4Bio-eng Type Line 4</t>
  </si>
  <si>
    <t>Reach 4L or R Line 4</t>
  </si>
  <si>
    <t>Reach 4Length Line 4</t>
  </si>
  <si>
    <t>Reach 4Condition Line 4</t>
  </si>
  <si>
    <t>Reach 4Breadown  Line 4</t>
  </si>
  <si>
    <t>Reach 4Damage Desc Line 4</t>
  </si>
  <si>
    <t>Reach 4Length Damage Line 4</t>
  </si>
  <si>
    <t>Reach 4Bio-eng Type Line 5</t>
  </si>
  <si>
    <t>Reach 4L or R Line 5</t>
  </si>
  <si>
    <t>Reach 4Length Line 5</t>
  </si>
  <si>
    <t>Reach 4Condition Line 5</t>
  </si>
  <si>
    <t>Reach 4Breadown  Line 5</t>
  </si>
  <si>
    <t>Reach 4Damage Desc Line 5</t>
  </si>
  <si>
    <t>Reach 4Length Damage Line 5</t>
  </si>
  <si>
    <t>Reach 4Bio-eng Type Line 6</t>
  </si>
  <si>
    <t>Reach 4L or R Line 6</t>
  </si>
  <si>
    <t>Reach 4Length Line 6</t>
  </si>
  <si>
    <t>Reach 4Condition Line 6</t>
  </si>
  <si>
    <t>Reach 4Breadown  Line 6</t>
  </si>
  <si>
    <t>Reach 4Damage Desc Line 6</t>
  </si>
  <si>
    <t>Reach 4Length Damage Line 6</t>
  </si>
  <si>
    <t>Reach 4Notes Reach 4</t>
  </si>
  <si>
    <t>Reach 5Natural or Altered Channel</t>
  </si>
  <si>
    <t>Reach 5Pond or Lake (Y/N)</t>
  </si>
  <si>
    <t>Reach 5Confluence or Ditch (Y/N)</t>
  </si>
  <si>
    <t>Reach 5Dist to confluence or ditch</t>
  </si>
  <si>
    <t>Reach 5Beaver Dam</t>
  </si>
  <si>
    <t>Reach 5Continuous Thalweg</t>
  </si>
  <si>
    <t>Reach 5Thalweg Depth</t>
  </si>
  <si>
    <t>Reach 5Ave Water Depth</t>
  </si>
  <si>
    <t>Reach 5Major Change</t>
  </si>
  <si>
    <t>Reach 5Description 1</t>
  </si>
  <si>
    <t>Reach 5Length 1</t>
  </si>
  <si>
    <t>Reach 5Dist 1</t>
  </si>
  <si>
    <t>Reach 5Dist 2</t>
  </si>
  <si>
    <t>Reach 5Geo Channel Type</t>
  </si>
  <si>
    <t>Reach 5Flow Type</t>
  </si>
  <si>
    <t>Reach 5Subs 1</t>
  </si>
  <si>
    <t>Reach 5Subs 2</t>
  </si>
  <si>
    <t>Reach 5Subs 3</t>
  </si>
  <si>
    <t>Reach 5Subs 4</t>
  </si>
  <si>
    <t>Reach 5Subs 5</t>
  </si>
  <si>
    <t>Reach 5Subs 6</t>
  </si>
  <si>
    <t>Reach 5Deps Feat Pres (Y/N)</t>
  </si>
  <si>
    <t>Reach 5Deps Type</t>
  </si>
  <si>
    <t>Reach 5Reach 5 Notes</t>
  </si>
  <si>
    <t>GO, MK</t>
  </si>
  <si>
    <t>60s sunny</t>
  </si>
  <si>
    <t>Little Campbell South Fork</t>
  </si>
  <si>
    <t>Pacer St</t>
  </si>
  <si>
    <t>Reach 1 Instability Length 1</t>
  </si>
  <si>
    <t>Reach 1 Instability Dist 1</t>
  </si>
  <si>
    <t>Reach 1 Instability Description 2</t>
  </si>
  <si>
    <t>Reach 1 Instability Length 2</t>
  </si>
  <si>
    <t>Reach 1 Instability Dist 2</t>
  </si>
  <si>
    <t>Woody debris accumulated in the channel</t>
  </si>
  <si>
    <t>Mid Channel</t>
  </si>
  <si>
    <t>Bank Design Type</t>
  </si>
  <si>
    <t>Bank Design Types</t>
  </si>
  <si>
    <t>no banks</t>
  </si>
  <si>
    <t>materail same as streambed</t>
  </si>
  <si>
    <t>material larger than streambed</t>
  </si>
  <si>
    <t>Reach 3 Gradient</t>
  </si>
  <si>
    <t>Reach 3 Total Length</t>
  </si>
  <si>
    <t>Reach 3 
Inlet H</t>
  </si>
  <si>
    <t>Reach 3
Inlet W</t>
  </si>
  <si>
    <t>Reach 3 
Outlet H</t>
  </si>
  <si>
    <t>Reach 3 
Outlet W</t>
  </si>
  <si>
    <t>Reach 3 
Geo Channel Type</t>
  </si>
  <si>
    <t>Reach 3 
Channel Form</t>
  </si>
  <si>
    <t>Reach 3 
No of Meanders</t>
  </si>
  <si>
    <t>Reach 3 
Interior Banks Y/N</t>
  </si>
  <si>
    <t>Reach 3
 Notes</t>
  </si>
  <si>
    <t>Straight or Meandering</t>
  </si>
  <si>
    <t>Banks y/N</t>
  </si>
  <si>
    <t>Bank Material Larger than Bed Materials Y/N</t>
  </si>
  <si>
    <t>Features Y/n</t>
  </si>
  <si>
    <t>Glacier Creek tributary</t>
  </si>
  <si>
    <t>Chester Creek</t>
  </si>
  <si>
    <t>Chester Creek South Fork</t>
  </si>
  <si>
    <t>Little Campbell Creek South Fork</t>
  </si>
  <si>
    <t>Cornelius and Nekleson Lakes</t>
  </si>
  <si>
    <t>Cottonwood Slough</t>
  </si>
  <si>
    <t>Wasilla Creek tributary</t>
  </si>
  <si>
    <t>Little Campbell Creek North Fork</t>
  </si>
  <si>
    <t xml:space="preserve"> Unnamed</t>
  </si>
  <si>
    <t>Little Susitna River tributary</t>
  </si>
  <si>
    <t>Poddle Creek</t>
  </si>
  <si>
    <t>Coyote Creek</t>
  </si>
  <si>
    <t>Rainbow Lake inlet</t>
  </si>
  <si>
    <t>Horshshoe Lake Inlet</t>
  </si>
  <si>
    <t>Connects two Lakes</t>
  </si>
  <si>
    <t>Shirley Lake outlet</t>
  </si>
  <si>
    <t>Moose Creek tributary</t>
  </si>
  <si>
    <t>Little Meadow Creek tributary</t>
  </si>
  <si>
    <t>Caswell Creek tributary</t>
  </si>
  <si>
    <t>Kroto Creek tributary</t>
  </si>
  <si>
    <t>Whittier Highway</t>
  </si>
  <si>
    <t>Alyeska View Avenue</t>
  </si>
  <si>
    <t>Olymipic Mountain Loop</t>
  </si>
  <si>
    <t>Arlberg Avenue</t>
  </si>
  <si>
    <t>Hidden Haven Drive</t>
  </si>
  <si>
    <t>VFW Drive</t>
  </si>
  <si>
    <t>Old Eagle River Road</t>
  </si>
  <si>
    <t>Arctic Boulevard</t>
  </si>
  <si>
    <t>Northern Lights Boulevard</t>
  </si>
  <si>
    <t>Providence Drive</t>
  </si>
  <si>
    <t>Pacer Road</t>
  </si>
  <si>
    <t>Abbot Road</t>
  </si>
  <si>
    <t>Jonesville Mine Road</t>
  </si>
  <si>
    <t>Maud Road</t>
  </si>
  <si>
    <t>Engstrom Road</t>
  </si>
  <si>
    <t>Surrey Road</t>
  </si>
  <si>
    <t>Riverdell Drive</t>
  </si>
  <si>
    <t>Edlund</t>
  </si>
  <si>
    <t>Bogard Road</t>
  </si>
  <si>
    <t>Fishhook Road</t>
  </si>
  <si>
    <t>Murphy Road</t>
  </si>
  <si>
    <t>Falk Road</t>
  </si>
  <si>
    <t>Crabb Circle</t>
  </si>
  <si>
    <t>Driveway to Natural Stone Craft</t>
  </si>
  <si>
    <t>Edgerton Parks Road</t>
  </si>
  <si>
    <t>Coles Road</t>
  </si>
  <si>
    <t>Sitze Road</t>
  </si>
  <si>
    <t>West Sunrise Road</t>
  </si>
  <si>
    <t>Karen Street</t>
  </si>
  <si>
    <t>Driveway off Sitze Road</t>
  </si>
  <si>
    <t>Horseshoe Lake Road</t>
  </si>
  <si>
    <t>Foothills Boulevard</t>
  </si>
  <si>
    <t>Cameo Road</t>
  </si>
  <si>
    <t>Crystal Lake Road</t>
  </si>
  <si>
    <t>Bryant Road</t>
  </si>
  <si>
    <t>Willow Creek Parkway</t>
  </si>
  <si>
    <t>Oil Well Road</t>
  </si>
  <si>
    <t>Beaver Lake Road</t>
  </si>
  <si>
    <t>Meadow Lakes Loop Road</t>
  </si>
  <si>
    <t>Vine Road</t>
  </si>
  <si>
    <t>Caswell Lakes Road</t>
  </si>
  <si>
    <t>Hidden Hills Road</t>
  </si>
  <si>
    <t>Shaman Road</t>
  </si>
  <si>
    <t>South Silver Salmon Drive</t>
  </si>
  <si>
    <t>Sawyers Shady Street</t>
  </si>
  <si>
    <t>Parks Highway</t>
  </si>
  <si>
    <t>One Size Material Used for All</t>
  </si>
  <si>
    <t>none</t>
  </si>
  <si>
    <t>na</t>
  </si>
  <si>
    <t>straight</t>
  </si>
  <si>
    <t>(blank)</t>
  </si>
  <si>
    <t>in field data</t>
  </si>
  <si>
    <t>Reach 2 Bio-eng Type Line 2</t>
  </si>
  <si>
    <t>Reach 2 Bio-eng Length Line 2</t>
  </si>
  <si>
    <t>OHW Depth</t>
  </si>
  <si>
    <t>Low Flow Y/N</t>
  </si>
  <si>
    <t>Low Flow Type</t>
  </si>
  <si>
    <t>Ditched</t>
  </si>
  <si>
    <t>Low Flow Width</t>
  </si>
  <si>
    <t>Low flow depth</t>
  </si>
  <si>
    <t>ditched</t>
  </si>
  <si>
    <t xml:space="preserve">Reach 3 
Ave Bank Width </t>
  </si>
  <si>
    <t>Reach 3 
Ave Bank H</t>
  </si>
  <si>
    <t>Reach 2 Info Recorded ?</t>
  </si>
  <si>
    <t>Reach 2 Gradient</t>
  </si>
  <si>
    <t>Reach 2 Beaver Dam</t>
  </si>
  <si>
    <t>Reach 2 Geo Channel Type</t>
  </si>
  <si>
    <t>not rec</t>
  </si>
  <si>
    <t>Reach 4 Info Recorded?</t>
  </si>
  <si>
    <t>Reach 2 Bioeng Length Line 1</t>
  </si>
  <si>
    <t>VW</t>
  </si>
  <si>
    <t>SP</t>
  </si>
  <si>
    <t>PR</t>
  </si>
  <si>
    <t>WT</t>
  </si>
  <si>
    <t>S</t>
  </si>
  <si>
    <t>RP</t>
  </si>
  <si>
    <t>CA</t>
  </si>
  <si>
    <t>BR</t>
  </si>
  <si>
    <t>SA</t>
  </si>
  <si>
    <t>GL</t>
  </si>
  <si>
    <t>RU</t>
  </si>
  <si>
    <t>PB</t>
  </si>
  <si>
    <t>MS</t>
  </si>
  <si>
    <t>V</t>
  </si>
  <si>
    <t>U</t>
  </si>
  <si>
    <t>meandering</t>
  </si>
  <si>
    <t>s</t>
  </si>
  <si>
    <t>u</t>
  </si>
  <si>
    <t>NO</t>
  </si>
  <si>
    <t>Lake Outlet</t>
  </si>
  <si>
    <t>PO</t>
  </si>
  <si>
    <t>metal weir</t>
  </si>
  <si>
    <t>rock spur</t>
  </si>
  <si>
    <t>rock weir</t>
  </si>
  <si>
    <t>Reach 3 Structure Width</t>
  </si>
  <si>
    <t>rock band</t>
  </si>
  <si>
    <t>ATV Trail</t>
  </si>
  <si>
    <t>Schwald Road</t>
  </si>
  <si>
    <t>Protuding metal weir</t>
  </si>
  <si>
    <t>rock step</t>
  </si>
  <si>
    <t>Katahdin Road</t>
  </si>
  <si>
    <t>BM</t>
  </si>
  <si>
    <t>rock rib</t>
  </si>
  <si>
    <t>ma</t>
  </si>
  <si>
    <t>LS</t>
  </si>
  <si>
    <t>missing??</t>
  </si>
  <si>
    <t>Bottomless</t>
  </si>
  <si>
    <t>Overflow Pipe within banks</t>
  </si>
  <si>
    <t>SRB</t>
  </si>
  <si>
    <t>B</t>
  </si>
  <si>
    <t>A</t>
  </si>
  <si>
    <t>rock crossvane</t>
  </si>
  <si>
    <t>rock ban</t>
  </si>
  <si>
    <t>Spans Channel</t>
  </si>
  <si>
    <t>Reach 2 Features</t>
  </si>
  <si>
    <t>3 Width Straight</t>
  </si>
  <si>
    <t>3 Width Bankfull</t>
  </si>
  <si>
    <t>3 Width OH</t>
  </si>
  <si>
    <t>3 Width Feature</t>
  </si>
  <si>
    <t>3 Width Low Flow</t>
  </si>
  <si>
    <t>3 Width Pool</t>
  </si>
  <si>
    <t>2 Width Straight</t>
  </si>
  <si>
    <t>2 Width Bankfull</t>
  </si>
  <si>
    <t>2 Width OHW</t>
  </si>
  <si>
    <t>2 Width Feature</t>
  </si>
  <si>
    <t>2 Width Low Flow</t>
  </si>
  <si>
    <t>2 Width Pool</t>
  </si>
  <si>
    <t>4 Width Straight</t>
  </si>
  <si>
    <t>4 Width Bankfull</t>
  </si>
  <si>
    <t>4 Width OHW</t>
  </si>
  <si>
    <t>4 Width Feature</t>
  </si>
  <si>
    <t>4 Width Low Flow</t>
  </si>
  <si>
    <t>4 Width Pool</t>
  </si>
  <si>
    <t xml:space="preserve">2 Width Active </t>
  </si>
  <si>
    <t>1 Width Straight</t>
  </si>
  <si>
    <t>1 Width Bankfull</t>
  </si>
  <si>
    <t>1 Width Active</t>
  </si>
  <si>
    <t>1 Width OHW</t>
  </si>
  <si>
    <t>1 Width Feature</t>
  </si>
  <si>
    <t>1 Width Low Flow</t>
  </si>
  <si>
    <t>1 Width Pool</t>
  </si>
  <si>
    <t>3 Feature Type</t>
  </si>
  <si>
    <t>3 Feature Number</t>
  </si>
  <si>
    <t>3a Width Bankfull</t>
  </si>
  <si>
    <t xml:space="preserve">3a Width Active </t>
  </si>
  <si>
    <t>3a Width OHW</t>
  </si>
  <si>
    <t>3a Width Feature</t>
  </si>
  <si>
    <t>3a Width Low Flow</t>
  </si>
  <si>
    <t>3a Width Pool</t>
  </si>
  <si>
    <t>3a Width Straight</t>
  </si>
  <si>
    <t>3b Width Straight</t>
  </si>
  <si>
    <t>3b Width Bankfull</t>
  </si>
  <si>
    <t xml:space="preserve">3b Width Active </t>
  </si>
  <si>
    <t>3b Width OHW</t>
  </si>
  <si>
    <t>3b Width Feature</t>
  </si>
  <si>
    <t>3b Width Low Flow</t>
  </si>
  <si>
    <t>3b Width Pool</t>
  </si>
  <si>
    <t xml:space="preserve">na </t>
  </si>
  <si>
    <t>3c Width Straight</t>
  </si>
  <si>
    <t>3c Width Bankfull</t>
  </si>
  <si>
    <t>3c Width Active</t>
  </si>
  <si>
    <t>3c Width OHW</t>
  </si>
  <si>
    <t>3c Width Feature</t>
  </si>
  <si>
    <t>3c Width Low Flow</t>
  </si>
  <si>
    <t>3c Width Pool</t>
  </si>
  <si>
    <t>4 Width Active</t>
  </si>
  <si>
    <t>5 Width Straight</t>
  </si>
  <si>
    <t>5 Width Bankfull</t>
  </si>
  <si>
    <t>5 Width Active</t>
  </si>
  <si>
    <t>5 Width OHW</t>
  </si>
  <si>
    <t>5 Width Feature</t>
  </si>
  <si>
    <t>5 Width Low Flow</t>
  </si>
  <si>
    <t>5 Width Pool</t>
  </si>
  <si>
    <t>3 Width Straight Average</t>
  </si>
  <si>
    <t>trap</t>
  </si>
  <si>
    <t>ModAgg</t>
  </si>
  <si>
    <t>ModDow</t>
  </si>
  <si>
    <t>SevAgg</t>
  </si>
  <si>
    <t>SevDow</t>
  </si>
  <si>
    <t>3a Channel Stability</t>
  </si>
  <si>
    <t>3b Channel Stability</t>
  </si>
  <si>
    <t>3c Channel Stability</t>
  </si>
  <si>
    <t>4 Channel Stability</t>
  </si>
  <si>
    <t>5 Channel Stability</t>
  </si>
  <si>
    <t>1 Channel Stability</t>
  </si>
  <si>
    <t>2 Channel Stability</t>
  </si>
  <si>
    <t>3 Feature Numer</t>
  </si>
  <si>
    <t>3 Feature</t>
  </si>
  <si>
    <t>3 Feature Below, Level or Above streambed</t>
  </si>
  <si>
    <t>3 Feature Failed</t>
  </si>
  <si>
    <t>3 Flow Along Wall</t>
  </si>
  <si>
    <t>3 Gradient Overall</t>
  </si>
  <si>
    <t>3a Length</t>
  </si>
  <si>
    <t>3a Gradient</t>
  </si>
  <si>
    <t>3a Cont Thalweg</t>
  </si>
  <si>
    <t>3a Thalweg Depth</t>
  </si>
  <si>
    <t>1 D100</t>
  </si>
  <si>
    <t>1D50</t>
  </si>
  <si>
    <t>1 Gradient</t>
  </si>
  <si>
    <t>1 Length</t>
  </si>
  <si>
    <t>feature</t>
  </si>
  <si>
    <t>3b Xsection Type</t>
  </si>
  <si>
    <t>3b Xsection Height</t>
  </si>
  <si>
    <t>3b D100</t>
  </si>
  <si>
    <t>3b D50</t>
  </si>
  <si>
    <t>3b length</t>
  </si>
  <si>
    <t>3b Gradient</t>
  </si>
  <si>
    <t>3c Length</t>
  </si>
  <si>
    <t>3c Gradient</t>
  </si>
  <si>
    <t>3c Xsection Type</t>
  </si>
  <si>
    <t>3c Xsection Height</t>
  </si>
  <si>
    <t>3c D100</t>
  </si>
  <si>
    <t>3c D50</t>
  </si>
  <si>
    <t>4 Xsection Type</t>
  </si>
  <si>
    <t>4 D100</t>
  </si>
  <si>
    <t>4 D50</t>
  </si>
  <si>
    <t>2 Length</t>
  </si>
  <si>
    <t>2 Gradient</t>
  </si>
  <si>
    <t>typical</t>
  </si>
  <si>
    <t>3b Xsection No</t>
  </si>
  <si>
    <t>4 Xsection No</t>
  </si>
  <si>
    <t>Settler Bay Drive Park Road</t>
  </si>
  <si>
    <t>2 Gradient Length</t>
  </si>
  <si>
    <t>1 Gradient Length</t>
  </si>
  <si>
    <t>3a Gradient Length</t>
  </si>
  <si>
    <t>3b Gradient Length</t>
  </si>
  <si>
    <t>3c Gradient Length</t>
  </si>
  <si>
    <t>4 Gradient Length</t>
  </si>
  <si>
    <t>4 Gradient</t>
  </si>
  <si>
    <t>5 Length</t>
  </si>
  <si>
    <t>5 Gradient Length</t>
  </si>
  <si>
    <t>5 Gradient</t>
  </si>
  <si>
    <t>typbio</t>
  </si>
  <si>
    <t>pool</t>
  </si>
  <si>
    <t>3a Xsection 1 No</t>
  </si>
  <si>
    <t>3a Xsection 1 Type</t>
  </si>
  <si>
    <t>3a Xsection 1 Height</t>
  </si>
  <si>
    <t>3a D100 1</t>
  </si>
  <si>
    <t>3a D50 1</t>
  </si>
  <si>
    <t>3b Xsection 2 No</t>
  </si>
  <si>
    <t>3b Xsection 2 Type</t>
  </si>
  <si>
    <t>3b Xsection 2 Height</t>
  </si>
  <si>
    <t>3b D100 2</t>
  </si>
  <si>
    <t>3b D50 2</t>
  </si>
  <si>
    <t>2 Xsection 1 No</t>
  </si>
  <si>
    <t>2  Xsection 1  Type</t>
  </si>
  <si>
    <t>2 D100 1</t>
  </si>
  <si>
    <t>2 D50 1</t>
  </si>
  <si>
    <t>2  Xsection 2  No</t>
  </si>
  <si>
    <t>2 Xsection 2 Type</t>
  </si>
  <si>
    <t>2 D100 2</t>
  </si>
  <si>
    <t>2 D50 2</t>
  </si>
  <si>
    <t>typ upper</t>
  </si>
  <si>
    <t>3c XSection No</t>
  </si>
  <si>
    <t>typ lower</t>
  </si>
  <si>
    <t>agg</t>
  </si>
  <si>
    <t xml:space="preserve">  </t>
  </si>
  <si>
    <t>20502126- never found designs</t>
  </si>
  <si>
    <t>20400247- test site, data not consistent with res</t>
  </si>
  <si>
    <t>20502136- don't use not a single channel</t>
  </si>
  <si>
    <t>2,32</t>
  </si>
  <si>
    <t>10102350-not a fp project</t>
  </si>
  <si>
    <t>10103250- not a fp project</t>
  </si>
  <si>
    <t>typical lower</t>
  </si>
  <si>
    <t xml:space="preserve">      </t>
  </si>
  <si>
    <t>Reach 2Type Grade Control Cons</t>
  </si>
  <si>
    <t>CS</t>
  </si>
  <si>
    <t>Reach 3aType Grade Control Cons</t>
  </si>
  <si>
    <t>PA</t>
  </si>
  <si>
    <t>Reach 3bType Grade Control Cons</t>
  </si>
  <si>
    <t>Reach 3cType Grade Control Cons</t>
  </si>
  <si>
    <t>Reach 4Type Grade Control Cons</t>
  </si>
  <si>
    <t>Reach 2 Features Cons</t>
  </si>
  <si>
    <t>US</t>
  </si>
  <si>
    <t xml:space="preserve">CS </t>
  </si>
  <si>
    <t>3 Feature cons</t>
  </si>
  <si>
    <t xml:space="preserve">V Channel Width </t>
  </si>
  <si>
    <t>Reach 3 Bank Length</t>
  </si>
  <si>
    <t>Reach3 Bank Length Total</t>
  </si>
  <si>
    <t>Reach3Total Bank Width</t>
  </si>
  <si>
    <t>Design CR</t>
  </si>
  <si>
    <t>Reach3 AVE Bank Height</t>
  </si>
  <si>
    <t>Arlberg Avenue Box</t>
  </si>
  <si>
    <t>Reach3 Height Ave</t>
  </si>
  <si>
    <t>v</t>
  </si>
  <si>
    <t>Reach 3 Average inlet and Outlet Height</t>
  </si>
  <si>
    <t>Reach3 Design CR</t>
  </si>
  <si>
    <t>Measured CR using Inlet Width and Reach 4</t>
  </si>
  <si>
    <t>Measured CR using Design CR Reach 4 width</t>
  </si>
  <si>
    <t>C</t>
  </si>
  <si>
    <t>Culvert Shape at waterline Straight Sides or Curved</t>
  </si>
  <si>
    <t>Explanation</t>
  </si>
  <si>
    <t>High</t>
  </si>
  <si>
    <t>keeping because I think it showed up in the original tree analysis, otherwise not seemingly important</t>
  </si>
  <si>
    <t xml:space="preserve">Low </t>
  </si>
  <si>
    <t>irrelevant unless to explain an outlier</t>
  </si>
  <si>
    <t>Medium</t>
  </si>
  <si>
    <t>this would likely be important if we were seeing total failure of culverts with bottoms (ie bare metal as the sediment evacuated) but we aren't so its not</t>
  </si>
  <si>
    <t>Low</t>
  </si>
  <si>
    <t>Importance for stability score</t>
  </si>
  <si>
    <t xml:space="preserve">might explain outliers. This would occur on a system without a well defined channel mostly. </t>
  </si>
  <si>
    <t xml:space="preserve">Hard to even define or observe consistently </t>
  </si>
  <si>
    <t>Major design decision</t>
  </si>
  <si>
    <t>Major design decision, driver of cost, driver of success</t>
  </si>
  <si>
    <t>Large driver of stability is the current wisdom, major design decision</t>
  </si>
  <si>
    <t>Major and controversial design decision</t>
  </si>
  <si>
    <t>Not relevant</t>
  </si>
  <si>
    <t>largely irrelevant</t>
  </si>
  <si>
    <t>Gradient is a large driver of sediment transport potential so generally important to stability, no real reason to think this metric in particular is important.</t>
  </si>
  <si>
    <t>Unexplored but this is a visual assessment of the gradient and flow types, might be useful to show that it correlates to the measured values to validate its use in rapid assessment.</t>
  </si>
  <si>
    <t>Visually we observed this to be a large driver of disruptions to sediment transport. But not a ton of data</t>
  </si>
  <si>
    <t>Just the number of features. Likely not important with the limited data we have.</t>
  </si>
  <si>
    <t>Not recorded</t>
  </si>
  <si>
    <t>Zero relation to constructed</t>
  </si>
  <si>
    <t>Not useful</t>
  </si>
  <si>
    <t>Not useful or recorded</t>
  </si>
  <si>
    <t>Woefully unrecorded. This is a major design fail</t>
  </si>
  <si>
    <t>not recorded</t>
  </si>
  <si>
    <t>Useful for bioengineering separate analysis</t>
  </si>
  <si>
    <t>Major driver of constriction. Tied to regulation in some areas</t>
  </si>
  <si>
    <t>Major design decisions. Lots of argument over time. Regulated in some areas.</t>
  </si>
  <si>
    <t>In theory, major driver of stability</t>
  </si>
  <si>
    <t>This is what I'm using to calculate height. Possibly important</t>
  </si>
  <si>
    <t>Used to calculate overall height only</t>
  </si>
  <si>
    <t>This is a measure of the channel width (that top-width). Very important to calculate constriction ratio. More important to the stream than the structure width</t>
  </si>
  <si>
    <t>In theory irrelevant. Possible explainer or outliers</t>
  </si>
  <si>
    <t>irrelevant largely</t>
  </si>
  <si>
    <t>low</t>
  </si>
  <si>
    <t>unrelated to what was built</t>
  </si>
  <si>
    <t>captured in a standard way in "Feature Cons"</t>
  </si>
  <si>
    <t>Reach 2 Feature Number</t>
  </si>
  <si>
    <t>Major design driver</t>
  </si>
  <si>
    <t>metric for overall size, useful as way to calculate actual constriction ratio</t>
  </si>
  <si>
    <t>irrelevant</t>
  </si>
  <si>
    <t>A measure of the size of the stream. Most useful application is likely to be the ratio to channel width inside the structure or the observed constriction ratio</t>
  </si>
  <si>
    <t>Related to size but more nuanced. This came out in the initial data check when it was observed that any elevation change had knock on effects to width in round pipes.</t>
  </si>
  <si>
    <t>Large driver of stability is the current wisdom, major design decision. Instability propagates from downstream to upstream so this area could destabilize the entire culvert. Likely more of an explainer of observed instability at outliers tho.</t>
  </si>
  <si>
    <t>A measure of the size of the stream. Most useful application is likely to be the ration to channel width inside the structure or the observed constriction ratio</t>
  </si>
  <si>
    <t>Not really possible to measure on constructed channels. Irrelevant</t>
  </si>
  <si>
    <t>Possibly useful to explain outliers, no indication it affects stability at the magnitude we are looking at here</t>
  </si>
  <si>
    <t xml:space="preserve">replaced by width straight </t>
  </si>
  <si>
    <t>not measurable in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</si>
</sst>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
  </numFmts>
  <fonts count="5" x14ac:knownFonts="1">
    <font>
      <sz val="11"/>
      <color theme="1"/>
      <name val="Calibri"/>
      <family val="2"/>
      <scheme val="minor"/>
    </font>
    <font>
      <sz val="8"/>
      <name val="Calibri"/>
      <family val="2"/>
      <scheme val="minor"/>
    </font>
    <font>
      <sz val="10"/>
      <color theme="1"/>
      <name val="Calibri"/>
      <family val="2"/>
      <scheme val="minor"/>
    </font>
    <font>
      <sz val="10"/>
      <name val="Calibri"/>
      <family val="2"/>
      <scheme val="minor"/>
    </font>
    <font>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8"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2" fillId="0" borderId="0" xfId="0" applyFont="1"/>
    <xf numFmtId="2" fontId="0" fillId="0" borderId="0" xfId="0" applyNumberFormat="1"/>
    <xf numFmtId="0" fontId="0" fillId="8" borderId="1" xfId="0" applyFill="1" applyBorder="1" applyAlignment="1">
      <alignment horizontal="left"/>
    </xf>
    <xf numFmtId="165" fontId="2" fillId="0" borderId="0" xfId="0" applyNumberFormat="1" applyFont="1"/>
    <xf numFmtId="14" fontId="2" fillId="0" borderId="0" xfId="0" applyNumberFormat="1" applyFont="1"/>
    <xf numFmtId="2" fontId="2" fillId="0" borderId="0" xfId="0" applyNumberFormat="1" applyFont="1"/>
    <xf numFmtId="164" fontId="2" fillId="0" borderId="0" xfId="0" applyNumberFormat="1" applyFont="1"/>
    <xf numFmtId="9" fontId="2" fillId="0" borderId="0" xfId="0" applyNumberFormat="1" applyFont="1"/>
    <xf numFmtId="20" fontId="2" fillId="0" borderId="0" xfId="0" applyNumberFormat="1" applyFont="1"/>
    <xf numFmtId="0" fontId="2" fillId="9" borderId="0" xfId="0" applyFont="1" applyFill="1"/>
    <xf numFmtId="14" fontId="2" fillId="9" borderId="0" xfId="0" applyNumberFormat="1" applyFont="1" applyFill="1"/>
    <xf numFmtId="2" fontId="2" fillId="9" borderId="0" xfId="0" applyNumberFormat="1" applyFont="1" applyFill="1"/>
    <xf numFmtId="10" fontId="2" fillId="0" borderId="0" xfId="0" applyNumberFormat="1" applyFont="1"/>
    <xf numFmtId="0" fontId="0" fillId="4" borderId="1" xfId="0" applyFill="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2" fontId="0" fillId="0" borderId="1" xfId="0" applyNumberFormat="1" applyBorder="1" applyAlignment="1">
      <alignment vertical="top" wrapText="1"/>
    </xf>
    <xf numFmtId="0" fontId="0" fillId="6" borderId="1" xfId="0" applyFill="1" applyBorder="1" applyAlignment="1">
      <alignment vertical="top" wrapText="1"/>
    </xf>
    <xf numFmtId="0" fontId="0" fillId="0" borderId="2" xfId="0" applyBorder="1" applyAlignment="1">
      <alignment vertical="top" wrapText="1"/>
    </xf>
    <xf numFmtId="0" fontId="2" fillId="4" borderId="1" xfId="0" applyFont="1" applyFill="1" applyBorder="1" applyAlignment="1">
      <alignment vertical="center" wrapText="1"/>
    </xf>
    <xf numFmtId="0" fontId="2" fillId="3" borderId="1" xfId="0" applyFont="1" applyFill="1" applyBorder="1" applyAlignment="1">
      <alignment vertical="center" wrapText="1"/>
    </xf>
    <xf numFmtId="2" fontId="2" fillId="3" borderId="1" xfId="0" applyNumberFormat="1" applyFont="1" applyFill="1" applyBorder="1" applyAlignment="1">
      <alignment vertical="center" wrapText="1"/>
    </xf>
    <xf numFmtId="0" fontId="2" fillId="2" borderId="1" xfId="0" applyFont="1" applyFill="1" applyBorder="1" applyAlignment="1">
      <alignment vertical="center" wrapText="1"/>
    </xf>
    <xf numFmtId="0" fontId="2" fillId="7" borderId="1" xfId="0" applyFont="1" applyFill="1" applyBorder="1" applyAlignment="1">
      <alignment vertical="center" wrapText="1"/>
    </xf>
    <xf numFmtId="2" fontId="2" fillId="7" borderId="1" xfId="0" applyNumberFormat="1" applyFont="1" applyFill="1" applyBorder="1" applyAlignment="1">
      <alignment vertical="center" wrapText="1"/>
    </xf>
    <xf numFmtId="0" fontId="2" fillId="0" borderId="1" xfId="0" applyFont="1" applyBorder="1" applyAlignment="1">
      <alignment vertical="center" wrapText="1"/>
    </xf>
    <xf numFmtId="2" fontId="2" fillId="0" borderId="1" xfId="0" applyNumberFormat="1" applyFont="1" applyBorder="1" applyAlignment="1">
      <alignment vertical="center" wrapText="1"/>
    </xf>
    <xf numFmtId="0" fontId="2" fillId="5" borderId="1" xfId="0" applyFont="1" applyFill="1" applyBorder="1" applyAlignment="1">
      <alignment vertical="center" wrapText="1"/>
    </xf>
    <xf numFmtId="2" fontId="2" fillId="5" borderId="1" xfId="0" applyNumberFormat="1" applyFont="1" applyFill="1" applyBorder="1" applyAlignment="1">
      <alignment vertical="center" wrapText="1"/>
    </xf>
    <xf numFmtId="0" fontId="2" fillId="6" borderId="1" xfId="0" applyFont="1" applyFill="1" applyBorder="1" applyAlignment="1">
      <alignment vertical="center" wrapText="1"/>
    </xf>
    <xf numFmtId="2" fontId="2" fillId="6" borderId="1" xfId="0" applyNumberFormat="1" applyFont="1" applyFill="1" applyBorder="1" applyAlignment="1">
      <alignment vertical="center" wrapText="1"/>
    </xf>
    <xf numFmtId="0" fontId="3" fillId="2" borderId="1" xfId="0" applyFont="1" applyFill="1" applyBorder="1" applyAlignment="1">
      <alignment vertical="center" wrapText="1"/>
    </xf>
    <xf numFmtId="0" fontId="2" fillId="0" borderId="2" xfId="0" applyFont="1" applyBorder="1" applyAlignment="1">
      <alignment vertical="center" wrapText="1"/>
    </xf>
    <xf numFmtId="2" fontId="0" fillId="0" borderId="2" xfId="0" applyNumberFormat="1" applyBorder="1" applyAlignment="1">
      <alignment vertical="top" wrapText="1"/>
    </xf>
    <xf numFmtId="165" fontId="2" fillId="9" borderId="0" xfId="0" applyNumberFormat="1" applyFont="1" applyFill="1"/>
    <xf numFmtId="164" fontId="2" fillId="9" borderId="0" xfId="0" applyNumberFormat="1" applyFont="1" applyFill="1"/>
    <xf numFmtId="0" fontId="4" fillId="0" borderId="0" xfId="0" applyFont="1"/>
    <xf numFmtId="1" fontId="2" fillId="4" borderId="1" xfId="0" applyNumberFormat="1" applyFont="1" applyFill="1" applyBorder="1" applyAlignment="1">
      <alignment horizontal="left" vertical="center" wrapText="1"/>
    </xf>
    <xf numFmtId="1" fontId="2" fillId="0" borderId="0" xfId="0" applyNumberFormat="1" applyFont="1" applyAlignment="1">
      <alignment horizontal="left"/>
    </xf>
    <xf numFmtId="1" fontId="2" fillId="9" borderId="0" xfId="0" applyNumberFormat="1" applyFont="1" applyFill="1" applyAlignment="1">
      <alignment horizontal="left"/>
    </xf>
    <xf numFmtId="1" fontId="2" fillId="2" borderId="0" xfId="0" applyNumberFormat="1" applyFont="1" applyFill="1" applyAlignment="1">
      <alignment horizontal="left"/>
    </xf>
    <xf numFmtId="0" fontId="2" fillId="2" borderId="0" xfId="0" applyFont="1" applyFill="1"/>
    <xf numFmtId="20" fontId="2" fillId="2" borderId="0" xfId="0" applyNumberFormat="1" applyFont="1" applyFill="1"/>
    <xf numFmtId="14" fontId="2" fillId="2" borderId="0" xfId="0" applyNumberFormat="1" applyFont="1" applyFill="1"/>
    <xf numFmtId="2" fontId="2" fillId="2" borderId="0" xfId="0" applyNumberFormat="1" applyFont="1" applyFill="1"/>
    <xf numFmtId="0" fontId="0" fillId="8" borderId="0" xfId="0" applyFill="1" applyBorder="1" applyAlignment="1">
      <alignment horizontal="center"/>
    </xf>
    <xf numFmtId="0" fontId="0" fillId="0" borderId="0" xfId="0" applyFill="1"/>
    <xf numFmtId="2" fontId="0" fillId="0" borderId="0" xfId="0" applyNumberFormat="1" applyFill="1"/>
    <xf numFmtId="0" fontId="0" fillId="0" borderId="0" xfId="0" applyFill="1" applyBorder="1" applyAlignment="1">
      <alignment vertical="top" wrapText="1"/>
    </xf>
    <xf numFmtId="2" fontId="0" fillId="0" borderId="0" xfId="0" applyNumberFormat="1" applyFill="1" applyBorder="1" applyAlignment="1">
      <alignment vertical="top" wrapText="1"/>
    </xf>
    <xf numFmtId="1" fontId="2" fillId="0" borderId="0" xfId="0" applyNumberFormat="1" applyFont="1" applyFill="1" applyAlignment="1">
      <alignment horizontal="left"/>
    </xf>
    <xf numFmtId="0" fontId="2" fillId="0" borderId="0" xfId="0" applyFont="1" applyFill="1"/>
    <xf numFmtId="165" fontId="2" fillId="0" borderId="0" xfId="0" applyNumberFormat="1" applyFont="1" applyFill="1"/>
    <xf numFmtId="14" fontId="2" fillId="0" borderId="0" xfId="0" applyNumberFormat="1" applyFont="1" applyFill="1"/>
    <xf numFmtId="2" fontId="2" fillId="0" borderId="0" xfId="0" applyNumberFormat="1" applyFont="1" applyFill="1"/>
    <xf numFmtId="9" fontId="2" fillId="0" borderId="0" xfId="0" applyNumberFormat="1" applyFont="1" applyFill="1"/>
    <xf numFmtId="164" fontId="2" fillId="0" borderId="0" xfId="0" applyNumberFormat="1" applyFont="1" applyFill="1"/>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C27F-7A70-400A-85F6-E142B828C282}">
  <dimension ref="A1:DS145"/>
  <sheetViews>
    <sheetView zoomScale="94" zoomScaleNormal="85" workbookViewId="0">
      <pane xSplit="3" ySplit="1" topLeftCell="BS16" activePane="bottomRight" state="frozen"/>
      <selection pane="topRight" activeCell="D1" sqref="D1"/>
      <selection pane="bottomLeft" activeCell="A2" sqref="A2"/>
      <selection pane="bottomRight" activeCell="BU10" sqref="BU10"/>
    </sheetView>
  </sheetViews>
  <sheetFormatPr defaultColWidth="14.109375" defaultRowHeight="14.4" x14ac:dyDescent="0.3"/>
  <cols>
    <col min="2" max="2" width="27.88671875" bestFit="1" customWidth="1"/>
    <col min="3" max="3" width="27.44140625" bestFit="1" customWidth="1"/>
    <col min="4" max="4" width="13.109375" customWidth="1"/>
    <col min="5" max="5" width="10.33203125" bestFit="1" customWidth="1"/>
    <col min="6" max="8" width="10.33203125" customWidth="1"/>
    <col min="49" max="50" width="14.109375" style="5"/>
    <col min="68" max="68" width="14.109375" customWidth="1"/>
    <col min="115" max="117" width="0" hidden="1" customWidth="1"/>
    <col min="119" max="120" width="14.109375" style="5"/>
    <col min="123" max="123" width="14.109375" style="5"/>
  </cols>
  <sheetData>
    <row r="1" spans="1:123" s="22" customFormat="1" ht="58.2" customHeight="1" x14ac:dyDescent="0.3">
      <c r="A1" s="17" t="s">
        <v>495</v>
      </c>
      <c r="B1" s="17" t="s">
        <v>501</v>
      </c>
      <c r="C1" s="17" t="s">
        <v>502</v>
      </c>
      <c r="D1" s="17" t="s">
        <v>1187</v>
      </c>
      <c r="E1" s="17" t="s">
        <v>986</v>
      </c>
      <c r="F1" s="17" t="s">
        <v>995</v>
      </c>
      <c r="G1" s="17" t="s">
        <v>1003</v>
      </c>
      <c r="H1" s="17" t="s">
        <v>1004</v>
      </c>
      <c r="I1" s="17" t="s">
        <v>873</v>
      </c>
      <c r="J1" s="17" t="s">
        <v>874</v>
      </c>
      <c r="K1" s="17" t="s">
        <v>875</v>
      </c>
      <c r="L1" s="17" t="s">
        <v>876</v>
      </c>
      <c r="M1" s="17" t="s">
        <v>943</v>
      </c>
      <c r="N1" s="18" t="s">
        <v>960</v>
      </c>
      <c r="O1" s="18" t="s">
        <v>527</v>
      </c>
      <c r="P1" s="18" t="s">
        <v>961</v>
      </c>
      <c r="Q1" s="18" t="s">
        <v>962</v>
      </c>
      <c r="R1" s="18" t="s">
        <v>963</v>
      </c>
      <c r="S1" s="18" t="s">
        <v>1011</v>
      </c>
      <c r="T1" s="18" t="s">
        <v>1169</v>
      </c>
      <c r="U1" s="18" t="s">
        <v>1227</v>
      </c>
      <c r="V1" s="18" t="s">
        <v>1018</v>
      </c>
      <c r="W1" s="18" t="s">
        <v>1019</v>
      </c>
      <c r="X1" s="18" t="s">
        <v>1020</v>
      </c>
      <c r="Y1" s="18" t="s">
        <v>1021</v>
      </c>
      <c r="Z1" s="18" t="s">
        <v>1022</v>
      </c>
      <c r="AA1" s="18" t="s">
        <v>1023</v>
      </c>
      <c r="AB1" s="18" t="s">
        <v>951</v>
      </c>
      <c r="AC1" s="18" t="s">
        <v>952</v>
      </c>
      <c r="AD1" s="18" t="s">
        <v>953</v>
      </c>
      <c r="AE1" s="18" t="s">
        <v>955</v>
      </c>
      <c r="AF1" s="18" t="s">
        <v>956</v>
      </c>
      <c r="AG1" s="18" t="s">
        <v>18</v>
      </c>
      <c r="AH1" s="18" t="s">
        <v>556</v>
      </c>
      <c r="AI1" s="18" t="s">
        <v>565</v>
      </c>
      <c r="AJ1" s="18" t="s">
        <v>566</v>
      </c>
      <c r="AK1" s="18" t="s">
        <v>966</v>
      </c>
      <c r="AL1" s="18" t="s">
        <v>949</v>
      </c>
      <c r="AM1" s="18" t="s">
        <v>573</v>
      </c>
      <c r="AN1" s="18" t="s">
        <v>950</v>
      </c>
      <c r="AO1" s="18" t="s">
        <v>579</v>
      </c>
      <c r="AP1" s="18" t="s">
        <v>580</v>
      </c>
      <c r="AQ1" s="18" t="s">
        <v>581</v>
      </c>
      <c r="AR1" s="18" t="s">
        <v>586</v>
      </c>
      <c r="AS1" s="18" t="s">
        <v>587</v>
      </c>
      <c r="AT1" s="18" t="s">
        <v>588</v>
      </c>
      <c r="AU1" s="18" t="s">
        <v>607</v>
      </c>
      <c r="AV1" s="19" t="s">
        <v>991</v>
      </c>
      <c r="AW1" s="20" t="s">
        <v>1183</v>
      </c>
      <c r="AX1" s="20" t="s">
        <v>863</v>
      </c>
      <c r="AY1" s="19" t="s">
        <v>862</v>
      </c>
      <c r="AZ1" s="19" t="s">
        <v>1182</v>
      </c>
      <c r="BA1" s="19" t="s">
        <v>864</v>
      </c>
      <c r="BB1" s="19" t="s">
        <v>865</v>
      </c>
      <c r="BC1" s="19" t="s">
        <v>866</v>
      </c>
      <c r="BD1" s="19" t="s">
        <v>867</v>
      </c>
      <c r="BE1" s="19" t="s">
        <v>868</v>
      </c>
      <c r="BF1" s="19" t="s">
        <v>869</v>
      </c>
      <c r="BG1" s="19" t="s">
        <v>870</v>
      </c>
      <c r="BH1" s="19" t="s">
        <v>951</v>
      </c>
      <c r="BI1" s="19" t="s">
        <v>952</v>
      </c>
      <c r="BJ1" s="19" t="s">
        <v>953</v>
      </c>
      <c r="BK1" s="19" t="s">
        <v>955</v>
      </c>
      <c r="BL1" s="19" t="s">
        <v>956</v>
      </c>
      <c r="BM1" s="19" t="s">
        <v>1084</v>
      </c>
      <c r="BN1" s="19" t="s">
        <v>1172</v>
      </c>
      <c r="BO1" s="19" t="s">
        <v>1085</v>
      </c>
      <c r="BP1" s="19" t="s">
        <v>1010</v>
      </c>
      <c r="BQ1" s="19" t="s">
        <v>1083</v>
      </c>
      <c r="BR1" s="19" t="s">
        <v>871</v>
      </c>
      <c r="BS1" s="19" t="s">
        <v>857</v>
      </c>
      <c r="BT1" s="19" t="s">
        <v>1174</v>
      </c>
      <c r="BU1" s="19" t="s">
        <v>958</v>
      </c>
      <c r="BV1" s="19" t="s">
        <v>959</v>
      </c>
      <c r="BW1" s="19" t="s">
        <v>1012</v>
      </c>
      <c r="BX1" s="19" t="s">
        <v>1013</v>
      </c>
      <c r="BY1" s="19" t="s">
        <v>1014</v>
      </c>
      <c r="BZ1" s="19" t="s">
        <v>1015</v>
      </c>
      <c r="CA1" s="19" t="s">
        <v>1016</v>
      </c>
      <c r="CB1" s="19" t="s">
        <v>1017</v>
      </c>
      <c r="CC1" s="19" t="s">
        <v>872</v>
      </c>
      <c r="CD1" s="21" t="s">
        <v>965</v>
      </c>
      <c r="CE1" s="21" t="s">
        <v>739</v>
      </c>
      <c r="CF1" s="21" t="s">
        <v>740</v>
      </c>
      <c r="CG1" s="21" t="s">
        <v>743</v>
      </c>
      <c r="CH1" s="21" t="s">
        <v>753</v>
      </c>
      <c r="CI1" s="21" t="s">
        <v>754</v>
      </c>
      <c r="CJ1" s="21" t="s">
        <v>1168</v>
      </c>
      <c r="CK1" s="21" t="s">
        <v>755</v>
      </c>
      <c r="CL1" s="21" t="s">
        <v>1024</v>
      </c>
      <c r="CM1" s="21" t="s">
        <v>1025</v>
      </c>
      <c r="CN1" s="21" t="s">
        <v>1026</v>
      </c>
      <c r="CO1" s="21" t="s">
        <v>1027</v>
      </c>
      <c r="CP1" s="21" t="s">
        <v>1028</v>
      </c>
      <c r="CQ1" s="21" t="s">
        <v>1029</v>
      </c>
      <c r="CR1" s="21" t="s">
        <v>951</v>
      </c>
      <c r="CS1" s="21" t="s">
        <v>952</v>
      </c>
      <c r="CT1" s="21" t="s">
        <v>953</v>
      </c>
      <c r="CU1" s="21" t="s">
        <v>955</v>
      </c>
      <c r="CV1" s="21" t="s">
        <v>956</v>
      </c>
      <c r="CW1" s="21" t="s">
        <v>769</v>
      </c>
      <c r="CX1" s="21" t="s">
        <v>770</v>
      </c>
      <c r="CY1" s="21" t="s">
        <v>779</v>
      </c>
      <c r="CZ1" s="21" t="s">
        <v>780</v>
      </c>
      <c r="DA1" s="21" t="s">
        <v>781</v>
      </c>
      <c r="DB1" s="21" t="s">
        <v>786</v>
      </c>
      <c r="DC1" s="21" t="s">
        <v>787</v>
      </c>
      <c r="DD1" s="21" t="s">
        <v>788</v>
      </c>
      <c r="DE1" s="21" t="s">
        <v>793</v>
      </c>
      <c r="DF1" s="21" t="s">
        <v>794</v>
      </c>
      <c r="DG1" s="21" t="s">
        <v>795</v>
      </c>
      <c r="DH1" s="21" t="s">
        <v>800</v>
      </c>
      <c r="DI1" s="21" t="s">
        <v>801</v>
      </c>
      <c r="DJ1" s="21" t="s">
        <v>802</v>
      </c>
      <c r="DN1" s="17" t="s">
        <v>495</v>
      </c>
      <c r="DO1" s="37" t="s">
        <v>1173</v>
      </c>
      <c r="DP1" s="37" t="s">
        <v>1177</v>
      </c>
      <c r="DQ1" s="19" t="s">
        <v>862</v>
      </c>
      <c r="DR1" s="17" t="s">
        <v>874</v>
      </c>
      <c r="DS1" s="37"/>
    </row>
    <row r="2" spans="1:123" s="52" customFormat="1" ht="58.2" customHeight="1" x14ac:dyDescent="0.3">
      <c r="A2" s="52" t="s">
        <v>1196</v>
      </c>
      <c r="D2" s="52" t="s">
        <v>1189</v>
      </c>
      <c r="E2" s="52" t="s">
        <v>1193</v>
      </c>
      <c r="F2" s="52" t="s">
        <v>1191</v>
      </c>
      <c r="G2" s="52" t="s">
        <v>1191</v>
      </c>
      <c r="H2" s="52" t="s">
        <v>1195</v>
      </c>
      <c r="I2" s="52" t="s">
        <v>1195</v>
      </c>
      <c r="J2" s="52" t="s">
        <v>1189</v>
      </c>
      <c r="K2" s="52" t="s">
        <v>1189</v>
      </c>
      <c r="L2" s="52" t="s">
        <v>1189</v>
      </c>
      <c r="M2" s="52" t="s">
        <v>1189</v>
      </c>
      <c r="N2" s="52" t="s">
        <v>945</v>
      </c>
      <c r="O2" s="52" t="s">
        <v>1195</v>
      </c>
      <c r="P2" s="52" t="s">
        <v>1193</v>
      </c>
      <c r="Q2" s="52" t="s">
        <v>1195</v>
      </c>
      <c r="R2" s="52" t="s">
        <v>1193</v>
      </c>
      <c r="S2" s="52" t="s">
        <v>1189</v>
      </c>
      <c r="T2" s="52" t="s">
        <v>1189</v>
      </c>
      <c r="U2" s="52" t="s">
        <v>1195</v>
      </c>
      <c r="V2" s="52" t="s">
        <v>1193</v>
      </c>
      <c r="W2" s="52" t="s">
        <v>1195</v>
      </c>
      <c r="X2" s="52" t="s">
        <v>1195</v>
      </c>
      <c r="Y2" s="52" t="s">
        <v>1195</v>
      </c>
      <c r="Z2" s="52" t="s">
        <v>1195</v>
      </c>
      <c r="AA2" s="52" t="s">
        <v>1195</v>
      </c>
      <c r="AB2" s="52" t="s">
        <v>1195</v>
      </c>
      <c r="AC2" s="52" t="s">
        <v>1195</v>
      </c>
      <c r="AD2" s="52" t="s">
        <v>1195</v>
      </c>
      <c r="AE2" s="52" t="s">
        <v>1195</v>
      </c>
      <c r="AF2" s="52" t="s">
        <v>1195</v>
      </c>
      <c r="AG2" s="52" t="s">
        <v>1195</v>
      </c>
      <c r="AH2" s="52" t="s">
        <v>1195</v>
      </c>
      <c r="AI2" s="52" t="s">
        <v>1195</v>
      </c>
      <c r="AJ2" s="52" t="s">
        <v>1195</v>
      </c>
      <c r="AK2" s="52" t="s">
        <v>1195</v>
      </c>
      <c r="AL2" s="52" t="s">
        <v>1195</v>
      </c>
      <c r="AM2" s="52" t="s">
        <v>1195</v>
      </c>
      <c r="AN2" s="52" t="s">
        <v>1195</v>
      </c>
      <c r="AO2" s="52" t="s">
        <v>1195</v>
      </c>
      <c r="AP2" s="52" t="s">
        <v>1195</v>
      </c>
      <c r="AQ2" s="52" t="s">
        <v>1195</v>
      </c>
      <c r="AR2" s="52" t="s">
        <v>1195</v>
      </c>
      <c r="AS2" s="52" t="s">
        <v>1195</v>
      </c>
      <c r="AT2" s="52" t="s">
        <v>1195</v>
      </c>
      <c r="AU2" s="52" t="s">
        <v>945</v>
      </c>
      <c r="AV2" s="52" t="s">
        <v>1189</v>
      </c>
      <c r="AW2" s="53" t="s">
        <v>1189</v>
      </c>
      <c r="AX2" s="53" t="s">
        <v>1193</v>
      </c>
      <c r="AY2" s="52" t="s">
        <v>1189</v>
      </c>
      <c r="AZ2" s="52" t="s">
        <v>1193</v>
      </c>
      <c r="BA2" s="52" t="s">
        <v>1195</v>
      </c>
      <c r="BB2" s="52" t="s">
        <v>1189</v>
      </c>
      <c r="BC2" s="52" t="s">
        <v>1195</v>
      </c>
      <c r="BD2" s="52" t="s">
        <v>1195</v>
      </c>
      <c r="BE2" s="52" t="s">
        <v>1193</v>
      </c>
      <c r="BF2" s="52" t="s">
        <v>1195</v>
      </c>
      <c r="BG2" s="52" t="s">
        <v>1195</v>
      </c>
      <c r="BH2" s="52" t="s">
        <v>1195</v>
      </c>
      <c r="BI2" s="52" t="s">
        <v>1195</v>
      </c>
      <c r="BJ2" s="52" t="s">
        <v>1195</v>
      </c>
      <c r="BK2" s="52" t="s">
        <v>1195</v>
      </c>
      <c r="BL2" s="52" t="s">
        <v>1195</v>
      </c>
      <c r="BM2" s="52" t="s">
        <v>1189</v>
      </c>
      <c r="BN2" s="52" t="s">
        <v>1189</v>
      </c>
      <c r="BO2" s="52" t="s">
        <v>1195</v>
      </c>
      <c r="BP2" s="52" t="s">
        <v>1195</v>
      </c>
      <c r="BQ2" s="52" t="s">
        <v>1195</v>
      </c>
      <c r="BR2" s="52" t="s">
        <v>1189</v>
      </c>
      <c r="BS2" s="52" t="s">
        <v>1189</v>
      </c>
      <c r="BT2" s="52" t="s">
        <v>1189</v>
      </c>
      <c r="BU2" s="52" t="s">
        <v>1189</v>
      </c>
      <c r="BV2" s="52" t="s">
        <v>1189</v>
      </c>
      <c r="BW2" s="52" t="s">
        <v>1193</v>
      </c>
      <c r="BX2" s="52" t="s">
        <v>945</v>
      </c>
      <c r="BY2" s="52" t="s">
        <v>945</v>
      </c>
      <c r="BZ2" s="52" t="s">
        <v>945</v>
      </c>
      <c r="CA2" s="52" t="s">
        <v>1224</v>
      </c>
      <c r="CB2" s="52" t="s">
        <v>945</v>
      </c>
      <c r="CC2" s="52" t="s">
        <v>945</v>
      </c>
      <c r="CD2" s="52" t="s">
        <v>945</v>
      </c>
      <c r="CE2" s="52" t="s">
        <v>1195</v>
      </c>
      <c r="CF2" s="52" t="s">
        <v>1193</v>
      </c>
      <c r="CG2" s="52" t="s">
        <v>1195</v>
      </c>
      <c r="CH2" s="52" t="s">
        <v>1193</v>
      </c>
      <c r="CI2" s="52" t="s">
        <v>1189</v>
      </c>
      <c r="CJ2" s="52" t="s">
        <v>1189</v>
      </c>
      <c r="CK2" s="52" t="s">
        <v>1195</v>
      </c>
      <c r="CL2" s="52" t="s">
        <v>1193</v>
      </c>
      <c r="CM2" s="52" t="s">
        <v>1195</v>
      </c>
      <c r="CN2" s="52" t="s">
        <v>1195</v>
      </c>
      <c r="CO2" s="52" t="s">
        <v>1195</v>
      </c>
      <c r="CP2" s="52" t="s">
        <v>1195</v>
      </c>
      <c r="CQ2" s="52" t="s">
        <v>1195</v>
      </c>
      <c r="CR2" s="52" t="s">
        <v>1195</v>
      </c>
      <c r="CS2" s="52" t="s">
        <v>1195</v>
      </c>
      <c r="CT2" s="52" t="s">
        <v>1195</v>
      </c>
      <c r="CU2" s="52" t="s">
        <v>1195</v>
      </c>
      <c r="CV2" s="52" t="s">
        <v>1195</v>
      </c>
      <c r="CW2" s="52" t="s">
        <v>1195</v>
      </c>
      <c r="CX2" s="52" t="s">
        <v>1195</v>
      </c>
      <c r="CY2" s="52" t="s">
        <v>1195</v>
      </c>
      <c r="CZ2" s="52" t="s">
        <v>1195</v>
      </c>
      <c r="DA2" s="52" t="s">
        <v>1195</v>
      </c>
      <c r="DB2" s="52" t="s">
        <v>1195</v>
      </c>
      <c r="DC2" s="52" t="s">
        <v>1195</v>
      </c>
      <c r="DD2" s="52" t="s">
        <v>1195</v>
      </c>
      <c r="DE2" s="52" t="s">
        <v>1195</v>
      </c>
      <c r="DF2" s="52" t="s">
        <v>1195</v>
      </c>
      <c r="DG2" s="52" t="s">
        <v>1195</v>
      </c>
      <c r="DH2" s="52" t="s">
        <v>1195</v>
      </c>
      <c r="DI2" s="52" t="s">
        <v>1195</v>
      </c>
      <c r="DJ2" s="52" t="s">
        <v>1195</v>
      </c>
      <c r="DK2" s="52" t="s">
        <v>945</v>
      </c>
      <c r="DO2" s="53"/>
      <c r="DP2" s="53"/>
      <c r="DS2" s="53"/>
    </row>
    <row r="3" spans="1:123" s="52" customFormat="1" ht="58.2" customHeight="1" x14ac:dyDescent="0.3">
      <c r="A3" s="52" t="s">
        <v>1188</v>
      </c>
      <c r="D3" s="52" t="s">
        <v>1232</v>
      </c>
      <c r="E3" s="52" t="s">
        <v>1190</v>
      </c>
      <c r="F3" s="52" t="s">
        <v>1192</v>
      </c>
      <c r="G3" s="52" t="s">
        <v>1194</v>
      </c>
      <c r="H3" s="52" t="s">
        <v>1197</v>
      </c>
      <c r="I3" s="52" t="s">
        <v>1198</v>
      </c>
      <c r="J3" s="52" t="s">
        <v>1200</v>
      </c>
      <c r="K3" s="52" t="s">
        <v>1199</v>
      </c>
      <c r="L3" s="52" t="s">
        <v>1201</v>
      </c>
      <c r="M3" s="52" t="s">
        <v>1202</v>
      </c>
      <c r="N3" s="52" t="s">
        <v>1203</v>
      </c>
      <c r="P3" s="52" t="s">
        <v>1205</v>
      </c>
      <c r="Q3" s="52" t="s">
        <v>1204</v>
      </c>
      <c r="R3" s="52" t="s">
        <v>1206</v>
      </c>
      <c r="S3" s="52" t="s">
        <v>1233</v>
      </c>
      <c r="T3" s="52" t="s">
        <v>1207</v>
      </c>
      <c r="U3" s="52" t="s">
        <v>1208</v>
      </c>
      <c r="V3" s="52" t="s">
        <v>1234</v>
      </c>
      <c r="W3" s="52" t="s">
        <v>1235</v>
      </c>
      <c r="X3" s="52" t="s">
        <v>1235</v>
      </c>
      <c r="Y3" s="52" t="s">
        <v>1235</v>
      </c>
      <c r="Z3" s="52" t="s">
        <v>1235</v>
      </c>
      <c r="AA3" s="52" t="s">
        <v>1209</v>
      </c>
      <c r="AB3" s="52" t="s">
        <v>1209</v>
      </c>
      <c r="AC3" s="52" t="s">
        <v>1210</v>
      </c>
      <c r="AD3" s="52" t="s">
        <v>1211</v>
      </c>
      <c r="AE3" s="52" t="s">
        <v>1211</v>
      </c>
      <c r="AF3" s="52" t="s">
        <v>1212</v>
      </c>
      <c r="AG3" s="52" t="s">
        <v>1213</v>
      </c>
      <c r="AH3" s="52" t="s">
        <v>1214</v>
      </c>
      <c r="AI3" s="52" t="s">
        <v>1215</v>
      </c>
      <c r="AJ3" s="52" t="s">
        <v>1215</v>
      </c>
      <c r="AK3" s="52" t="s">
        <v>1215</v>
      </c>
      <c r="AL3" s="52" t="s">
        <v>1215</v>
      </c>
      <c r="AM3" s="52" t="s">
        <v>1215</v>
      </c>
      <c r="AN3" s="52" t="s">
        <v>1215</v>
      </c>
      <c r="AO3" s="52" t="s">
        <v>1215</v>
      </c>
      <c r="AP3" s="52" t="s">
        <v>1215</v>
      </c>
      <c r="AQ3" s="52" t="s">
        <v>1215</v>
      </c>
      <c r="AR3" s="52" t="s">
        <v>1215</v>
      </c>
      <c r="AS3" s="52" t="s">
        <v>1215</v>
      </c>
      <c r="AT3" s="52" t="s">
        <v>1215</v>
      </c>
      <c r="AV3" s="52" t="s">
        <v>1216</v>
      </c>
      <c r="AW3" s="53" t="s">
        <v>1217</v>
      </c>
      <c r="AX3" s="53" t="s">
        <v>1236</v>
      </c>
      <c r="AY3" s="52" t="s">
        <v>1218</v>
      </c>
      <c r="AZ3" s="52" t="s">
        <v>1219</v>
      </c>
      <c r="BA3" s="52" t="s">
        <v>1220</v>
      </c>
      <c r="BB3" s="52" t="s">
        <v>1221</v>
      </c>
      <c r="BC3" s="52" t="s">
        <v>1220</v>
      </c>
      <c r="BD3" s="52" t="s">
        <v>1222</v>
      </c>
      <c r="BE3" s="52" t="s">
        <v>1206</v>
      </c>
      <c r="BF3" s="52" t="s">
        <v>1223</v>
      </c>
      <c r="BG3" s="52" t="s">
        <v>1223</v>
      </c>
      <c r="BH3" s="52" t="s">
        <v>1214</v>
      </c>
      <c r="BI3" s="52" t="s">
        <v>1225</v>
      </c>
      <c r="BJ3" s="52" t="s">
        <v>1225</v>
      </c>
      <c r="BK3" s="52" t="s">
        <v>1225</v>
      </c>
      <c r="BL3" s="52" t="s">
        <v>1225</v>
      </c>
      <c r="BM3" s="52" t="s">
        <v>1233</v>
      </c>
      <c r="BN3" s="52" t="s">
        <v>1207</v>
      </c>
      <c r="BO3" s="52" t="s">
        <v>1226</v>
      </c>
      <c r="BP3" s="52" t="s">
        <v>1226</v>
      </c>
      <c r="BQ3" s="52" t="s">
        <v>1208</v>
      </c>
      <c r="BR3" s="52" t="s">
        <v>1228</v>
      </c>
      <c r="BS3" s="52" t="s">
        <v>1228</v>
      </c>
      <c r="BT3" s="52" t="s">
        <v>1228</v>
      </c>
      <c r="BU3" s="52" t="s">
        <v>1228</v>
      </c>
      <c r="BV3" s="52" t="s">
        <v>1228</v>
      </c>
      <c r="BW3" s="52" t="s">
        <v>1229</v>
      </c>
      <c r="BX3" s="52" t="s">
        <v>1237</v>
      </c>
      <c r="BY3" s="52" t="s">
        <v>1237</v>
      </c>
      <c r="BZ3" s="52" t="s">
        <v>1214</v>
      </c>
      <c r="CA3" s="52" t="s">
        <v>1238</v>
      </c>
      <c r="CB3" s="52" t="s">
        <v>1214</v>
      </c>
      <c r="CD3" s="52" t="s">
        <v>1203</v>
      </c>
      <c r="CF3" s="52" t="s">
        <v>1205</v>
      </c>
      <c r="CG3" s="52" t="s">
        <v>1230</v>
      </c>
      <c r="CH3" s="52" t="s">
        <v>1206</v>
      </c>
      <c r="CI3" s="52" t="s">
        <v>1233</v>
      </c>
      <c r="CJ3" s="52" t="s">
        <v>1207</v>
      </c>
      <c r="CK3" s="52" t="s">
        <v>1208</v>
      </c>
      <c r="CL3" s="52" t="s">
        <v>1231</v>
      </c>
      <c r="CM3" s="52" t="s">
        <v>1235</v>
      </c>
      <c r="CN3" s="52" t="s">
        <v>1235</v>
      </c>
      <c r="CO3" s="52" t="s">
        <v>1235</v>
      </c>
      <c r="CP3" s="52" t="s">
        <v>1235</v>
      </c>
      <c r="CQ3" s="52" t="s">
        <v>1209</v>
      </c>
      <c r="CR3" s="52" t="s">
        <v>1209</v>
      </c>
      <c r="CS3" s="52" t="s">
        <v>1210</v>
      </c>
      <c r="CT3" s="52" t="s">
        <v>1211</v>
      </c>
      <c r="CU3" s="52" t="s">
        <v>1211</v>
      </c>
      <c r="CV3" s="52" t="s">
        <v>1212</v>
      </c>
      <c r="CW3" s="52" t="s">
        <v>1213</v>
      </c>
      <c r="CX3" s="52" t="s">
        <v>1214</v>
      </c>
      <c r="CY3" s="52" t="s">
        <v>1215</v>
      </c>
      <c r="CZ3" s="52" t="s">
        <v>1215</v>
      </c>
      <c r="DA3" s="52" t="s">
        <v>1215</v>
      </c>
      <c r="DB3" s="52" t="s">
        <v>1215</v>
      </c>
      <c r="DC3" s="52" t="s">
        <v>1215</v>
      </c>
      <c r="DD3" s="52" t="s">
        <v>1215</v>
      </c>
      <c r="DE3" s="52" t="s">
        <v>1215</v>
      </c>
      <c r="DF3" s="52" t="s">
        <v>1215</v>
      </c>
      <c r="DG3" s="52" t="s">
        <v>1215</v>
      </c>
      <c r="DH3" s="52" t="s">
        <v>1215</v>
      </c>
      <c r="DI3" s="52" t="s">
        <v>1215</v>
      </c>
      <c r="DJ3" s="52" t="s">
        <v>1215</v>
      </c>
      <c r="DO3" s="53"/>
      <c r="DP3" s="53"/>
      <c r="DS3" s="53"/>
    </row>
    <row r="4" spans="1:123" x14ac:dyDescent="0.3">
      <c r="A4">
        <v>20200224</v>
      </c>
      <c r="B4" t="s">
        <v>219</v>
      </c>
      <c r="C4" t="s">
        <v>897</v>
      </c>
      <c r="D4" t="s">
        <v>1186</v>
      </c>
      <c r="E4" t="s">
        <v>494</v>
      </c>
      <c r="G4" t="s">
        <v>112</v>
      </c>
      <c r="I4" t="s">
        <v>983</v>
      </c>
      <c r="J4" t="s">
        <v>494</v>
      </c>
      <c r="K4" t="s">
        <v>945</v>
      </c>
      <c r="L4" t="s">
        <v>494</v>
      </c>
      <c r="M4" t="s">
        <v>945</v>
      </c>
      <c r="N4" t="s">
        <v>494</v>
      </c>
      <c r="AV4">
        <v>30</v>
      </c>
      <c r="AW4" s="5">
        <f>AV4/BW4</f>
        <v>1</v>
      </c>
      <c r="AX4" s="5">
        <v>27.5</v>
      </c>
      <c r="AY4">
        <v>2.19</v>
      </c>
      <c r="AZ4" t="e">
        <f>AVERAGE(BA4,BC4)</f>
        <v>#DIV/0!</v>
      </c>
      <c r="BA4" t="s">
        <v>945</v>
      </c>
      <c r="BB4" t="s">
        <v>945</v>
      </c>
      <c r="BC4" t="s">
        <v>945</v>
      </c>
      <c r="BD4" t="s">
        <v>945</v>
      </c>
      <c r="BE4" t="s">
        <v>65</v>
      </c>
      <c r="BF4" t="s">
        <v>946</v>
      </c>
      <c r="BG4">
        <v>0</v>
      </c>
      <c r="BH4" t="s">
        <v>945</v>
      </c>
      <c r="BI4" t="s">
        <v>112</v>
      </c>
      <c r="BJ4" t="s">
        <v>1071</v>
      </c>
      <c r="BK4" t="s">
        <v>945</v>
      </c>
      <c r="BL4" t="s">
        <v>945</v>
      </c>
      <c r="BM4" t="s">
        <v>945</v>
      </c>
      <c r="BN4" t="s">
        <v>945</v>
      </c>
      <c r="BQ4">
        <v>0</v>
      </c>
      <c r="BR4" t="s">
        <v>494</v>
      </c>
      <c r="BS4">
        <v>1</v>
      </c>
      <c r="BT4" t="str">
        <f>IF(BR4="y",AX4,"na")</f>
        <v>na</v>
      </c>
      <c r="BU4" t="s">
        <v>945</v>
      </c>
      <c r="BV4" t="s">
        <v>945</v>
      </c>
      <c r="BW4">
        <v>30</v>
      </c>
      <c r="BY4">
        <v>28</v>
      </c>
      <c r="CD4" t="s">
        <v>494</v>
      </c>
      <c r="DN4">
        <v>20200224</v>
      </c>
      <c r="DO4" s="5">
        <v>0.8355555555555555</v>
      </c>
      <c r="DP4" s="5">
        <f>AV4/BW4</f>
        <v>1</v>
      </c>
      <c r="DQ4">
        <v>4</v>
      </c>
      <c r="DR4" t="s">
        <v>494</v>
      </c>
    </row>
    <row r="5" spans="1:123" x14ac:dyDescent="0.3">
      <c r="A5">
        <v>20300205</v>
      </c>
      <c r="B5" t="s">
        <v>877</v>
      </c>
      <c r="C5" t="s">
        <v>898</v>
      </c>
      <c r="D5" t="s">
        <v>1186</v>
      </c>
      <c r="E5" t="s">
        <v>494</v>
      </c>
      <c r="I5" t="s">
        <v>983</v>
      </c>
      <c r="J5" t="s">
        <v>494</v>
      </c>
      <c r="K5" t="s">
        <v>945</v>
      </c>
      <c r="L5" t="s">
        <v>494</v>
      </c>
      <c r="M5" t="s">
        <v>112</v>
      </c>
      <c r="N5" t="s">
        <v>494</v>
      </c>
      <c r="AV5">
        <v>5</v>
      </c>
      <c r="AW5" s="5">
        <f t="shared" ref="AW5:AW68" si="0">AV5/BW5</f>
        <v>0.83333333333333337</v>
      </c>
      <c r="AX5" s="5">
        <v>44</v>
      </c>
      <c r="AY5">
        <v>2.02</v>
      </c>
      <c r="AZ5">
        <f t="shared" ref="AZ5:AZ68" si="1">AVERAGE(BA5,BC5)</f>
        <v>3.5</v>
      </c>
      <c r="BA5">
        <v>3.5</v>
      </c>
      <c r="BB5">
        <v>5</v>
      </c>
      <c r="BC5">
        <v>3.5</v>
      </c>
      <c r="BD5">
        <v>5</v>
      </c>
      <c r="BE5" t="s">
        <v>65</v>
      </c>
      <c r="BF5" t="s">
        <v>946</v>
      </c>
      <c r="BG5">
        <v>0</v>
      </c>
      <c r="BH5" t="s">
        <v>945</v>
      </c>
      <c r="BI5" t="s">
        <v>494</v>
      </c>
      <c r="BJ5" t="s">
        <v>945</v>
      </c>
      <c r="BM5" t="s">
        <v>945</v>
      </c>
      <c r="BN5" t="s">
        <v>945</v>
      </c>
      <c r="BQ5">
        <v>0</v>
      </c>
      <c r="BR5" t="s">
        <v>494</v>
      </c>
      <c r="BS5">
        <v>1</v>
      </c>
      <c r="BT5" t="str">
        <f t="shared" ref="BT5:BT69" si="2">IF(BR5="y",AX5,"na")</f>
        <v>na</v>
      </c>
      <c r="BU5" t="s">
        <v>945</v>
      </c>
      <c r="BV5" t="s">
        <v>945</v>
      </c>
      <c r="BW5">
        <v>6</v>
      </c>
      <c r="CD5" t="s">
        <v>494</v>
      </c>
      <c r="DN5">
        <v>20300205</v>
      </c>
      <c r="DO5" s="5">
        <v>0.65</v>
      </c>
      <c r="DP5" s="5">
        <f t="shared" ref="DP5:DP69" si="3">AV5/BW5</f>
        <v>0.83333333333333337</v>
      </c>
      <c r="DQ5">
        <v>2.02</v>
      </c>
      <c r="DR5" t="s">
        <v>494</v>
      </c>
    </row>
    <row r="6" spans="1:123" x14ac:dyDescent="0.3">
      <c r="A6">
        <v>20300206</v>
      </c>
      <c r="B6" t="s">
        <v>107</v>
      </c>
      <c r="C6" t="s">
        <v>898</v>
      </c>
      <c r="D6" t="s">
        <v>1186</v>
      </c>
      <c r="E6" t="s">
        <v>494</v>
      </c>
      <c r="I6" t="s">
        <v>983</v>
      </c>
      <c r="J6" t="s">
        <v>494</v>
      </c>
      <c r="K6" t="s">
        <v>945</v>
      </c>
      <c r="L6" t="s">
        <v>494</v>
      </c>
      <c r="M6" t="s">
        <v>112</v>
      </c>
      <c r="N6" t="s">
        <v>494</v>
      </c>
      <c r="AV6">
        <v>5</v>
      </c>
      <c r="AW6" s="5">
        <f t="shared" si="0"/>
        <v>1</v>
      </c>
      <c r="AX6" s="5">
        <v>48</v>
      </c>
      <c r="AY6">
        <v>3.84</v>
      </c>
      <c r="AZ6">
        <f t="shared" si="1"/>
        <v>3.5</v>
      </c>
      <c r="BA6">
        <v>3.5</v>
      </c>
      <c r="BB6">
        <v>5</v>
      </c>
      <c r="BC6">
        <v>3.5</v>
      </c>
      <c r="BD6">
        <v>5</v>
      </c>
      <c r="BE6" t="s">
        <v>65</v>
      </c>
      <c r="BF6" t="s">
        <v>946</v>
      </c>
      <c r="BG6">
        <v>0</v>
      </c>
      <c r="BH6" t="s">
        <v>945</v>
      </c>
      <c r="BI6" t="s">
        <v>494</v>
      </c>
      <c r="BJ6" t="s">
        <v>945</v>
      </c>
      <c r="BM6" t="s">
        <v>945</v>
      </c>
      <c r="BN6" t="s">
        <v>945</v>
      </c>
      <c r="BQ6">
        <v>0</v>
      </c>
      <c r="BR6" t="s">
        <v>494</v>
      </c>
      <c r="BS6">
        <v>1</v>
      </c>
      <c r="BT6" t="str">
        <f t="shared" si="2"/>
        <v>na</v>
      </c>
      <c r="BU6" t="s">
        <v>945</v>
      </c>
      <c r="BV6" t="s">
        <v>945</v>
      </c>
      <c r="BW6">
        <v>5</v>
      </c>
      <c r="CD6" t="s">
        <v>494</v>
      </c>
      <c r="DN6">
        <v>20300206</v>
      </c>
      <c r="DO6" s="5">
        <v>0.72</v>
      </c>
      <c r="DP6" s="5">
        <f t="shared" si="3"/>
        <v>1</v>
      </c>
      <c r="DQ6">
        <v>3.84</v>
      </c>
      <c r="DR6" t="s">
        <v>494</v>
      </c>
    </row>
    <row r="7" spans="1:123" x14ac:dyDescent="0.3">
      <c r="A7">
        <v>20300460</v>
      </c>
      <c r="B7" t="s">
        <v>84</v>
      </c>
      <c r="C7" t="s">
        <v>85</v>
      </c>
      <c r="D7" t="s">
        <v>971</v>
      </c>
      <c r="E7" t="s">
        <v>494</v>
      </c>
      <c r="G7" t="s">
        <v>112</v>
      </c>
      <c r="I7" t="s">
        <v>983</v>
      </c>
      <c r="J7" t="s">
        <v>112</v>
      </c>
      <c r="K7" t="s">
        <v>112</v>
      </c>
      <c r="L7" t="s">
        <v>494</v>
      </c>
      <c r="M7" t="s">
        <v>494</v>
      </c>
      <c r="N7" t="s">
        <v>494</v>
      </c>
      <c r="AV7">
        <v>13.83</v>
      </c>
      <c r="AW7" s="5">
        <f t="shared" si="0"/>
        <v>1.72875</v>
      </c>
      <c r="AX7" s="5">
        <v>49.5</v>
      </c>
      <c r="AY7">
        <v>4.22</v>
      </c>
      <c r="AZ7">
        <f t="shared" si="1"/>
        <v>4.66</v>
      </c>
      <c r="BA7">
        <v>4.66</v>
      </c>
      <c r="BB7">
        <v>8</v>
      </c>
      <c r="BC7">
        <v>4.66</v>
      </c>
      <c r="BD7">
        <v>8</v>
      </c>
      <c r="BE7" t="s">
        <v>65</v>
      </c>
      <c r="BF7" t="s">
        <v>946</v>
      </c>
      <c r="BG7">
        <v>1</v>
      </c>
      <c r="BH7" t="s">
        <v>945</v>
      </c>
      <c r="BI7" t="s">
        <v>494</v>
      </c>
      <c r="BJ7" t="s">
        <v>945</v>
      </c>
      <c r="BM7" t="s">
        <v>945</v>
      </c>
      <c r="BN7" t="s">
        <v>945</v>
      </c>
      <c r="BQ7">
        <v>1</v>
      </c>
      <c r="BR7" t="s">
        <v>112</v>
      </c>
      <c r="BS7">
        <v>3</v>
      </c>
      <c r="BT7">
        <f t="shared" si="2"/>
        <v>49.5</v>
      </c>
      <c r="BU7">
        <v>1</v>
      </c>
      <c r="BV7">
        <v>1</v>
      </c>
      <c r="BW7">
        <v>8</v>
      </c>
      <c r="CD7" t="s">
        <v>112</v>
      </c>
      <c r="CE7">
        <v>100</v>
      </c>
      <c r="CG7" t="s">
        <v>494</v>
      </c>
      <c r="CH7" t="s">
        <v>968</v>
      </c>
      <c r="CI7" t="s">
        <v>945</v>
      </c>
      <c r="CJ7" t="s">
        <v>945</v>
      </c>
      <c r="CK7">
        <v>0</v>
      </c>
      <c r="CL7">
        <v>8</v>
      </c>
      <c r="CM7">
        <v>8</v>
      </c>
      <c r="CQ7" t="s">
        <v>945</v>
      </c>
      <c r="CR7" t="s">
        <v>945</v>
      </c>
      <c r="CS7" t="s">
        <v>494</v>
      </c>
      <c r="CT7" t="s">
        <v>945</v>
      </c>
      <c r="CW7">
        <v>1</v>
      </c>
      <c r="CX7">
        <v>1</v>
      </c>
      <c r="DN7">
        <v>20300460</v>
      </c>
      <c r="DO7" s="5">
        <v>1.3125</v>
      </c>
      <c r="DP7" s="5">
        <f t="shared" si="3"/>
        <v>1.72875</v>
      </c>
      <c r="DQ7">
        <v>4.22</v>
      </c>
      <c r="DR7" t="s">
        <v>112</v>
      </c>
    </row>
    <row r="8" spans="1:123" x14ac:dyDescent="0.3">
      <c r="A8">
        <v>20300461</v>
      </c>
      <c r="B8" t="s">
        <v>84</v>
      </c>
      <c r="C8" t="s">
        <v>899</v>
      </c>
      <c r="D8" t="s">
        <v>971</v>
      </c>
      <c r="E8" t="s">
        <v>494</v>
      </c>
      <c r="G8" t="s">
        <v>112</v>
      </c>
      <c r="I8" t="s">
        <v>983</v>
      </c>
      <c r="J8" t="s">
        <v>112</v>
      </c>
      <c r="K8" t="s">
        <v>112</v>
      </c>
      <c r="L8" t="s">
        <v>494</v>
      </c>
      <c r="M8" t="s">
        <v>494</v>
      </c>
      <c r="N8" t="s">
        <v>112</v>
      </c>
      <c r="O8">
        <v>100</v>
      </c>
      <c r="Q8" t="s">
        <v>494</v>
      </c>
      <c r="R8" t="s">
        <v>968</v>
      </c>
      <c r="S8" t="s">
        <v>945</v>
      </c>
      <c r="T8" t="s">
        <v>945</v>
      </c>
      <c r="U8">
        <v>0</v>
      </c>
      <c r="V8">
        <v>8</v>
      </c>
      <c r="W8">
        <v>8</v>
      </c>
      <c r="AB8" t="s">
        <v>945</v>
      </c>
      <c r="AC8" t="s">
        <v>494</v>
      </c>
      <c r="AD8" t="s">
        <v>945</v>
      </c>
      <c r="AG8">
        <v>1</v>
      </c>
      <c r="AH8">
        <v>1</v>
      </c>
      <c r="AV8">
        <v>13.83</v>
      </c>
      <c r="AW8" s="5">
        <f t="shared" si="0"/>
        <v>1.72875</v>
      </c>
      <c r="AX8" s="5">
        <v>49.5</v>
      </c>
      <c r="AY8">
        <v>5.01</v>
      </c>
      <c r="AZ8">
        <f t="shared" si="1"/>
        <v>4.66</v>
      </c>
      <c r="BA8">
        <v>4.66</v>
      </c>
      <c r="BB8">
        <v>8</v>
      </c>
      <c r="BC8">
        <v>4.66</v>
      </c>
      <c r="BD8">
        <v>8</v>
      </c>
      <c r="BE8" t="s">
        <v>65</v>
      </c>
      <c r="BF8" t="s">
        <v>946</v>
      </c>
      <c r="BG8">
        <v>0</v>
      </c>
      <c r="BH8" t="s">
        <v>945</v>
      </c>
      <c r="BI8" t="s">
        <v>494</v>
      </c>
      <c r="BJ8" t="s">
        <v>945</v>
      </c>
      <c r="BM8" t="s">
        <v>945</v>
      </c>
      <c r="BN8" t="s">
        <v>945</v>
      </c>
      <c r="BQ8">
        <v>0</v>
      </c>
      <c r="BR8" t="s">
        <v>112</v>
      </c>
      <c r="BS8">
        <v>3</v>
      </c>
      <c r="BT8">
        <f t="shared" si="2"/>
        <v>49.5</v>
      </c>
      <c r="BU8">
        <v>1</v>
      </c>
      <c r="BV8">
        <v>1</v>
      </c>
      <c r="BW8">
        <v>8</v>
      </c>
      <c r="CD8" t="s">
        <v>494</v>
      </c>
      <c r="CQ8" t="s">
        <v>945</v>
      </c>
      <c r="DN8">
        <v>20300461</v>
      </c>
      <c r="DO8" s="5">
        <v>1.1875</v>
      </c>
      <c r="DP8" s="5">
        <f t="shared" si="3"/>
        <v>1.72875</v>
      </c>
      <c r="DQ8">
        <v>5.01</v>
      </c>
      <c r="DR8" t="s">
        <v>112</v>
      </c>
    </row>
    <row r="9" spans="1:123" s="50" customFormat="1" x14ac:dyDescent="0.3">
      <c r="A9" s="50">
        <v>20303514</v>
      </c>
      <c r="B9" s="50" t="s">
        <v>434</v>
      </c>
      <c r="C9" s="50" t="s">
        <v>900</v>
      </c>
      <c r="D9" s="50" t="s">
        <v>971</v>
      </c>
      <c r="E9" s="50" t="s">
        <v>494</v>
      </c>
      <c r="I9" s="50" t="s">
        <v>983</v>
      </c>
      <c r="J9" s="50" t="s">
        <v>112</v>
      </c>
      <c r="K9" s="50" t="s">
        <v>112</v>
      </c>
      <c r="L9" s="50" t="s">
        <v>112</v>
      </c>
      <c r="M9" s="50" t="s">
        <v>494</v>
      </c>
      <c r="N9" s="50" t="s">
        <v>112</v>
      </c>
      <c r="O9" s="50">
        <v>40</v>
      </c>
      <c r="P9" s="50">
        <v>3.74</v>
      </c>
      <c r="Q9" s="50" t="s">
        <v>494</v>
      </c>
      <c r="S9" s="50" t="s">
        <v>945</v>
      </c>
      <c r="T9" s="50" t="s">
        <v>945</v>
      </c>
      <c r="U9" s="50" t="s">
        <v>945</v>
      </c>
      <c r="V9" s="50">
        <v>12</v>
      </c>
      <c r="W9" s="50">
        <v>12</v>
      </c>
      <c r="AB9" s="50" t="s">
        <v>945</v>
      </c>
      <c r="AC9" s="50" t="s">
        <v>112</v>
      </c>
      <c r="AD9" s="50" t="s">
        <v>984</v>
      </c>
      <c r="AE9" s="50" t="s">
        <v>945</v>
      </c>
      <c r="AF9" s="50" t="s">
        <v>945</v>
      </c>
      <c r="AG9" s="50">
        <v>2</v>
      </c>
      <c r="AH9" s="50">
        <v>2</v>
      </c>
      <c r="AI9" s="50" t="s">
        <v>165</v>
      </c>
      <c r="AJ9" s="50" t="s">
        <v>60</v>
      </c>
      <c r="AK9" s="50">
        <v>13</v>
      </c>
      <c r="AL9" s="50" t="s">
        <v>165</v>
      </c>
      <c r="AM9" s="50" t="s">
        <v>59</v>
      </c>
      <c r="AN9" s="50">
        <v>25</v>
      </c>
      <c r="AV9" s="50">
        <v>16.5</v>
      </c>
      <c r="AW9" s="51">
        <f t="shared" si="0"/>
        <v>1.375</v>
      </c>
      <c r="AX9" s="51">
        <v>85.5</v>
      </c>
      <c r="AY9" s="50">
        <v>3.86</v>
      </c>
      <c r="AZ9" s="50">
        <f t="shared" si="1"/>
        <v>4.67</v>
      </c>
      <c r="BA9" s="50">
        <v>4.67</v>
      </c>
      <c r="BB9" s="50">
        <v>12</v>
      </c>
      <c r="BC9" s="50">
        <v>4.67</v>
      </c>
      <c r="BD9" s="50">
        <v>12</v>
      </c>
      <c r="BE9" s="50" t="s">
        <v>65</v>
      </c>
      <c r="BF9" s="50" t="s">
        <v>946</v>
      </c>
      <c r="BG9" s="50">
        <v>0</v>
      </c>
      <c r="BH9" s="50" t="s">
        <v>945</v>
      </c>
      <c r="BI9" s="50" t="s">
        <v>112</v>
      </c>
      <c r="BJ9" s="50" t="s">
        <v>957</v>
      </c>
      <c r="BK9" s="50">
        <v>4</v>
      </c>
      <c r="BL9" s="50">
        <v>0.5</v>
      </c>
      <c r="BM9" s="50" t="s">
        <v>989</v>
      </c>
      <c r="BN9" s="50" t="s">
        <v>1165</v>
      </c>
      <c r="BO9" s="50" t="s">
        <v>1007</v>
      </c>
      <c r="BP9" s="50" t="s">
        <v>4</v>
      </c>
      <c r="BQ9" s="50">
        <v>3</v>
      </c>
      <c r="BR9" s="50" t="s">
        <v>112</v>
      </c>
      <c r="BS9" s="50">
        <v>3</v>
      </c>
      <c r="BT9" s="50">
        <f t="shared" si="2"/>
        <v>85.5</v>
      </c>
      <c r="BU9" s="50">
        <v>2.5</v>
      </c>
      <c r="BV9" s="50">
        <v>1.5</v>
      </c>
      <c r="BW9" s="50">
        <v>12</v>
      </c>
      <c r="BX9" s="50">
        <v>12</v>
      </c>
      <c r="CA9" s="50">
        <v>4</v>
      </c>
      <c r="CD9" s="50" t="s">
        <v>112</v>
      </c>
      <c r="CE9" s="50">
        <v>62</v>
      </c>
      <c r="CF9" s="50">
        <v>3.74</v>
      </c>
      <c r="CG9" s="50" t="s">
        <v>494</v>
      </c>
      <c r="CH9" s="50" t="s">
        <v>65</v>
      </c>
      <c r="CI9" s="50" t="s">
        <v>945</v>
      </c>
      <c r="CJ9" s="50" t="s">
        <v>945</v>
      </c>
      <c r="CK9" s="50">
        <v>0</v>
      </c>
      <c r="CL9" s="50">
        <v>12</v>
      </c>
      <c r="CM9" s="50">
        <v>12</v>
      </c>
      <c r="CR9" s="50" t="s">
        <v>945</v>
      </c>
      <c r="CS9" s="50" t="s">
        <v>112</v>
      </c>
      <c r="CT9" s="50" t="s">
        <v>981</v>
      </c>
      <c r="CU9" s="50" t="s">
        <v>945</v>
      </c>
      <c r="CV9" s="50" t="s">
        <v>945</v>
      </c>
      <c r="CW9" s="50">
        <v>2</v>
      </c>
      <c r="CX9" s="50">
        <v>2</v>
      </c>
      <c r="CY9" s="50" t="s">
        <v>165</v>
      </c>
      <c r="CZ9" s="50" t="s">
        <v>60</v>
      </c>
      <c r="DA9" s="50">
        <v>20</v>
      </c>
      <c r="DB9" s="50" t="s">
        <v>165</v>
      </c>
      <c r="DC9" s="50" t="s">
        <v>59</v>
      </c>
      <c r="DD9" s="50">
        <v>62</v>
      </c>
      <c r="DN9" s="50">
        <v>20303515</v>
      </c>
      <c r="DO9" s="51"/>
      <c r="DP9" s="51"/>
      <c r="DQ9" s="50">
        <v>3.86</v>
      </c>
      <c r="DR9" s="50" t="s">
        <v>112</v>
      </c>
      <c r="DS9" s="51"/>
    </row>
    <row r="10" spans="1:123" x14ac:dyDescent="0.3">
      <c r="A10">
        <v>20400022</v>
      </c>
      <c r="B10" t="s">
        <v>236</v>
      </c>
      <c r="C10" t="s">
        <v>901</v>
      </c>
      <c r="D10" s="50" t="s">
        <v>1186</v>
      </c>
      <c r="E10" t="s">
        <v>494</v>
      </c>
      <c r="I10" t="s">
        <v>983</v>
      </c>
      <c r="J10" t="s">
        <v>494</v>
      </c>
      <c r="K10" t="s">
        <v>945</v>
      </c>
      <c r="L10" t="s">
        <v>112</v>
      </c>
      <c r="M10" t="s">
        <v>494</v>
      </c>
      <c r="N10" t="s">
        <v>112</v>
      </c>
      <c r="O10">
        <v>25</v>
      </c>
      <c r="P10">
        <v>5.7</v>
      </c>
      <c r="R10" t="s">
        <v>65</v>
      </c>
      <c r="S10" t="s">
        <v>992</v>
      </c>
      <c r="T10" t="s">
        <v>1170</v>
      </c>
      <c r="U10">
        <v>1</v>
      </c>
      <c r="AI10" t="s">
        <v>65</v>
      </c>
      <c r="AJ10" t="s">
        <v>60</v>
      </c>
      <c r="AK10">
        <v>25</v>
      </c>
      <c r="AL10" t="s">
        <v>65</v>
      </c>
      <c r="AM10" t="s">
        <v>59</v>
      </c>
      <c r="AN10">
        <v>25</v>
      </c>
      <c r="AV10">
        <v>14.25</v>
      </c>
      <c r="AW10" s="5">
        <f t="shared" si="0"/>
        <v>1</v>
      </c>
      <c r="AX10" s="5">
        <v>51.38</v>
      </c>
      <c r="AY10">
        <v>5.7</v>
      </c>
      <c r="AZ10">
        <f t="shared" si="1"/>
        <v>5.16</v>
      </c>
      <c r="BA10">
        <v>5.16</v>
      </c>
      <c r="BB10">
        <v>14.25</v>
      </c>
      <c r="BC10">
        <v>5.16</v>
      </c>
      <c r="BD10">
        <v>14.25</v>
      </c>
      <c r="BE10" t="s">
        <v>65</v>
      </c>
      <c r="BF10" t="s">
        <v>946</v>
      </c>
      <c r="BG10">
        <v>0</v>
      </c>
      <c r="BH10" t="s">
        <v>945</v>
      </c>
      <c r="BI10" t="s">
        <v>112</v>
      </c>
      <c r="BJ10" t="s">
        <v>981</v>
      </c>
      <c r="BK10" t="s">
        <v>945</v>
      </c>
      <c r="BL10">
        <v>0.75</v>
      </c>
      <c r="BM10" t="s">
        <v>992</v>
      </c>
      <c r="BN10" t="s">
        <v>1170</v>
      </c>
      <c r="BO10" t="s">
        <v>60</v>
      </c>
      <c r="BP10" t="s">
        <v>3</v>
      </c>
      <c r="BQ10">
        <v>3</v>
      </c>
      <c r="BR10" t="s">
        <v>494</v>
      </c>
      <c r="BS10">
        <v>1</v>
      </c>
      <c r="BT10" t="str">
        <f t="shared" si="2"/>
        <v>na</v>
      </c>
      <c r="BU10" t="s">
        <v>945</v>
      </c>
      <c r="BV10" t="s">
        <v>945</v>
      </c>
      <c r="BW10">
        <v>14.25</v>
      </c>
      <c r="CD10" t="s">
        <v>112</v>
      </c>
      <c r="CE10">
        <v>10</v>
      </c>
      <c r="CG10" t="s">
        <v>494</v>
      </c>
      <c r="CH10" t="s">
        <v>65</v>
      </c>
      <c r="CI10" t="s">
        <v>945</v>
      </c>
      <c r="CJ10" t="s">
        <v>945</v>
      </c>
      <c r="CK10">
        <v>0</v>
      </c>
      <c r="CR10" t="s">
        <v>945</v>
      </c>
      <c r="CS10" t="s">
        <v>494</v>
      </c>
      <c r="CY10" t="s">
        <v>65</v>
      </c>
      <c r="CZ10" t="s">
        <v>60</v>
      </c>
      <c r="DA10">
        <v>10</v>
      </c>
      <c r="DB10" t="s">
        <v>65</v>
      </c>
      <c r="DC10" t="s">
        <v>59</v>
      </c>
      <c r="DD10">
        <v>10</v>
      </c>
      <c r="DN10">
        <v>20400022</v>
      </c>
      <c r="DO10" s="5">
        <v>0.9614035087719297</v>
      </c>
      <c r="DP10" s="5">
        <f t="shared" si="3"/>
        <v>1</v>
      </c>
      <c r="DQ10">
        <v>5.7</v>
      </c>
      <c r="DR10" t="s">
        <v>494</v>
      </c>
    </row>
    <row r="11" spans="1:123" x14ac:dyDescent="0.3">
      <c r="A11">
        <v>20400023</v>
      </c>
      <c r="B11" t="s">
        <v>236</v>
      </c>
      <c r="C11" t="s">
        <v>902</v>
      </c>
      <c r="D11" s="50" t="s">
        <v>1186</v>
      </c>
      <c r="E11" t="s">
        <v>494</v>
      </c>
      <c r="I11" t="s">
        <v>983</v>
      </c>
      <c r="J11" t="s">
        <v>494</v>
      </c>
      <c r="K11" t="s">
        <v>945</v>
      </c>
      <c r="L11" t="s">
        <v>112</v>
      </c>
      <c r="M11" t="s">
        <v>494</v>
      </c>
      <c r="N11" t="s">
        <v>112</v>
      </c>
      <c r="O11">
        <v>25</v>
      </c>
      <c r="P11" t="s">
        <v>945</v>
      </c>
      <c r="Q11" t="s">
        <v>494</v>
      </c>
      <c r="R11" t="s">
        <v>65</v>
      </c>
      <c r="S11" t="s">
        <v>992</v>
      </c>
      <c r="T11" t="s">
        <v>1170</v>
      </c>
      <c r="U11">
        <v>1</v>
      </c>
      <c r="AI11" t="s">
        <v>65</v>
      </c>
      <c r="AJ11" t="s">
        <v>60</v>
      </c>
      <c r="AK11">
        <v>25</v>
      </c>
      <c r="AL11" t="s">
        <v>65</v>
      </c>
      <c r="AM11" t="s">
        <v>59</v>
      </c>
      <c r="AN11">
        <v>25</v>
      </c>
      <c r="AV11">
        <v>13.67</v>
      </c>
      <c r="AW11" s="5">
        <f t="shared" si="0"/>
        <v>1</v>
      </c>
      <c r="AX11" s="5">
        <v>56</v>
      </c>
      <c r="AY11">
        <v>5.7</v>
      </c>
      <c r="AZ11">
        <f t="shared" si="1"/>
        <v>4.75</v>
      </c>
      <c r="BA11">
        <v>4.75</v>
      </c>
      <c r="BB11">
        <v>13.67</v>
      </c>
      <c r="BC11">
        <v>4.75</v>
      </c>
      <c r="BD11">
        <v>13.67</v>
      </c>
      <c r="BE11" t="s">
        <v>65</v>
      </c>
      <c r="BF11" t="s">
        <v>946</v>
      </c>
      <c r="BG11">
        <v>0</v>
      </c>
      <c r="BH11" t="s">
        <v>945</v>
      </c>
      <c r="BI11" t="s">
        <v>112</v>
      </c>
      <c r="BJ11" t="s">
        <v>981</v>
      </c>
      <c r="BK11" t="s">
        <v>945</v>
      </c>
      <c r="BL11">
        <v>1.5</v>
      </c>
      <c r="BM11" t="s">
        <v>992</v>
      </c>
      <c r="BN11" t="s">
        <v>1170</v>
      </c>
      <c r="BO11" t="s">
        <v>60</v>
      </c>
      <c r="BP11" t="s">
        <v>3</v>
      </c>
      <c r="BQ11">
        <v>3</v>
      </c>
      <c r="BR11" t="s">
        <v>494</v>
      </c>
      <c r="BS11">
        <v>1</v>
      </c>
      <c r="BT11" t="str">
        <f t="shared" si="2"/>
        <v>na</v>
      </c>
      <c r="BU11" t="s">
        <v>945</v>
      </c>
      <c r="BV11" t="s">
        <v>945</v>
      </c>
      <c r="BW11">
        <v>13.67</v>
      </c>
      <c r="CD11" t="s">
        <v>112</v>
      </c>
      <c r="CE11">
        <v>10</v>
      </c>
      <c r="CG11" t="s">
        <v>494</v>
      </c>
      <c r="CH11" t="s">
        <v>65</v>
      </c>
      <c r="CI11" t="s">
        <v>945</v>
      </c>
      <c r="CJ11" t="s">
        <v>945</v>
      </c>
      <c r="CK11">
        <v>0</v>
      </c>
      <c r="CY11" t="s">
        <v>65</v>
      </c>
      <c r="CZ11" t="s">
        <v>60</v>
      </c>
      <c r="DA11">
        <v>10</v>
      </c>
      <c r="DB11" t="s">
        <v>65</v>
      </c>
      <c r="DC11" t="s">
        <v>59</v>
      </c>
      <c r="DD11">
        <v>10</v>
      </c>
      <c r="DN11">
        <v>20400023</v>
      </c>
      <c r="DO11" s="5">
        <v>1.0021945866861739</v>
      </c>
      <c r="DP11" s="5">
        <f t="shared" si="3"/>
        <v>1</v>
      </c>
      <c r="DQ11">
        <v>5.7</v>
      </c>
      <c r="DR11" t="s">
        <v>494</v>
      </c>
    </row>
    <row r="12" spans="1:123" x14ac:dyDescent="0.3">
      <c r="A12">
        <v>20400025</v>
      </c>
      <c r="B12" t="s">
        <v>236</v>
      </c>
      <c r="C12" t="s">
        <v>903</v>
      </c>
      <c r="D12" s="50" t="s">
        <v>971</v>
      </c>
      <c r="E12" t="s">
        <v>494</v>
      </c>
      <c r="I12" t="s">
        <v>983</v>
      </c>
      <c r="J12" t="s">
        <v>494</v>
      </c>
      <c r="K12" t="s">
        <v>945</v>
      </c>
      <c r="L12" t="s">
        <v>494</v>
      </c>
      <c r="M12" t="s">
        <v>112</v>
      </c>
      <c r="N12" t="s">
        <v>494</v>
      </c>
      <c r="AV12">
        <v>23.34</v>
      </c>
      <c r="AW12" s="5">
        <f t="shared" si="0"/>
        <v>0.92107340173638519</v>
      </c>
      <c r="AX12" s="5">
        <v>69.67</v>
      </c>
      <c r="AY12">
        <v>5</v>
      </c>
      <c r="AZ12">
        <f t="shared" si="1"/>
        <v>6.8</v>
      </c>
      <c r="BA12">
        <v>6.8</v>
      </c>
      <c r="BB12">
        <v>25.34</v>
      </c>
      <c r="BC12">
        <v>6.8</v>
      </c>
      <c r="BD12">
        <v>25.34</v>
      </c>
      <c r="BE12" t="s">
        <v>65</v>
      </c>
      <c r="BF12" t="s">
        <v>946</v>
      </c>
      <c r="BG12">
        <v>0</v>
      </c>
      <c r="BH12" t="s">
        <v>945</v>
      </c>
      <c r="BI12" t="s">
        <v>112</v>
      </c>
      <c r="BJ12" t="s">
        <v>1071</v>
      </c>
      <c r="BK12">
        <v>6</v>
      </c>
      <c r="BL12">
        <v>1</v>
      </c>
      <c r="BM12" t="s">
        <v>1005</v>
      </c>
      <c r="BN12" t="s">
        <v>1170</v>
      </c>
      <c r="BO12" t="s">
        <v>1006</v>
      </c>
      <c r="BP12" t="s">
        <v>3</v>
      </c>
      <c r="BQ12">
        <v>6</v>
      </c>
      <c r="BR12" t="s">
        <v>494</v>
      </c>
      <c r="BS12">
        <v>1</v>
      </c>
      <c r="BT12" t="str">
        <f t="shared" si="2"/>
        <v>na</v>
      </c>
      <c r="BU12" t="s">
        <v>945</v>
      </c>
      <c r="BV12" t="s">
        <v>945</v>
      </c>
      <c r="BW12">
        <v>25.34</v>
      </c>
      <c r="CA12">
        <v>6</v>
      </c>
      <c r="CD12" t="s">
        <v>494</v>
      </c>
      <c r="DN12">
        <v>20400025</v>
      </c>
      <c r="DO12" s="5">
        <v>0.43478260869565211</v>
      </c>
      <c r="DP12" s="5">
        <f t="shared" si="3"/>
        <v>0.92107340173638519</v>
      </c>
      <c r="DQ12">
        <v>5</v>
      </c>
      <c r="DR12" t="s">
        <v>494</v>
      </c>
    </row>
    <row r="13" spans="1:123" x14ac:dyDescent="0.3">
      <c r="A13">
        <v>20400031</v>
      </c>
      <c r="B13" t="s">
        <v>878</v>
      </c>
      <c r="C13" t="s">
        <v>904</v>
      </c>
      <c r="D13" s="50" t="s">
        <v>971</v>
      </c>
      <c r="E13" t="s">
        <v>494</v>
      </c>
      <c r="I13" t="s">
        <v>983</v>
      </c>
      <c r="J13" t="s">
        <v>494</v>
      </c>
      <c r="K13" t="s">
        <v>945</v>
      </c>
      <c r="L13" t="s">
        <v>494</v>
      </c>
      <c r="M13" t="s">
        <v>112</v>
      </c>
      <c r="N13" t="s">
        <v>112</v>
      </c>
      <c r="O13">
        <v>48</v>
      </c>
      <c r="P13">
        <v>0.2</v>
      </c>
      <c r="Q13" t="s">
        <v>494</v>
      </c>
      <c r="R13" t="s">
        <v>65</v>
      </c>
      <c r="S13" t="s">
        <v>945</v>
      </c>
      <c r="T13" t="s">
        <v>945</v>
      </c>
      <c r="U13">
        <v>0</v>
      </c>
      <c r="V13">
        <v>27.5</v>
      </c>
      <c r="W13">
        <v>27.5</v>
      </c>
      <c r="AB13">
        <v>2</v>
      </c>
      <c r="AC13" t="s">
        <v>112</v>
      </c>
      <c r="AD13" t="s">
        <v>1181</v>
      </c>
      <c r="AE13" t="s">
        <v>945</v>
      </c>
      <c r="AF13" t="s">
        <v>945</v>
      </c>
      <c r="AG13">
        <v>3.5</v>
      </c>
      <c r="AH13">
        <v>3.5</v>
      </c>
      <c r="AI13" t="s">
        <v>998</v>
      </c>
      <c r="AJ13" t="s">
        <v>60</v>
      </c>
      <c r="AK13">
        <v>49</v>
      </c>
      <c r="AL13" t="s">
        <v>998</v>
      </c>
      <c r="AM13" t="s">
        <v>59</v>
      </c>
      <c r="AN13">
        <v>49</v>
      </c>
      <c r="AV13">
        <v>25.33</v>
      </c>
      <c r="AW13" s="5">
        <f t="shared" si="0"/>
        <v>1</v>
      </c>
      <c r="AX13" s="5">
        <v>67.75</v>
      </c>
      <c r="AY13">
        <v>0.5</v>
      </c>
      <c r="AZ13">
        <f t="shared" si="1"/>
        <v>5.58</v>
      </c>
      <c r="BA13">
        <v>5.58</v>
      </c>
      <c r="BB13">
        <v>25.33</v>
      </c>
      <c r="BC13">
        <v>5.58</v>
      </c>
      <c r="BD13">
        <v>25.33</v>
      </c>
      <c r="BE13" t="s">
        <v>65</v>
      </c>
      <c r="BF13" t="s">
        <v>946</v>
      </c>
      <c r="BG13">
        <v>0</v>
      </c>
      <c r="BH13" t="s">
        <v>945</v>
      </c>
      <c r="BI13" t="s">
        <v>112</v>
      </c>
      <c r="BJ13" t="s">
        <v>980</v>
      </c>
      <c r="BK13" t="s">
        <v>945</v>
      </c>
      <c r="BL13" t="s">
        <v>945</v>
      </c>
      <c r="BM13" t="s">
        <v>945</v>
      </c>
      <c r="BN13" t="s">
        <v>945</v>
      </c>
      <c r="BQ13">
        <v>0</v>
      </c>
      <c r="BR13" t="s">
        <v>494</v>
      </c>
      <c r="BS13">
        <v>1</v>
      </c>
      <c r="BT13" t="str">
        <f t="shared" si="2"/>
        <v>na</v>
      </c>
      <c r="BU13" t="s">
        <v>945</v>
      </c>
      <c r="BV13" t="s">
        <v>945</v>
      </c>
      <c r="BW13">
        <v>25.33</v>
      </c>
      <c r="CA13">
        <v>19</v>
      </c>
      <c r="CD13" t="s">
        <v>112</v>
      </c>
      <c r="CE13">
        <v>65</v>
      </c>
      <c r="CF13">
        <v>1</v>
      </c>
      <c r="CG13" t="s">
        <v>494</v>
      </c>
      <c r="CH13" t="s">
        <v>65</v>
      </c>
      <c r="CI13" t="s">
        <v>945</v>
      </c>
      <c r="CJ13" t="s">
        <v>945</v>
      </c>
      <c r="CK13">
        <v>0</v>
      </c>
      <c r="CL13">
        <v>27.5</v>
      </c>
      <c r="CM13">
        <v>27.5</v>
      </c>
      <c r="CR13">
        <v>2</v>
      </c>
      <c r="CS13" t="s">
        <v>112</v>
      </c>
      <c r="CT13" t="s">
        <v>980</v>
      </c>
      <c r="CU13" t="s">
        <v>945</v>
      </c>
      <c r="CV13" t="s">
        <v>945</v>
      </c>
      <c r="CW13">
        <v>3.22</v>
      </c>
      <c r="CX13">
        <v>3.22</v>
      </c>
      <c r="CY13" t="s">
        <v>998</v>
      </c>
      <c r="CZ13" t="s">
        <v>60</v>
      </c>
      <c r="DA13">
        <v>65</v>
      </c>
      <c r="DB13" t="s">
        <v>998</v>
      </c>
      <c r="DC13" t="s">
        <v>59</v>
      </c>
      <c r="DD13">
        <v>65</v>
      </c>
      <c r="DN13">
        <v>20400031</v>
      </c>
      <c r="DO13" s="5">
        <v>0.96328464271614678</v>
      </c>
      <c r="DP13" s="5">
        <f t="shared" si="3"/>
        <v>1</v>
      </c>
      <c r="DQ13">
        <v>0.5</v>
      </c>
      <c r="DR13" t="s">
        <v>494</v>
      </c>
    </row>
    <row r="14" spans="1:123" x14ac:dyDescent="0.3">
      <c r="A14">
        <v>20400047</v>
      </c>
      <c r="B14" t="s">
        <v>879</v>
      </c>
      <c r="C14" t="s">
        <v>905</v>
      </c>
      <c r="D14" s="50" t="s">
        <v>971</v>
      </c>
      <c r="E14" t="s">
        <v>494</v>
      </c>
      <c r="G14" t="s">
        <v>112</v>
      </c>
      <c r="I14" t="s">
        <v>983</v>
      </c>
      <c r="J14" t="s">
        <v>494</v>
      </c>
      <c r="K14" t="s">
        <v>945</v>
      </c>
      <c r="L14" t="s">
        <v>494</v>
      </c>
      <c r="M14" t="s">
        <v>112</v>
      </c>
      <c r="N14" t="s">
        <v>112</v>
      </c>
      <c r="O14">
        <v>40</v>
      </c>
      <c r="P14" t="s">
        <v>945</v>
      </c>
      <c r="Q14" t="s">
        <v>494</v>
      </c>
      <c r="R14" t="s">
        <v>65</v>
      </c>
      <c r="S14" t="s">
        <v>945</v>
      </c>
      <c r="T14" t="s">
        <v>945</v>
      </c>
      <c r="U14">
        <v>0</v>
      </c>
      <c r="V14">
        <v>14</v>
      </c>
      <c r="W14">
        <v>14</v>
      </c>
      <c r="AB14">
        <v>1.75</v>
      </c>
      <c r="AC14" t="s">
        <v>112</v>
      </c>
      <c r="AD14" t="s">
        <v>1181</v>
      </c>
      <c r="AE14" t="s">
        <v>945</v>
      </c>
      <c r="AF14" t="s">
        <v>945</v>
      </c>
      <c r="AG14" t="s">
        <v>945</v>
      </c>
      <c r="AH14" t="s">
        <v>945</v>
      </c>
      <c r="AI14" t="s">
        <v>998</v>
      </c>
      <c r="AJ14" t="s">
        <v>60</v>
      </c>
      <c r="AK14">
        <v>40</v>
      </c>
      <c r="AL14" t="s">
        <v>998</v>
      </c>
      <c r="AM14" t="s">
        <v>59</v>
      </c>
      <c r="AN14">
        <v>40</v>
      </c>
      <c r="AV14">
        <v>20</v>
      </c>
      <c r="AW14" s="5">
        <f t="shared" si="0"/>
        <v>1</v>
      </c>
      <c r="AX14" s="5">
        <v>144.4</v>
      </c>
      <c r="AY14">
        <v>1.1599999999999999</v>
      </c>
      <c r="AZ14">
        <f t="shared" si="1"/>
        <v>4.75</v>
      </c>
      <c r="BA14">
        <v>4.75</v>
      </c>
      <c r="BB14">
        <v>20</v>
      </c>
      <c r="BC14">
        <v>4.75</v>
      </c>
      <c r="BD14">
        <v>20</v>
      </c>
      <c r="BE14" t="s">
        <v>65</v>
      </c>
      <c r="BF14" t="s">
        <v>946</v>
      </c>
      <c r="BG14">
        <v>0</v>
      </c>
      <c r="BH14" t="s">
        <v>945</v>
      </c>
      <c r="BI14" t="s">
        <v>112</v>
      </c>
      <c r="BJ14" t="s">
        <v>980</v>
      </c>
      <c r="BK14" t="s">
        <v>945</v>
      </c>
      <c r="BL14" t="s">
        <v>945</v>
      </c>
      <c r="BM14" t="s">
        <v>945</v>
      </c>
      <c r="BN14" t="s">
        <v>945</v>
      </c>
      <c r="BQ14">
        <v>0</v>
      </c>
      <c r="BR14" t="s">
        <v>494</v>
      </c>
      <c r="BS14">
        <v>1</v>
      </c>
      <c r="BT14" t="str">
        <f t="shared" si="2"/>
        <v>na</v>
      </c>
      <c r="BU14" t="s">
        <v>945</v>
      </c>
      <c r="BV14" t="s">
        <v>945</v>
      </c>
      <c r="BW14">
        <v>20</v>
      </c>
      <c r="CA14">
        <v>16</v>
      </c>
      <c r="CD14" t="s">
        <v>112</v>
      </c>
      <c r="CE14">
        <v>58</v>
      </c>
      <c r="CF14" t="s">
        <v>945</v>
      </c>
      <c r="CG14" t="s">
        <v>494</v>
      </c>
      <c r="CH14" t="s">
        <v>65</v>
      </c>
      <c r="CI14" t="s">
        <v>945</v>
      </c>
      <c r="CJ14" t="s">
        <v>945</v>
      </c>
      <c r="CK14">
        <v>0</v>
      </c>
      <c r="CL14">
        <v>14</v>
      </c>
      <c r="CM14">
        <v>15</v>
      </c>
      <c r="CR14">
        <v>1.75</v>
      </c>
      <c r="CS14" t="s">
        <v>112</v>
      </c>
      <c r="CT14" t="s">
        <v>980</v>
      </c>
      <c r="CU14" t="s">
        <v>945</v>
      </c>
      <c r="CV14" t="s">
        <v>945</v>
      </c>
      <c r="CW14" t="s">
        <v>945</v>
      </c>
      <c r="CX14" t="s">
        <v>945</v>
      </c>
      <c r="CY14" t="s">
        <v>998</v>
      </c>
      <c r="CZ14" t="s">
        <v>60</v>
      </c>
      <c r="DA14">
        <v>48</v>
      </c>
      <c r="DB14" t="s">
        <v>998</v>
      </c>
      <c r="DC14" t="s">
        <v>59</v>
      </c>
      <c r="DD14">
        <v>48</v>
      </c>
      <c r="DN14">
        <v>20400047</v>
      </c>
      <c r="DO14" s="5">
        <v>0.80333333333333334</v>
      </c>
      <c r="DP14" s="5">
        <f t="shared" si="3"/>
        <v>1</v>
      </c>
      <c r="DQ14">
        <v>1.1599999999999999</v>
      </c>
      <c r="DR14" t="s">
        <v>494</v>
      </c>
    </row>
    <row r="15" spans="1:123" x14ac:dyDescent="0.3">
      <c r="A15">
        <v>20400050</v>
      </c>
      <c r="B15" t="s">
        <v>879</v>
      </c>
      <c r="C15" t="s">
        <v>906</v>
      </c>
      <c r="D15" t="s">
        <v>971</v>
      </c>
      <c r="E15" t="s">
        <v>494</v>
      </c>
      <c r="G15" t="s">
        <v>112</v>
      </c>
      <c r="I15" t="s">
        <v>983</v>
      </c>
      <c r="J15" t="s">
        <v>494</v>
      </c>
      <c r="K15" t="s">
        <v>945</v>
      </c>
      <c r="L15" t="s">
        <v>494</v>
      </c>
      <c r="M15" t="s">
        <v>112</v>
      </c>
      <c r="N15" t="s">
        <v>112</v>
      </c>
      <c r="O15">
        <v>30</v>
      </c>
      <c r="P15">
        <v>0.87</v>
      </c>
      <c r="Q15" t="s">
        <v>494</v>
      </c>
      <c r="R15" t="s">
        <v>65</v>
      </c>
      <c r="S15" t="s">
        <v>945</v>
      </c>
      <c r="T15" t="s">
        <v>945</v>
      </c>
      <c r="U15">
        <v>0</v>
      </c>
      <c r="V15">
        <v>20.5</v>
      </c>
      <c r="W15">
        <v>20.5</v>
      </c>
      <c r="AB15">
        <v>1.75</v>
      </c>
      <c r="AC15" t="s">
        <v>112</v>
      </c>
      <c r="AD15" t="s">
        <v>1181</v>
      </c>
      <c r="AE15" t="s">
        <v>945</v>
      </c>
      <c r="AF15" t="s">
        <v>945</v>
      </c>
      <c r="AG15" t="s">
        <v>945</v>
      </c>
      <c r="AH15" t="s">
        <v>945</v>
      </c>
      <c r="AI15" t="s">
        <v>998</v>
      </c>
      <c r="AJ15" t="s">
        <v>60</v>
      </c>
      <c r="AK15">
        <v>30</v>
      </c>
      <c r="AL15" t="s">
        <v>998</v>
      </c>
      <c r="AM15" t="s">
        <v>59</v>
      </c>
      <c r="AN15">
        <v>30</v>
      </c>
      <c r="AV15">
        <v>20</v>
      </c>
      <c r="AW15" s="5">
        <f t="shared" si="0"/>
        <v>1</v>
      </c>
      <c r="AX15" s="5">
        <v>152</v>
      </c>
      <c r="AY15">
        <v>0.5</v>
      </c>
      <c r="AZ15">
        <f t="shared" si="1"/>
        <v>4.5</v>
      </c>
      <c r="BA15">
        <v>4.5</v>
      </c>
      <c r="BB15">
        <v>20</v>
      </c>
      <c r="BC15">
        <v>4.5</v>
      </c>
      <c r="BD15">
        <v>20</v>
      </c>
      <c r="BE15" t="s">
        <v>65</v>
      </c>
      <c r="BF15" t="s">
        <v>946</v>
      </c>
      <c r="BG15">
        <v>0</v>
      </c>
      <c r="BH15">
        <v>1</v>
      </c>
      <c r="BI15" t="s">
        <v>112</v>
      </c>
      <c r="BJ15" t="s">
        <v>980</v>
      </c>
      <c r="BK15" t="s">
        <v>945</v>
      </c>
      <c r="BL15" t="s">
        <v>945</v>
      </c>
      <c r="BM15" t="s">
        <v>945</v>
      </c>
      <c r="BN15" t="s">
        <v>945</v>
      </c>
      <c r="BQ15">
        <v>0</v>
      </c>
      <c r="BR15" t="s">
        <v>494</v>
      </c>
      <c r="BS15">
        <v>1</v>
      </c>
      <c r="BT15" t="str">
        <f t="shared" si="2"/>
        <v>na</v>
      </c>
      <c r="BU15" t="s">
        <v>945</v>
      </c>
      <c r="BV15" t="s">
        <v>945</v>
      </c>
      <c r="BW15">
        <v>20</v>
      </c>
      <c r="CA15">
        <v>14</v>
      </c>
      <c r="CD15" t="s">
        <v>112</v>
      </c>
      <c r="CE15">
        <v>48</v>
      </c>
      <c r="CG15" t="s">
        <v>494</v>
      </c>
      <c r="CH15" t="s">
        <v>65</v>
      </c>
      <c r="CI15" t="s">
        <v>945</v>
      </c>
      <c r="CJ15" t="s">
        <v>945</v>
      </c>
      <c r="CK15">
        <v>0</v>
      </c>
      <c r="CL15">
        <v>20.5</v>
      </c>
      <c r="CR15">
        <v>1.75</v>
      </c>
      <c r="CS15" t="s">
        <v>984</v>
      </c>
      <c r="CT15" t="s">
        <v>980</v>
      </c>
      <c r="CU15" t="s">
        <v>945</v>
      </c>
      <c r="CV15" t="s">
        <v>945</v>
      </c>
      <c r="CW15" t="s">
        <v>945</v>
      </c>
      <c r="CX15" t="s">
        <v>945</v>
      </c>
      <c r="CY15" t="s">
        <v>998</v>
      </c>
      <c r="CZ15" t="s">
        <v>60</v>
      </c>
      <c r="DA15">
        <v>48</v>
      </c>
      <c r="DB15" t="s">
        <v>998</v>
      </c>
      <c r="DC15" t="s">
        <v>59</v>
      </c>
      <c r="DD15">
        <v>48</v>
      </c>
      <c r="DN15">
        <v>20400050</v>
      </c>
      <c r="DO15" s="5">
        <v>0.82499999999999996</v>
      </c>
      <c r="DP15" s="5">
        <f t="shared" si="3"/>
        <v>1</v>
      </c>
      <c r="DQ15">
        <v>0.5</v>
      </c>
      <c r="DR15" t="s">
        <v>494</v>
      </c>
    </row>
    <row r="16" spans="1:123" x14ac:dyDescent="0.3">
      <c r="A16">
        <v>20400107</v>
      </c>
      <c r="B16" t="s">
        <v>880</v>
      </c>
      <c r="C16" t="s">
        <v>907</v>
      </c>
      <c r="D16" t="s">
        <v>1186</v>
      </c>
      <c r="E16" t="s">
        <v>494</v>
      </c>
      <c r="I16" t="s">
        <v>983</v>
      </c>
      <c r="J16" t="s">
        <v>112</v>
      </c>
      <c r="K16" t="s">
        <v>112</v>
      </c>
      <c r="L16" t="s">
        <v>112</v>
      </c>
      <c r="M16" t="s">
        <v>494</v>
      </c>
      <c r="N16" t="s">
        <v>112</v>
      </c>
      <c r="Q16" t="s">
        <v>494</v>
      </c>
      <c r="R16" t="s">
        <v>968</v>
      </c>
      <c r="S16" t="s">
        <v>945</v>
      </c>
      <c r="T16" t="s">
        <v>945</v>
      </c>
      <c r="U16">
        <v>0</v>
      </c>
      <c r="V16">
        <v>10</v>
      </c>
      <c r="W16">
        <v>10</v>
      </c>
      <c r="AB16" t="s">
        <v>945</v>
      </c>
      <c r="AC16" t="s">
        <v>494</v>
      </c>
      <c r="AG16" t="s">
        <v>945</v>
      </c>
      <c r="AI16" t="s">
        <v>65</v>
      </c>
      <c r="AJ16" t="s">
        <v>60</v>
      </c>
      <c r="AK16">
        <v>9</v>
      </c>
      <c r="AL16" t="s">
        <v>65</v>
      </c>
      <c r="AM16" t="s">
        <v>59</v>
      </c>
      <c r="AN16">
        <v>9</v>
      </c>
      <c r="AV16">
        <v>12</v>
      </c>
      <c r="AW16" s="5">
        <f t="shared" si="0"/>
        <v>1.2972972972972974</v>
      </c>
      <c r="AX16" s="5">
        <v>80</v>
      </c>
      <c r="AY16">
        <v>4.0599999999999996</v>
      </c>
      <c r="AZ16">
        <f t="shared" si="1"/>
        <v>8</v>
      </c>
      <c r="BA16">
        <v>7.5</v>
      </c>
      <c r="BB16">
        <v>9.25</v>
      </c>
      <c r="BC16">
        <v>8.5</v>
      </c>
      <c r="BD16">
        <v>9.25</v>
      </c>
      <c r="BE16" t="s">
        <v>968</v>
      </c>
      <c r="BF16" t="s">
        <v>946</v>
      </c>
      <c r="BG16">
        <v>0</v>
      </c>
      <c r="BH16" t="s">
        <v>945</v>
      </c>
      <c r="BI16" t="s">
        <v>494</v>
      </c>
      <c r="BJ16" t="s">
        <v>945</v>
      </c>
      <c r="BM16" t="s">
        <v>990</v>
      </c>
      <c r="BN16" t="s">
        <v>1163</v>
      </c>
      <c r="BO16" t="s">
        <v>1007</v>
      </c>
      <c r="BP16" t="s">
        <v>3</v>
      </c>
      <c r="BQ16">
        <v>10</v>
      </c>
      <c r="BR16" t="s">
        <v>112</v>
      </c>
      <c r="BS16">
        <v>3</v>
      </c>
      <c r="BT16">
        <f t="shared" si="2"/>
        <v>80</v>
      </c>
      <c r="BU16">
        <v>1</v>
      </c>
      <c r="BV16">
        <v>1.5</v>
      </c>
      <c r="BW16">
        <v>9.25</v>
      </c>
      <c r="BX16">
        <v>9.25</v>
      </c>
      <c r="CD16" t="s">
        <v>112</v>
      </c>
      <c r="CE16">
        <v>17</v>
      </c>
      <c r="CG16" t="s">
        <v>494</v>
      </c>
      <c r="CH16" t="s">
        <v>968</v>
      </c>
      <c r="CI16" t="s">
        <v>945</v>
      </c>
      <c r="CJ16" t="s">
        <v>945</v>
      </c>
      <c r="CK16">
        <v>0</v>
      </c>
      <c r="CR16" t="s">
        <v>945</v>
      </c>
      <c r="CS16" t="s">
        <v>494</v>
      </c>
      <c r="CW16" t="s">
        <v>945</v>
      </c>
      <c r="CX16" t="s">
        <v>945</v>
      </c>
      <c r="CY16" t="s">
        <v>65</v>
      </c>
      <c r="CZ16" t="s">
        <v>60</v>
      </c>
      <c r="DA16">
        <v>15</v>
      </c>
      <c r="DB16" t="s">
        <v>65</v>
      </c>
      <c r="DC16" t="s">
        <v>59</v>
      </c>
      <c r="DD16">
        <v>13.5</v>
      </c>
      <c r="DN16">
        <v>20400107</v>
      </c>
      <c r="DO16" s="5">
        <v>1.2216216216216218</v>
      </c>
      <c r="DP16" s="5">
        <f t="shared" si="3"/>
        <v>1.2972972972972974</v>
      </c>
      <c r="DQ16">
        <v>4.0599999999999996</v>
      </c>
      <c r="DR16" t="s">
        <v>112</v>
      </c>
    </row>
    <row r="17" spans="1:122" x14ac:dyDescent="0.3">
      <c r="A17">
        <v>20401198</v>
      </c>
      <c r="B17" t="s">
        <v>339</v>
      </c>
      <c r="C17" t="s">
        <v>910</v>
      </c>
      <c r="D17" t="s">
        <v>971</v>
      </c>
      <c r="E17" t="s">
        <v>494</v>
      </c>
      <c r="I17" t="s">
        <v>983</v>
      </c>
      <c r="J17" t="s">
        <v>494</v>
      </c>
      <c r="K17" t="s">
        <v>945</v>
      </c>
      <c r="L17" t="s">
        <v>494</v>
      </c>
      <c r="M17" t="s">
        <v>112</v>
      </c>
      <c r="N17" t="s">
        <v>112</v>
      </c>
      <c r="O17">
        <v>45</v>
      </c>
      <c r="Q17" t="s">
        <v>494</v>
      </c>
      <c r="R17" t="s">
        <v>65</v>
      </c>
      <c r="S17" t="s">
        <v>945</v>
      </c>
      <c r="T17" t="s">
        <v>945</v>
      </c>
      <c r="U17">
        <v>0</v>
      </c>
      <c r="AB17">
        <v>2</v>
      </c>
      <c r="AC17" t="s">
        <v>112</v>
      </c>
      <c r="AD17" t="s">
        <v>984</v>
      </c>
      <c r="AE17" t="s">
        <v>945</v>
      </c>
      <c r="AF17" t="s">
        <v>945</v>
      </c>
      <c r="AI17" t="s">
        <v>165</v>
      </c>
      <c r="AJ17" t="s">
        <v>60</v>
      </c>
      <c r="AK17">
        <v>35</v>
      </c>
      <c r="AL17" t="s">
        <v>165</v>
      </c>
      <c r="AM17" t="s">
        <v>59</v>
      </c>
      <c r="AN17">
        <v>45</v>
      </c>
      <c r="AV17">
        <v>17.579999999999998</v>
      </c>
      <c r="AW17" s="5">
        <f t="shared" si="0"/>
        <v>1</v>
      </c>
      <c r="AX17" s="5">
        <v>63.67</v>
      </c>
      <c r="AY17">
        <v>3.72</v>
      </c>
      <c r="AZ17">
        <f t="shared" si="1"/>
        <v>6.16</v>
      </c>
      <c r="BA17">
        <v>6.16</v>
      </c>
      <c r="BB17">
        <v>17.579999999999998</v>
      </c>
      <c r="BC17">
        <v>6.16</v>
      </c>
      <c r="BD17">
        <v>17.579999999999998</v>
      </c>
      <c r="BE17" t="s">
        <v>65</v>
      </c>
      <c r="BF17" t="s">
        <v>946</v>
      </c>
      <c r="BG17">
        <v>0</v>
      </c>
      <c r="BH17" t="s">
        <v>945</v>
      </c>
      <c r="BI17" t="s">
        <v>112</v>
      </c>
      <c r="BJ17" t="s">
        <v>1071</v>
      </c>
      <c r="BK17">
        <v>12</v>
      </c>
      <c r="BL17">
        <v>1</v>
      </c>
      <c r="BM17" t="s">
        <v>945</v>
      </c>
      <c r="BN17" t="s">
        <v>945</v>
      </c>
      <c r="BQ17">
        <v>0</v>
      </c>
      <c r="BR17" t="s">
        <v>494</v>
      </c>
      <c r="BS17">
        <v>1</v>
      </c>
      <c r="BT17" t="str">
        <f t="shared" si="2"/>
        <v>na</v>
      </c>
      <c r="BW17">
        <v>17.579999999999998</v>
      </c>
      <c r="CA17">
        <v>12</v>
      </c>
      <c r="CD17" t="s">
        <v>112</v>
      </c>
      <c r="CE17">
        <v>35</v>
      </c>
      <c r="CG17" t="s">
        <v>494</v>
      </c>
      <c r="CH17" t="s">
        <v>65</v>
      </c>
      <c r="CI17" t="s">
        <v>945</v>
      </c>
      <c r="CJ17" t="s">
        <v>945</v>
      </c>
      <c r="CK17">
        <v>0</v>
      </c>
      <c r="CM17">
        <v>22.25</v>
      </c>
      <c r="CP17">
        <v>12</v>
      </c>
      <c r="CR17" t="s">
        <v>945</v>
      </c>
      <c r="CS17" t="s">
        <v>112</v>
      </c>
      <c r="CT17" t="s">
        <v>981</v>
      </c>
      <c r="CU17" t="s">
        <v>945</v>
      </c>
      <c r="CV17" t="s">
        <v>945</v>
      </c>
      <c r="CW17">
        <v>2.5</v>
      </c>
      <c r="CX17">
        <v>2.5</v>
      </c>
      <c r="CY17" t="s">
        <v>165</v>
      </c>
      <c r="CZ17" t="s">
        <v>60</v>
      </c>
      <c r="DA17">
        <v>35</v>
      </c>
      <c r="DB17" t="s">
        <v>165</v>
      </c>
      <c r="DC17" t="s">
        <v>59</v>
      </c>
      <c r="DD17">
        <v>25</v>
      </c>
      <c r="DN17">
        <v>20401198</v>
      </c>
      <c r="DO17" s="5">
        <v>0.88547591960561256</v>
      </c>
      <c r="DP17" s="5">
        <f t="shared" si="3"/>
        <v>1</v>
      </c>
      <c r="DQ17">
        <v>3.72</v>
      </c>
      <c r="DR17" t="s">
        <v>494</v>
      </c>
    </row>
    <row r="18" spans="1:122" x14ac:dyDescent="0.3">
      <c r="A18" s="40">
        <v>20401268</v>
      </c>
      <c r="B18" t="s">
        <v>881</v>
      </c>
      <c r="C18" t="s">
        <v>911</v>
      </c>
      <c r="D18" t="s">
        <v>1186</v>
      </c>
      <c r="E18" t="s">
        <v>112</v>
      </c>
      <c r="F18" t="s">
        <v>494</v>
      </c>
      <c r="I18" t="s">
        <v>983</v>
      </c>
      <c r="J18" t="s">
        <v>494</v>
      </c>
      <c r="K18" t="s">
        <v>945</v>
      </c>
      <c r="L18" t="s">
        <v>112</v>
      </c>
      <c r="M18" t="s">
        <v>112</v>
      </c>
      <c r="N18" t="s">
        <v>112</v>
      </c>
      <c r="O18" t="s">
        <v>945</v>
      </c>
      <c r="P18" t="s">
        <v>945</v>
      </c>
      <c r="Q18" t="s">
        <v>494</v>
      </c>
      <c r="R18" t="s">
        <v>972</v>
      </c>
      <c r="S18" t="s">
        <v>945</v>
      </c>
      <c r="T18" t="s">
        <v>945</v>
      </c>
      <c r="U18">
        <v>0</v>
      </c>
      <c r="V18" t="s">
        <v>945</v>
      </c>
      <c r="AB18">
        <v>1</v>
      </c>
      <c r="AC18" t="s">
        <v>112</v>
      </c>
      <c r="AD18" t="s">
        <v>984</v>
      </c>
      <c r="AE18" t="s">
        <v>945</v>
      </c>
      <c r="AF18" t="s">
        <v>945</v>
      </c>
      <c r="AG18" t="s">
        <v>945</v>
      </c>
      <c r="AH18" t="s">
        <v>945</v>
      </c>
      <c r="AI18" t="s">
        <v>322</v>
      </c>
      <c r="AJ18" t="s">
        <v>60</v>
      </c>
      <c r="AK18" t="s">
        <v>945</v>
      </c>
      <c r="AL18" t="s">
        <v>322</v>
      </c>
      <c r="AM18" t="s">
        <v>59</v>
      </c>
      <c r="AN18" t="s">
        <v>945</v>
      </c>
      <c r="AV18">
        <v>8.5</v>
      </c>
      <c r="AW18" s="5">
        <f t="shared" si="0"/>
        <v>1</v>
      </c>
      <c r="AX18" s="5">
        <v>95</v>
      </c>
      <c r="AY18">
        <v>1.17</v>
      </c>
      <c r="AZ18">
        <f t="shared" si="1"/>
        <v>5</v>
      </c>
      <c r="BA18">
        <v>5</v>
      </c>
      <c r="BB18">
        <v>8.5</v>
      </c>
      <c r="BC18">
        <v>5</v>
      </c>
      <c r="BD18">
        <v>8.5</v>
      </c>
      <c r="BE18" t="s">
        <v>65</v>
      </c>
      <c r="BF18" t="s">
        <v>982</v>
      </c>
      <c r="BG18">
        <v>3</v>
      </c>
      <c r="BH18">
        <v>0.5</v>
      </c>
      <c r="BI18" t="s">
        <v>112</v>
      </c>
      <c r="BJ18" t="s">
        <v>1071</v>
      </c>
      <c r="BK18">
        <v>6.5</v>
      </c>
      <c r="BL18">
        <v>0.5</v>
      </c>
      <c r="BM18" t="s">
        <v>945</v>
      </c>
      <c r="BN18" t="s">
        <v>945</v>
      </c>
      <c r="BQ18">
        <v>0</v>
      </c>
      <c r="BR18" t="s">
        <v>494</v>
      </c>
      <c r="BS18">
        <v>1</v>
      </c>
      <c r="BT18" t="str">
        <f t="shared" si="2"/>
        <v>na</v>
      </c>
      <c r="BU18" t="s">
        <v>945</v>
      </c>
      <c r="BV18" t="s">
        <v>945</v>
      </c>
      <c r="BW18">
        <v>8.5</v>
      </c>
      <c r="CA18">
        <v>6.5</v>
      </c>
      <c r="CD18" t="s">
        <v>112</v>
      </c>
      <c r="CE18" t="s">
        <v>945</v>
      </c>
      <c r="CF18">
        <v>0</v>
      </c>
      <c r="CG18" t="s">
        <v>494</v>
      </c>
      <c r="CH18" t="s">
        <v>987</v>
      </c>
      <c r="CI18" t="s">
        <v>988</v>
      </c>
      <c r="CJ18" t="s">
        <v>1163</v>
      </c>
      <c r="CK18">
        <v>1</v>
      </c>
      <c r="CL18" t="s">
        <v>945</v>
      </c>
      <c r="CR18" t="s">
        <v>945</v>
      </c>
      <c r="CS18" t="s">
        <v>945</v>
      </c>
      <c r="CW18" t="s">
        <v>945</v>
      </c>
      <c r="CX18" t="s">
        <v>945</v>
      </c>
      <c r="CY18" t="s">
        <v>322</v>
      </c>
      <c r="CZ18" t="s">
        <v>60</v>
      </c>
      <c r="DA18" t="s">
        <v>945</v>
      </c>
      <c r="DB18" t="s">
        <v>322</v>
      </c>
      <c r="DC18" t="s">
        <v>59</v>
      </c>
      <c r="DD18" t="s">
        <v>945</v>
      </c>
      <c r="DN18">
        <v>20401268</v>
      </c>
      <c r="DO18" s="5">
        <v>0.96078431372549011</v>
      </c>
      <c r="DP18" s="5">
        <f t="shared" si="3"/>
        <v>1</v>
      </c>
      <c r="DQ18">
        <v>1.17</v>
      </c>
      <c r="DR18" t="s">
        <v>494</v>
      </c>
    </row>
    <row r="19" spans="1:122" x14ac:dyDescent="0.3">
      <c r="A19">
        <v>20401291</v>
      </c>
      <c r="B19" t="s">
        <v>882</v>
      </c>
      <c r="C19" t="s">
        <v>912</v>
      </c>
      <c r="D19" t="s">
        <v>1186</v>
      </c>
      <c r="E19" t="s">
        <v>112</v>
      </c>
      <c r="F19" t="s">
        <v>494</v>
      </c>
      <c r="I19" t="s">
        <v>983</v>
      </c>
      <c r="J19" t="s">
        <v>112</v>
      </c>
      <c r="K19" t="s">
        <v>494</v>
      </c>
      <c r="L19" t="s">
        <v>112</v>
      </c>
      <c r="M19" t="s">
        <v>494</v>
      </c>
      <c r="N19" t="s">
        <v>494</v>
      </c>
      <c r="AV19">
        <v>7</v>
      </c>
      <c r="AW19" s="5">
        <f t="shared" si="0"/>
        <v>1.4</v>
      </c>
      <c r="AX19" s="5">
        <v>50</v>
      </c>
      <c r="AY19">
        <v>1.5</v>
      </c>
      <c r="AZ19">
        <f t="shared" si="1"/>
        <v>5</v>
      </c>
      <c r="BA19">
        <v>5</v>
      </c>
      <c r="BB19">
        <v>5</v>
      </c>
      <c r="BC19">
        <v>5</v>
      </c>
      <c r="BD19">
        <v>5</v>
      </c>
      <c r="BE19" t="s">
        <v>65</v>
      </c>
      <c r="BF19" t="s">
        <v>946</v>
      </c>
      <c r="BG19">
        <v>0</v>
      </c>
      <c r="BH19" t="s">
        <v>945</v>
      </c>
      <c r="BI19" t="s">
        <v>112</v>
      </c>
      <c r="BJ19" t="s">
        <v>984</v>
      </c>
      <c r="BM19" t="s">
        <v>992</v>
      </c>
      <c r="BN19" t="s">
        <v>1170</v>
      </c>
      <c r="BO19" t="s">
        <v>60</v>
      </c>
      <c r="BP19" t="s">
        <v>3</v>
      </c>
      <c r="BQ19">
        <v>3</v>
      </c>
      <c r="BR19" t="s">
        <v>112</v>
      </c>
      <c r="BS19">
        <v>2</v>
      </c>
      <c r="BT19">
        <f t="shared" si="2"/>
        <v>50</v>
      </c>
      <c r="BU19">
        <v>1</v>
      </c>
      <c r="BV19">
        <v>1</v>
      </c>
      <c r="BW19">
        <v>5</v>
      </c>
      <c r="CD19" t="s">
        <v>494</v>
      </c>
      <c r="DN19">
        <v>20401291</v>
      </c>
      <c r="DO19" s="5">
        <v>1.4199999999999997</v>
      </c>
      <c r="DP19" s="5">
        <f t="shared" si="3"/>
        <v>1.4</v>
      </c>
      <c r="DQ19">
        <v>1.5</v>
      </c>
      <c r="DR19" t="s">
        <v>112</v>
      </c>
    </row>
    <row r="20" spans="1:122" x14ac:dyDescent="0.3">
      <c r="A20">
        <v>20401301</v>
      </c>
      <c r="B20" t="s">
        <v>184</v>
      </c>
      <c r="C20" t="s">
        <v>913</v>
      </c>
      <c r="D20" t="s">
        <v>971</v>
      </c>
      <c r="E20" t="s">
        <v>494</v>
      </c>
      <c r="H20" t="s">
        <v>112</v>
      </c>
      <c r="I20" t="s">
        <v>983</v>
      </c>
      <c r="J20" t="s">
        <v>494</v>
      </c>
      <c r="K20" t="s">
        <v>945</v>
      </c>
      <c r="L20" t="s">
        <v>494</v>
      </c>
      <c r="M20" t="s">
        <v>494</v>
      </c>
      <c r="N20" t="s">
        <v>112</v>
      </c>
      <c r="O20">
        <v>50</v>
      </c>
      <c r="Q20" t="s">
        <v>494</v>
      </c>
      <c r="R20" t="s">
        <v>65</v>
      </c>
      <c r="S20" t="s">
        <v>945</v>
      </c>
      <c r="T20" t="s">
        <v>945</v>
      </c>
      <c r="U20">
        <v>0</v>
      </c>
      <c r="V20">
        <v>30</v>
      </c>
      <c r="X20">
        <v>30</v>
      </c>
      <c r="AC20" t="s">
        <v>112</v>
      </c>
      <c r="AD20" t="s">
        <v>984</v>
      </c>
      <c r="AE20" t="s">
        <v>945</v>
      </c>
      <c r="AF20" t="s">
        <v>945</v>
      </c>
      <c r="AG20" t="s">
        <v>945</v>
      </c>
      <c r="AH20" t="s">
        <v>945</v>
      </c>
      <c r="AI20" t="s">
        <v>165</v>
      </c>
      <c r="AJ20" t="s">
        <v>59</v>
      </c>
      <c r="AK20">
        <v>22</v>
      </c>
      <c r="AL20" t="s">
        <v>279</v>
      </c>
      <c r="AM20" t="s">
        <v>59</v>
      </c>
      <c r="AN20" t="s">
        <v>945</v>
      </c>
      <c r="AO20" t="s">
        <v>66</v>
      </c>
      <c r="AP20" t="s">
        <v>60</v>
      </c>
      <c r="AQ20" t="s">
        <v>945</v>
      </c>
      <c r="AV20">
        <v>18.829999999999998</v>
      </c>
      <c r="AW20" s="5">
        <f t="shared" si="0"/>
        <v>1</v>
      </c>
      <c r="AX20" s="5">
        <v>71.25</v>
      </c>
      <c r="AY20">
        <v>0.9</v>
      </c>
      <c r="AZ20">
        <f t="shared" si="1"/>
        <v>5</v>
      </c>
      <c r="BA20">
        <v>5</v>
      </c>
      <c r="BB20">
        <v>18.829999999999998</v>
      </c>
      <c r="BC20">
        <v>5</v>
      </c>
      <c r="BD20">
        <v>18.829999999999998</v>
      </c>
      <c r="BE20" t="s">
        <v>65</v>
      </c>
      <c r="BF20" t="s">
        <v>946</v>
      </c>
      <c r="BG20">
        <v>0</v>
      </c>
      <c r="BH20" t="s">
        <v>945</v>
      </c>
      <c r="BI20" t="s">
        <v>112</v>
      </c>
      <c r="BJ20" t="s">
        <v>1071</v>
      </c>
      <c r="BK20">
        <v>8</v>
      </c>
      <c r="BL20">
        <v>1</v>
      </c>
      <c r="BM20" t="s">
        <v>945</v>
      </c>
      <c r="BN20" t="s">
        <v>945</v>
      </c>
      <c r="BQ20">
        <v>0</v>
      </c>
      <c r="BR20" t="s">
        <v>494</v>
      </c>
      <c r="BS20">
        <v>1</v>
      </c>
      <c r="BT20" t="str">
        <f t="shared" si="2"/>
        <v>na</v>
      </c>
      <c r="BU20" t="s">
        <v>945</v>
      </c>
      <c r="BV20" t="s">
        <v>945</v>
      </c>
      <c r="BW20">
        <v>18.829999999999998</v>
      </c>
      <c r="CA20">
        <v>8</v>
      </c>
      <c r="CD20" t="s">
        <v>112</v>
      </c>
      <c r="CE20">
        <v>35</v>
      </c>
      <c r="CG20" t="s">
        <v>494</v>
      </c>
      <c r="CH20" t="s">
        <v>65</v>
      </c>
      <c r="CI20" t="s">
        <v>945</v>
      </c>
      <c r="CJ20" t="s">
        <v>945</v>
      </c>
      <c r="CK20">
        <v>0</v>
      </c>
      <c r="CN20">
        <v>17.75</v>
      </c>
      <c r="CP20">
        <v>8</v>
      </c>
      <c r="CR20" t="s">
        <v>945</v>
      </c>
      <c r="CS20" t="s">
        <v>112</v>
      </c>
      <c r="CT20" t="s">
        <v>957</v>
      </c>
      <c r="CU20">
        <v>8</v>
      </c>
      <c r="CV20">
        <v>0.5</v>
      </c>
      <c r="CW20" t="s">
        <v>945</v>
      </c>
      <c r="CX20" t="s">
        <v>945</v>
      </c>
      <c r="CY20" t="s">
        <v>165</v>
      </c>
      <c r="CZ20" t="s">
        <v>59</v>
      </c>
      <c r="DA20">
        <v>15</v>
      </c>
      <c r="DN20">
        <v>20401301</v>
      </c>
      <c r="DO20" s="5">
        <v>0.9453000531067447</v>
      </c>
      <c r="DP20" s="5">
        <f t="shared" si="3"/>
        <v>1</v>
      </c>
      <c r="DQ20">
        <v>0.9</v>
      </c>
      <c r="DR20" t="s">
        <v>494</v>
      </c>
    </row>
    <row r="21" spans="1:122" x14ac:dyDescent="0.3">
      <c r="A21">
        <v>20401302</v>
      </c>
      <c r="B21" t="s">
        <v>184</v>
      </c>
      <c r="C21" t="s">
        <v>247</v>
      </c>
      <c r="D21" t="s">
        <v>1186</v>
      </c>
      <c r="E21" t="s">
        <v>494</v>
      </c>
      <c r="H21" t="s">
        <v>112</v>
      </c>
      <c r="I21" t="s">
        <v>983</v>
      </c>
      <c r="J21" t="s">
        <v>494</v>
      </c>
      <c r="K21" t="s">
        <v>945</v>
      </c>
      <c r="L21" t="s">
        <v>494</v>
      </c>
      <c r="M21" t="s">
        <v>112</v>
      </c>
      <c r="N21" t="s">
        <v>112</v>
      </c>
      <c r="O21">
        <v>79</v>
      </c>
      <c r="P21">
        <v>0.04</v>
      </c>
      <c r="Q21" t="s">
        <v>494</v>
      </c>
      <c r="R21" t="s">
        <v>65</v>
      </c>
      <c r="S21" t="s">
        <v>945</v>
      </c>
      <c r="T21" t="s">
        <v>945</v>
      </c>
      <c r="U21">
        <v>0</v>
      </c>
      <c r="Z21">
        <v>11</v>
      </c>
      <c r="AB21" t="s">
        <v>945</v>
      </c>
      <c r="AC21" t="s">
        <v>112</v>
      </c>
      <c r="AD21" t="s">
        <v>957</v>
      </c>
      <c r="AE21">
        <v>9</v>
      </c>
      <c r="AF21">
        <v>1</v>
      </c>
      <c r="AG21" t="s">
        <v>945</v>
      </c>
      <c r="AH21">
        <v>2.2999999999999998</v>
      </c>
      <c r="AI21" t="s">
        <v>165</v>
      </c>
      <c r="AJ21" t="s">
        <v>60</v>
      </c>
      <c r="AK21">
        <v>10</v>
      </c>
      <c r="AL21" t="s">
        <v>165</v>
      </c>
      <c r="AM21" t="s">
        <v>59</v>
      </c>
      <c r="AN21">
        <v>10</v>
      </c>
      <c r="AO21" t="s">
        <v>322</v>
      </c>
      <c r="AP21" t="s">
        <v>60</v>
      </c>
      <c r="AQ21" t="s">
        <v>945</v>
      </c>
      <c r="AR21" t="s">
        <v>322</v>
      </c>
      <c r="AS21" t="s">
        <v>59</v>
      </c>
      <c r="AT21" t="s">
        <v>945</v>
      </c>
      <c r="AV21">
        <v>18.079999999999998</v>
      </c>
      <c r="AW21" s="5">
        <f t="shared" si="0"/>
        <v>1.0331428571428571</v>
      </c>
      <c r="AX21" s="5">
        <v>70</v>
      </c>
      <c r="AY21">
        <v>1.1000000000000001</v>
      </c>
      <c r="AZ21">
        <f t="shared" si="1"/>
        <v>7.53</v>
      </c>
      <c r="BA21">
        <v>7.53</v>
      </c>
      <c r="BB21">
        <v>17.5</v>
      </c>
      <c r="BC21">
        <v>7.53</v>
      </c>
      <c r="BD21">
        <v>17.5</v>
      </c>
      <c r="BE21" t="s">
        <v>65</v>
      </c>
      <c r="BF21" t="s">
        <v>946</v>
      </c>
      <c r="BG21">
        <v>0</v>
      </c>
      <c r="BH21" t="s">
        <v>945</v>
      </c>
      <c r="BI21" t="s">
        <v>112</v>
      </c>
      <c r="BJ21" t="s">
        <v>1071</v>
      </c>
      <c r="BK21">
        <v>9</v>
      </c>
      <c r="BL21">
        <v>1</v>
      </c>
      <c r="BM21" t="s">
        <v>945</v>
      </c>
      <c r="BN21" t="s">
        <v>945</v>
      </c>
      <c r="BQ21">
        <v>0</v>
      </c>
      <c r="BR21" t="s">
        <v>494</v>
      </c>
      <c r="BS21">
        <v>1</v>
      </c>
      <c r="BT21" t="str">
        <f t="shared" si="2"/>
        <v>na</v>
      </c>
      <c r="BU21" t="s">
        <v>945</v>
      </c>
      <c r="BV21" t="s">
        <v>945</v>
      </c>
      <c r="BW21">
        <v>17.5</v>
      </c>
      <c r="CA21">
        <v>9</v>
      </c>
      <c r="CD21" t="s">
        <v>112</v>
      </c>
      <c r="CE21">
        <v>81</v>
      </c>
      <c r="CF21">
        <v>1.3</v>
      </c>
      <c r="CG21" t="s">
        <v>494</v>
      </c>
      <c r="CH21" t="s">
        <v>65</v>
      </c>
      <c r="CI21" t="s">
        <v>945</v>
      </c>
      <c r="CJ21" t="s">
        <v>945</v>
      </c>
      <c r="CK21">
        <v>0</v>
      </c>
      <c r="CR21" t="s">
        <v>945</v>
      </c>
      <c r="CY21" t="s">
        <v>165</v>
      </c>
      <c r="CZ21" t="s">
        <v>60</v>
      </c>
      <c r="DA21">
        <v>10</v>
      </c>
      <c r="DB21" t="s">
        <v>165</v>
      </c>
      <c r="DC21" t="s">
        <v>59</v>
      </c>
      <c r="DD21">
        <v>10</v>
      </c>
      <c r="DE21" t="s">
        <v>322</v>
      </c>
      <c r="DF21" t="s">
        <v>60</v>
      </c>
      <c r="DG21" t="s">
        <v>945</v>
      </c>
      <c r="DH21" t="s">
        <v>322</v>
      </c>
      <c r="DI21" t="s">
        <v>59</v>
      </c>
      <c r="DJ21" t="s">
        <v>945</v>
      </c>
      <c r="DN21">
        <v>20401302</v>
      </c>
      <c r="DO21" s="5">
        <v>0.92952380952380942</v>
      </c>
      <c r="DP21" s="5">
        <f t="shared" si="3"/>
        <v>1.0331428571428571</v>
      </c>
      <c r="DQ21">
        <v>1.4</v>
      </c>
      <c r="DR21" t="s">
        <v>494</v>
      </c>
    </row>
    <row r="22" spans="1:122" x14ac:dyDescent="0.3">
      <c r="A22">
        <v>20401303</v>
      </c>
      <c r="B22" t="s">
        <v>184</v>
      </c>
      <c r="C22" t="s">
        <v>914</v>
      </c>
      <c r="D22" t="s">
        <v>971</v>
      </c>
      <c r="E22" t="s">
        <v>494</v>
      </c>
      <c r="G22" t="s">
        <v>112</v>
      </c>
      <c r="I22" t="s">
        <v>983</v>
      </c>
      <c r="J22" t="s">
        <v>494</v>
      </c>
      <c r="K22" t="s">
        <v>494</v>
      </c>
      <c r="L22" t="s">
        <v>494</v>
      </c>
      <c r="M22" t="s">
        <v>112</v>
      </c>
      <c r="N22" t="s">
        <v>112</v>
      </c>
      <c r="O22">
        <v>25</v>
      </c>
      <c r="P22">
        <v>0.4</v>
      </c>
      <c r="Q22" t="s">
        <v>494</v>
      </c>
      <c r="R22" t="s">
        <v>65</v>
      </c>
      <c r="S22" t="s">
        <v>945</v>
      </c>
      <c r="T22" t="s">
        <v>1000</v>
      </c>
      <c r="U22">
        <v>0</v>
      </c>
      <c r="V22">
        <v>20</v>
      </c>
      <c r="AB22" t="s">
        <v>945</v>
      </c>
      <c r="AC22" t="s">
        <v>112</v>
      </c>
      <c r="AD22" t="s">
        <v>957</v>
      </c>
      <c r="AE22">
        <v>8</v>
      </c>
      <c r="AF22">
        <v>1</v>
      </c>
      <c r="AG22">
        <v>3</v>
      </c>
      <c r="AH22">
        <v>3</v>
      </c>
      <c r="AI22" t="s">
        <v>322</v>
      </c>
      <c r="AJ22" t="s">
        <v>60</v>
      </c>
      <c r="AK22">
        <v>14</v>
      </c>
      <c r="AL22" t="s">
        <v>322</v>
      </c>
      <c r="AM22" t="s">
        <v>59</v>
      </c>
      <c r="AN22">
        <v>25</v>
      </c>
      <c r="AV22">
        <v>16.670000000000002</v>
      </c>
      <c r="AW22" s="5">
        <f t="shared" si="0"/>
        <v>1.234814814814815</v>
      </c>
      <c r="AX22" s="5">
        <v>13.5</v>
      </c>
      <c r="AY22">
        <v>0.44</v>
      </c>
      <c r="AZ22">
        <f t="shared" si="1"/>
        <v>5.42</v>
      </c>
      <c r="BA22">
        <v>5.42</v>
      </c>
      <c r="BB22">
        <v>13.5</v>
      </c>
      <c r="BC22">
        <v>5.42</v>
      </c>
      <c r="BD22">
        <v>13.5</v>
      </c>
      <c r="BE22" t="s">
        <v>65</v>
      </c>
      <c r="BF22" t="s">
        <v>946</v>
      </c>
      <c r="BG22">
        <v>0</v>
      </c>
      <c r="BH22" t="s">
        <v>945</v>
      </c>
      <c r="BI22" t="s">
        <v>112</v>
      </c>
      <c r="BJ22" t="s">
        <v>1071</v>
      </c>
      <c r="BK22">
        <v>9</v>
      </c>
      <c r="BL22">
        <v>2</v>
      </c>
      <c r="BM22" t="s">
        <v>945</v>
      </c>
      <c r="BN22" t="s">
        <v>945</v>
      </c>
      <c r="BQ22">
        <v>0</v>
      </c>
      <c r="BR22" t="s">
        <v>494</v>
      </c>
      <c r="BS22">
        <v>1</v>
      </c>
      <c r="BT22" t="str">
        <f t="shared" si="2"/>
        <v>na</v>
      </c>
      <c r="BU22" t="s">
        <v>945</v>
      </c>
      <c r="BV22" t="s">
        <v>945</v>
      </c>
      <c r="BW22">
        <v>13.5</v>
      </c>
      <c r="CA22">
        <v>9</v>
      </c>
      <c r="CD22" t="s">
        <v>112</v>
      </c>
      <c r="CE22">
        <v>5</v>
      </c>
      <c r="CF22">
        <v>0.4</v>
      </c>
      <c r="CG22" t="s">
        <v>494</v>
      </c>
      <c r="CH22" t="s">
        <v>65</v>
      </c>
      <c r="CI22" t="s">
        <v>945</v>
      </c>
      <c r="CJ22" t="s">
        <v>945</v>
      </c>
      <c r="CK22">
        <v>0</v>
      </c>
      <c r="CL22">
        <v>13</v>
      </c>
      <c r="CR22" t="s">
        <v>945</v>
      </c>
      <c r="CS22" t="s">
        <v>112</v>
      </c>
      <c r="CT22" t="s">
        <v>957</v>
      </c>
      <c r="CU22">
        <v>8</v>
      </c>
      <c r="CV22">
        <v>1</v>
      </c>
      <c r="CW22">
        <v>2</v>
      </c>
      <c r="CX22">
        <v>1</v>
      </c>
      <c r="CY22" t="s">
        <v>1001</v>
      </c>
      <c r="CZ22" t="s">
        <v>60</v>
      </c>
      <c r="DA22">
        <v>5</v>
      </c>
      <c r="DB22" t="s">
        <v>1001</v>
      </c>
      <c r="DC22" t="s">
        <v>59</v>
      </c>
      <c r="DD22">
        <v>5</v>
      </c>
      <c r="DN22">
        <v>20401303</v>
      </c>
      <c r="DO22" s="5">
        <v>0.98024691358024696</v>
      </c>
      <c r="DP22" s="5">
        <f t="shared" si="3"/>
        <v>1.234814814814815</v>
      </c>
      <c r="DQ22">
        <v>0.44</v>
      </c>
      <c r="DR22" t="s">
        <v>494</v>
      </c>
    </row>
    <row r="23" spans="1:122" x14ac:dyDescent="0.3">
      <c r="A23">
        <v>20401327</v>
      </c>
      <c r="B23" t="s">
        <v>49</v>
      </c>
      <c r="C23" t="s">
        <v>915</v>
      </c>
      <c r="D23" t="s">
        <v>1186</v>
      </c>
      <c r="E23" t="s">
        <v>494</v>
      </c>
      <c r="I23" t="s">
        <v>983</v>
      </c>
      <c r="J23" t="s">
        <v>494</v>
      </c>
      <c r="K23" t="s">
        <v>945</v>
      </c>
      <c r="L23" t="s">
        <v>494</v>
      </c>
      <c r="M23" t="s">
        <v>112</v>
      </c>
      <c r="N23" t="s">
        <v>112</v>
      </c>
      <c r="O23">
        <v>30</v>
      </c>
      <c r="Q23" t="s">
        <v>494</v>
      </c>
      <c r="R23" t="s">
        <v>65</v>
      </c>
      <c r="S23" t="s">
        <v>945</v>
      </c>
      <c r="T23" t="s">
        <v>945</v>
      </c>
      <c r="U23">
        <v>0</v>
      </c>
      <c r="AA23" t="s">
        <v>945</v>
      </c>
      <c r="AV23">
        <v>14.83</v>
      </c>
      <c r="AW23" s="5">
        <f t="shared" si="0"/>
        <v>1</v>
      </c>
      <c r="AX23" s="5">
        <v>102.9</v>
      </c>
      <c r="AY23">
        <v>0.8</v>
      </c>
      <c r="AZ23">
        <f t="shared" si="1"/>
        <v>7.3</v>
      </c>
      <c r="BA23">
        <v>7.3</v>
      </c>
      <c r="BB23">
        <v>14.83</v>
      </c>
      <c r="BC23">
        <v>7.3</v>
      </c>
      <c r="BD23">
        <v>14.83</v>
      </c>
      <c r="BE23" t="s">
        <v>65</v>
      </c>
      <c r="BF23" t="s">
        <v>946</v>
      </c>
      <c r="BG23">
        <v>0</v>
      </c>
      <c r="BH23" t="s">
        <v>945</v>
      </c>
      <c r="BI23" t="s">
        <v>494</v>
      </c>
      <c r="BJ23" t="s">
        <v>945</v>
      </c>
      <c r="BM23" t="s">
        <v>1005</v>
      </c>
      <c r="BN23" t="s">
        <v>1170</v>
      </c>
      <c r="BO23" t="s">
        <v>1006</v>
      </c>
      <c r="BP23" t="s">
        <v>3</v>
      </c>
      <c r="BQ23">
        <v>5</v>
      </c>
      <c r="BR23" t="s">
        <v>494</v>
      </c>
      <c r="BS23">
        <v>1</v>
      </c>
      <c r="BT23" t="str">
        <f t="shared" si="2"/>
        <v>na</v>
      </c>
      <c r="BW23">
        <v>14.83</v>
      </c>
      <c r="CD23" t="s">
        <v>494</v>
      </c>
      <c r="DN23">
        <v>20401327</v>
      </c>
      <c r="DO23" s="5">
        <v>0.96426163182737712</v>
      </c>
      <c r="DP23" s="5">
        <f t="shared" si="3"/>
        <v>1</v>
      </c>
      <c r="DQ23">
        <v>0.8</v>
      </c>
      <c r="DR23" t="s">
        <v>494</v>
      </c>
    </row>
    <row r="24" spans="1:122" x14ac:dyDescent="0.3">
      <c r="A24">
        <v>20401337</v>
      </c>
      <c r="B24" t="s">
        <v>49</v>
      </c>
      <c r="C24" t="s">
        <v>916</v>
      </c>
      <c r="D24" t="s">
        <v>1186</v>
      </c>
      <c r="E24" t="s">
        <v>494</v>
      </c>
      <c r="I24" t="s">
        <v>983</v>
      </c>
      <c r="J24" t="s">
        <v>494</v>
      </c>
      <c r="K24" t="s">
        <v>945</v>
      </c>
      <c r="L24" t="s">
        <v>494</v>
      </c>
      <c r="M24" t="s">
        <v>112</v>
      </c>
      <c r="N24" t="s">
        <v>112</v>
      </c>
      <c r="O24">
        <v>30</v>
      </c>
      <c r="P24">
        <v>0.8</v>
      </c>
      <c r="Q24" t="s">
        <v>494</v>
      </c>
      <c r="R24" t="s">
        <v>65</v>
      </c>
      <c r="S24" t="s">
        <v>945</v>
      </c>
      <c r="T24" t="s">
        <v>945</v>
      </c>
      <c r="U24">
        <v>0</v>
      </c>
      <c r="AA24" t="s">
        <v>945</v>
      </c>
      <c r="AB24">
        <v>2</v>
      </c>
      <c r="AC24" t="s">
        <v>494</v>
      </c>
      <c r="AG24">
        <v>2</v>
      </c>
      <c r="AH24">
        <v>2</v>
      </c>
      <c r="AI24" t="s">
        <v>65</v>
      </c>
      <c r="AJ24" t="s">
        <v>60</v>
      </c>
      <c r="AK24">
        <v>30</v>
      </c>
      <c r="AL24" t="s">
        <v>65</v>
      </c>
      <c r="AM24" t="s">
        <v>59</v>
      </c>
      <c r="AN24">
        <v>30</v>
      </c>
      <c r="AV24">
        <v>18.010000000000002</v>
      </c>
      <c r="AW24" s="5">
        <f t="shared" si="0"/>
        <v>1</v>
      </c>
      <c r="AX24" s="5">
        <v>110.1</v>
      </c>
      <c r="AY24">
        <v>0.8</v>
      </c>
      <c r="AZ24">
        <f t="shared" si="1"/>
        <v>9.5</v>
      </c>
      <c r="BA24">
        <v>9.5</v>
      </c>
      <c r="BB24">
        <v>18.010000000000002</v>
      </c>
      <c r="BC24">
        <v>9.5</v>
      </c>
      <c r="BD24">
        <v>18.010000000000002</v>
      </c>
      <c r="BE24" t="s">
        <v>65</v>
      </c>
      <c r="BF24" t="s">
        <v>946</v>
      </c>
      <c r="BG24">
        <v>0</v>
      </c>
      <c r="BH24" t="s">
        <v>945</v>
      </c>
      <c r="BI24" t="s">
        <v>494</v>
      </c>
      <c r="BJ24" t="s">
        <v>945</v>
      </c>
      <c r="BM24" t="s">
        <v>1005</v>
      </c>
      <c r="BN24" t="s">
        <v>1170</v>
      </c>
      <c r="BO24" t="s">
        <v>1006</v>
      </c>
      <c r="BP24" t="s">
        <v>3</v>
      </c>
      <c r="BQ24">
        <v>5</v>
      </c>
      <c r="BR24" t="s">
        <v>494</v>
      </c>
      <c r="BS24">
        <v>1</v>
      </c>
      <c r="BT24" t="str">
        <f t="shared" si="2"/>
        <v>na</v>
      </c>
      <c r="BW24">
        <v>18.010000000000002</v>
      </c>
      <c r="CD24" t="s">
        <v>494</v>
      </c>
      <c r="DN24">
        <v>20401337</v>
      </c>
      <c r="DO24" s="5">
        <v>0.96057745696835084</v>
      </c>
      <c r="DP24" s="5">
        <f t="shared" si="3"/>
        <v>1</v>
      </c>
      <c r="DQ24">
        <v>0.8</v>
      </c>
      <c r="DR24" t="s">
        <v>494</v>
      </c>
    </row>
    <row r="25" spans="1:122" x14ac:dyDescent="0.3">
      <c r="A25">
        <v>20401343</v>
      </c>
      <c r="B25" t="s">
        <v>883</v>
      </c>
      <c r="C25" t="s">
        <v>917</v>
      </c>
      <c r="D25" t="s">
        <v>1186</v>
      </c>
      <c r="E25" t="s">
        <v>494</v>
      </c>
      <c r="I25" t="s">
        <v>983</v>
      </c>
      <c r="J25" t="s">
        <v>494</v>
      </c>
      <c r="K25" t="s">
        <v>945</v>
      </c>
      <c r="L25" t="s">
        <v>112</v>
      </c>
      <c r="M25" t="s">
        <v>494</v>
      </c>
      <c r="N25" t="s">
        <v>112</v>
      </c>
      <c r="O25" t="s">
        <v>945</v>
      </c>
      <c r="P25">
        <v>2.2999999999999998</v>
      </c>
      <c r="Q25" t="s">
        <v>494</v>
      </c>
      <c r="R25" t="s">
        <v>945</v>
      </c>
      <c r="S25" t="s">
        <v>999</v>
      </c>
      <c r="T25" t="s">
        <v>1170</v>
      </c>
      <c r="U25">
        <v>2</v>
      </c>
      <c r="V25">
        <v>7</v>
      </c>
      <c r="W25">
        <v>7</v>
      </c>
      <c r="Z25">
        <v>4</v>
      </c>
      <c r="AB25" t="s">
        <v>945</v>
      </c>
      <c r="AC25" t="s">
        <v>112</v>
      </c>
      <c r="AD25" t="s">
        <v>957</v>
      </c>
      <c r="AE25">
        <v>4</v>
      </c>
      <c r="AF25">
        <v>0.5</v>
      </c>
      <c r="AG25">
        <v>1</v>
      </c>
      <c r="AH25">
        <v>1</v>
      </c>
      <c r="AV25">
        <v>7</v>
      </c>
      <c r="AW25" s="5">
        <f t="shared" si="0"/>
        <v>1</v>
      </c>
      <c r="AX25" s="5">
        <v>50</v>
      </c>
      <c r="AY25">
        <v>2.9</v>
      </c>
      <c r="AZ25">
        <f t="shared" si="1"/>
        <v>4.5</v>
      </c>
      <c r="BA25">
        <v>4.5</v>
      </c>
      <c r="BB25">
        <v>7</v>
      </c>
      <c r="BC25">
        <v>4.5</v>
      </c>
      <c r="BD25">
        <v>7</v>
      </c>
      <c r="BE25" t="s">
        <v>65</v>
      </c>
      <c r="BF25" t="s">
        <v>946</v>
      </c>
      <c r="BG25">
        <v>0</v>
      </c>
      <c r="BH25" t="s">
        <v>945</v>
      </c>
      <c r="BI25" t="s">
        <v>112</v>
      </c>
      <c r="BJ25" t="s">
        <v>1071</v>
      </c>
      <c r="BK25">
        <v>4</v>
      </c>
      <c r="BL25">
        <v>0.5</v>
      </c>
      <c r="BM25" t="s">
        <v>1009</v>
      </c>
      <c r="BN25" t="s">
        <v>1170</v>
      </c>
      <c r="BO25" t="s">
        <v>60</v>
      </c>
      <c r="BP25" t="s">
        <v>3</v>
      </c>
      <c r="BQ25">
        <v>3</v>
      </c>
      <c r="BR25" t="s">
        <v>494</v>
      </c>
      <c r="BS25">
        <v>1</v>
      </c>
      <c r="BT25" t="str">
        <f t="shared" si="2"/>
        <v>na</v>
      </c>
      <c r="BU25" t="s">
        <v>945</v>
      </c>
      <c r="BV25" t="s">
        <v>945</v>
      </c>
      <c r="BW25">
        <v>7</v>
      </c>
      <c r="CA25">
        <v>4</v>
      </c>
      <c r="CD25" t="s">
        <v>112</v>
      </c>
      <c r="CE25" t="s">
        <v>945</v>
      </c>
      <c r="CF25" t="s">
        <v>945</v>
      </c>
      <c r="CG25" t="s">
        <v>494</v>
      </c>
      <c r="CH25" t="s">
        <v>65</v>
      </c>
      <c r="CI25" t="s">
        <v>992</v>
      </c>
      <c r="CJ25" t="s">
        <v>1170</v>
      </c>
      <c r="CK25">
        <v>3</v>
      </c>
      <c r="CL25">
        <v>7</v>
      </c>
      <c r="CP25">
        <v>4</v>
      </c>
      <c r="CR25" t="s">
        <v>945</v>
      </c>
      <c r="CS25" t="s">
        <v>112</v>
      </c>
      <c r="CT25" t="s">
        <v>957</v>
      </c>
      <c r="CU25">
        <v>4</v>
      </c>
      <c r="CV25">
        <v>0.5</v>
      </c>
      <c r="CW25">
        <v>1</v>
      </c>
      <c r="CX25">
        <v>1</v>
      </c>
      <c r="DN25">
        <v>20401343</v>
      </c>
      <c r="DO25" s="5">
        <v>0.95714285714285718</v>
      </c>
      <c r="DP25" s="5">
        <f t="shared" si="3"/>
        <v>1</v>
      </c>
      <c r="DQ25">
        <v>2.9</v>
      </c>
      <c r="DR25" t="s">
        <v>494</v>
      </c>
    </row>
    <row r="26" spans="1:122" x14ac:dyDescent="0.3">
      <c r="A26">
        <v>20401344</v>
      </c>
      <c r="B26" t="s">
        <v>883</v>
      </c>
      <c r="C26" t="s">
        <v>917</v>
      </c>
      <c r="D26" t="s">
        <v>1186</v>
      </c>
      <c r="E26" t="s">
        <v>494</v>
      </c>
      <c r="I26" t="s">
        <v>983</v>
      </c>
      <c r="J26" t="s">
        <v>494</v>
      </c>
      <c r="K26" t="s">
        <v>945</v>
      </c>
      <c r="L26" t="s">
        <v>112</v>
      </c>
      <c r="M26" t="s">
        <v>494</v>
      </c>
      <c r="N26" t="s">
        <v>112</v>
      </c>
      <c r="O26" t="s">
        <v>945</v>
      </c>
      <c r="P26">
        <v>6</v>
      </c>
      <c r="Q26" t="s">
        <v>494</v>
      </c>
      <c r="R26" t="s">
        <v>968</v>
      </c>
      <c r="S26" t="s">
        <v>1008</v>
      </c>
      <c r="T26" t="s">
        <v>1165</v>
      </c>
      <c r="U26">
        <v>7</v>
      </c>
      <c r="V26">
        <v>6</v>
      </c>
      <c r="W26">
        <v>6</v>
      </c>
      <c r="Z26">
        <v>4</v>
      </c>
      <c r="AB26" t="s">
        <v>945</v>
      </c>
      <c r="AC26" t="s">
        <v>112</v>
      </c>
      <c r="AD26" t="s">
        <v>957</v>
      </c>
      <c r="AE26">
        <v>4</v>
      </c>
      <c r="AF26">
        <v>0.5</v>
      </c>
      <c r="AG26">
        <v>0.5</v>
      </c>
      <c r="AH26">
        <v>0.5</v>
      </c>
      <c r="AV26">
        <v>6</v>
      </c>
      <c r="AW26" s="5">
        <f t="shared" si="0"/>
        <v>1</v>
      </c>
      <c r="AX26" s="5">
        <v>45</v>
      </c>
      <c r="AY26">
        <v>3.5</v>
      </c>
      <c r="AZ26">
        <f t="shared" si="1"/>
        <v>3.5</v>
      </c>
      <c r="BA26">
        <v>3.5</v>
      </c>
      <c r="BB26">
        <v>6</v>
      </c>
      <c r="BC26">
        <v>3.5</v>
      </c>
      <c r="BD26">
        <v>6</v>
      </c>
      <c r="BE26" t="s">
        <v>65</v>
      </c>
      <c r="BF26" t="s">
        <v>946</v>
      </c>
      <c r="BG26">
        <v>0</v>
      </c>
      <c r="BH26" t="s">
        <v>945</v>
      </c>
      <c r="BI26" t="s">
        <v>112</v>
      </c>
      <c r="BJ26" t="s">
        <v>1071</v>
      </c>
      <c r="BK26">
        <v>4</v>
      </c>
      <c r="BL26">
        <v>0.5</v>
      </c>
      <c r="BM26" t="s">
        <v>992</v>
      </c>
      <c r="BN26" t="s">
        <v>1170</v>
      </c>
      <c r="BO26" t="s">
        <v>60</v>
      </c>
      <c r="BP26" t="s">
        <v>3</v>
      </c>
      <c r="BQ26">
        <v>3</v>
      </c>
      <c r="BR26" t="s">
        <v>494</v>
      </c>
      <c r="BS26">
        <v>1</v>
      </c>
      <c r="BT26" t="str">
        <f t="shared" si="2"/>
        <v>na</v>
      </c>
      <c r="BU26" t="s">
        <v>945</v>
      </c>
      <c r="BV26" t="s">
        <v>945</v>
      </c>
      <c r="BW26">
        <v>6</v>
      </c>
      <c r="CA26">
        <v>4</v>
      </c>
      <c r="CD26" t="s">
        <v>112</v>
      </c>
      <c r="CE26" t="s">
        <v>945</v>
      </c>
      <c r="CF26">
        <v>3.3</v>
      </c>
      <c r="CG26" t="s">
        <v>494</v>
      </c>
      <c r="CH26" t="s">
        <v>968</v>
      </c>
      <c r="CI26" t="s">
        <v>1008</v>
      </c>
      <c r="CJ26" t="s">
        <v>1165</v>
      </c>
      <c r="CK26">
        <v>1</v>
      </c>
      <c r="CL26">
        <v>6</v>
      </c>
      <c r="CM26">
        <v>6</v>
      </c>
      <c r="CP26">
        <v>4</v>
      </c>
      <c r="CR26" t="s">
        <v>945</v>
      </c>
      <c r="CS26" t="s">
        <v>112</v>
      </c>
      <c r="CT26" t="s">
        <v>957</v>
      </c>
      <c r="CU26">
        <v>4</v>
      </c>
      <c r="CV26">
        <v>0.5</v>
      </c>
      <c r="CW26">
        <v>0.5</v>
      </c>
      <c r="CX26">
        <v>0.5</v>
      </c>
      <c r="DN26">
        <v>20401344</v>
      </c>
      <c r="DO26" s="5">
        <v>0.93333333333333313</v>
      </c>
      <c r="DP26" s="5">
        <f t="shared" si="3"/>
        <v>1</v>
      </c>
      <c r="DQ26">
        <v>3.5</v>
      </c>
      <c r="DR26" t="s">
        <v>494</v>
      </c>
    </row>
    <row r="27" spans="1:122" x14ac:dyDescent="0.3">
      <c r="A27">
        <v>20401347</v>
      </c>
      <c r="B27" t="s">
        <v>883</v>
      </c>
      <c r="C27" t="s">
        <v>993</v>
      </c>
      <c r="D27" t="s">
        <v>1186</v>
      </c>
      <c r="E27" t="s">
        <v>494</v>
      </c>
      <c r="I27" t="s">
        <v>983</v>
      </c>
      <c r="J27" t="s">
        <v>494</v>
      </c>
      <c r="K27" t="s">
        <v>945</v>
      </c>
      <c r="L27" t="s">
        <v>112</v>
      </c>
      <c r="M27" t="s">
        <v>494</v>
      </c>
      <c r="N27" t="s">
        <v>112</v>
      </c>
      <c r="O27" t="s">
        <v>945</v>
      </c>
      <c r="P27">
        <v>3.3</v>
      </c>
      <c r="Q27" t="s">
        <v>494</v>
      </c>
      <c r="R27" t="s">
        <v>968</v>
      </c>
      <c r="S27" t="s">
        <v>1008</v>
      </c>
      <c r="T27" t="s">
        <v>1165</v>
      </c>
      <c r="U27">
        <v>2</v>
      </c>
      <c r="V27">
        <v>7</v>
      </c>
      <c r="W27">
        <v>7</v>
      </c>
      <c r="Z27">
        <v>4</v>
      </c>
      <c r="AB27" t="s">
        <v>945</v>
      </c>
      <c r="AC27" t="s">
        <v>112</v>
      </c>
      <c r="AD27" t="s">
        <v>957</v>
      </c>
      <c r="AE27">
        <v>4</v>
      </c>
      <c r="AF27">
        <v>0.5</v>
      </c>
      <c r="AG27">
        <v>0.5</v>
      </c>
      <c r="AH27">
        <v>0.5</v>
      </c>
      <c r="AV27">
        <v>6</v>
      </c>
      <c r="AW27" s="5">
        <f t="shared" si="0"/>
        <v>1</v>
      </c>
      <c r="AX27" s="5">
        <v>25</v>
      </c>
      <c r="AY27">
        <v>3.3</v>
      </c>
      <c r="AZ27">
        <f t="shared" si="1"/>
        <v>4</v>
      </c>
      <c r="BA27">
        <v>4</v>
      </c>
      <c r="BB27">
        <v>6</v>
      </c>
      <c r="BC27">
        <v>4</v>
      </c>
      <c r="BD27">
        <v>6</v>
      </c>
      <c r="BE27" t="s">
        <v>65</v>
      </c>
      <c r="BF27" t="s">
        <v>946</v>
      </c>
      <c r="BG27">
        <v>0</v>
      </c>
      <c r="BH27" t="s">
        <v>945</v>
      </c>
      <c r="BI27" t="s">
        <v>112</v>
      </c>
      <c r="BJ27" t="s">
        <v>1071</v>
      </c>
      <c r="BK27">
        <v>4</v>
      </c>
      <c r="BL27">
        <v>0.5</v>
      </c>
      <c r="BM27" t="s">
        <v>992</v>
      </c>
      <c r="BN27" t="s">
        <v>1170</v>
      </c>
      <c r="BO27" t="s">
        <v>60</v>
      </c>
      <c r="BP27" t="s">
        <v>3</v>
      </c>
      <c r="BQ27">
        <v>3</v>
      </c>
      <c r="BR27" t="s">
        <v>494</v>
      </c>
      <c r="BS27">
        <v>1</v>
      </c>
      <c r="BT27" t="str">
        <f t="shared" si="2"/>
        <v>na</v>
      </c>
      <c r="BU27" t="s">
        <v>945</v>
      </c>
      <c r="BV27" t="s">
        <v>945</v>
      </c>
      <c r="BW27">
        <v>6</v>
      </c>
      <c r="CA27">
        <v>4</v>
      </c>
      <c r="CD27" t="s">
        <v>112</v>
      </c>
      <c r="CE27" t="s">
        <v>945</v>
      </c>
      <c r="CF27">
        <v>3.3</v>
      </c>
      <c r="CG27" t="s">
        <v>494</v>
      </c>
      <c r="CH27" t="s">
        <v>65</v>
      </c>
      <c r="CI27" t="s">
        <v>945</v>
      </c>
      <c r="CJ27" t="s">
        <v>945</v>
      </c>
      <c r="CK27">
        <v>0</v>
      </c>
      <c r="CR27" t="s">
        <v>945</v>
      </c>
      <c r="DN27">
        <v>20401347</v>
      </c>
      <c r="DO27" s="5">
        <v>0.9833333333333335</v>
      </c>
      <c r="DP27" s="5">
        <f t="shared" si="3"/>
        <v>1</v>
      </c>
      <c r="DQ27">
        <v>3.3</v>
      </c>
      <c r="DR27" t="s">
        <v>494</v>
      </c>
    </row>
    <row r="28" spans="1:122" x14ac:dyDescent="0.3">
      <c r="A28">
        <v>20401348</v>
      </c>
      <c r="B28" t="s">
        <v>49</v>
      </c>
      <c r="C28" t="s">
        <v>918</v>
      </c>
      <c r="D28" t="s">
        <v>1186</v>
      </c>
      <c r="E28" t="s">
        <v>494</v>
      </c>
      <c r="G28" t="s">
        <v>112</v>
      </c>
      <c r="I28" t="s">
        <v>983</v>
      </c>
      <c r="J28" t="s">
        <v>494</v>
      </c>
      <c r="K28" t="s">
        <v>945</v>
      </c>
      <c r="L28" t="s">
        <v>112</v>
      </c>
      <c r="M28" t="s">
        <v>494</v>
      </c>
      <c r="N28" t="s">
        <v>494</v>
      </c>
      <c r="AV28">
        <v>20</v>
      </c>
      <c r="AW28" s="5">
        <f t="shared" si="0"/>
        <v>1.1976047904191618</v>
      </c>
      <c r="AX28" s="5">
        <v>58</v>
      </c>
      <c r="AY28">
        <v>0.98</v>
      </c>
      <c r="AZ28">
        <f t="shared" si="1"/>
        <v>5.25</v>
      </c>
      <c r="BA28">
        <v>5.25</v>
      </c>
      <c r="BB28">
        <v>16.7</v>
      </c>
      <c r="BC28">
        <v>5.25</v>
      </c>
      <c r="BD28">
        <v>16.7</v>
      </c>
      <c r="BE28" t="s">
        <v>65</v>
      </c>
      <c r="BF28" t="s">
        <v>982</v>
      </c>
      <c r="BG28">
        <v>3</v>
      </c>
      <c r="BH28" t="s">
        <v>945</v>
      </c>
      <c r="BI28" t="s">
        <v>112</v>
      </c>
      <c r="BJ28" t="s">
        <v>981</v>
      </c>
      <c r="BK28" t="s">
        <v>945</v>
      </c>
      <c r="BL28" t="s">
        <v>945</v>
      </c>
      <c r="BM28" t="s">
        <v>989</v>
      </c>
      <c r="BN28" t="s">
        <v>1165</v>
      </c>
      <c r="BO28" t="s">
        <v>1007</v>
      </c>
      <c r="BP28" t="s">
        <v>4</v>
      </c>
      <c r="BQ28">
        <v>3</v>
      </c>
      <c r="BR28" t="s">
        <v>494</v>
      </c>
      <c r="BS28">
        <v>1</v>
      </c>
      <c r="BT28" t="str">
        <f t="shared" si="2"/>
        <v>na</v>
      </c>
      <c r="BU28" t="s">
        <v>945</v>
      </c>
      <c r="BV28" t="s">
        <v>945</v>
      </c>
      <c r="BW28">
        <v>16.7</v>
      </c>
      <c r="BZ28">
        <v>6.7</v>
      </c>
      <c r="CD28" t="s">
        <v>494</v>
      </c>
      <c r="DN28">
        <v>20401348</v>
      </c>
      <c r="DO28" s="5">
        <v>0.95808383233532934</v>
      </c>
      <c r="DP28" s="5">
        <f t="shared" si="3"/>
        <v>1.1976047904191618</v>
      </c>
      <c r="DQ28">
        <v>0.98</v>
      </c>
      <c r="DR28" t="s">
        <v>494</v>
      </c>
    </row>
    <row r="29" spans="1:122" x14ac:dyDescent="0.3">
      <c r="A29">
        <v>20401349</v>
      </c>
      <c r="B29" t="s">
        <v>132</v>
      </c>
      <c r="C29" t="s">
        <v>919</v>
      </c>
      <c r="D29" t="s">
        <v>1186</v>
      </c>
      <c r="E29" t="s">
        <v>494</v>
      </c>
      <c r="I29" t="s">
        <v>983</v>
      </c>
      <c r="J29" t="s">
        <v>494</v>
      </c>
      <c r="K29" t="s">
        <v>945</v>
      </c>
      <c r="L29" t="s">
        <v>112</v>
      </c>
      <c r="M29" t="s">
        <v>494</v>
      </c>
      <c r="N29" t="s">
        <v>494</v>
      </c>
      <c r="AV29">
        <v>10</v>
      </c>
      <c r="AW29" s="5">
        <f t="shared" si="0"/>
        <v>1.1111111111111112</v>
      </c>
      <c r="AX29" s="5">
        <v>52</v>
      </c>
      <c r="AY29">
        <v>1.1499999999999999</v>
      </c>
      <c r="AZ29">
        <f t="shared" si="1"/>
        <v>4.25</v>
      </c>
      <c r="BA29">
        <v>4.25</v>
      </c>
      <c r="BB29">
        <v>9</v>
      </c>
      <c r="BC29">
        <v>4.25</v>
      </c>
      <c r="BD29">
        <v>9</v>
      </c>
      <c r="BE29" t="s">
        <v>65</v>
      </c>
      <c r="BF29" t="s">
        <v>946</v>
      </c>
      <c r="BG29">
        <v>0</v>
      </c>
      <c r="BH29" t="s">
        <v>945</v>
      </c>
      <c r="BI29" t="s">
        <v>112</v>
      </c>
      <c r="BJ29" t="s">
        <v>1071</v>
      </c>
      <c r="BK29">
        <v>7</v>
      </c>
      <c r="BL29">
        <v>0.5</v>
      </c>
      <c r="BM29" t="s">
        <v>990</v>
      </c>
      <c r="BN29" t="s">
        <v>1163</v>
      </c>
      <c r="BO29" t="s">
        <v>1007</v>
      </c>
      <c r="BP29" t="s">
        <v>3</v>
      </c>
      <c r="BQ29">
        <v>3</v>
      </c>
      <c r="BR29" t="s">
        <v>494</v>
      </c>
      <c r="BS29">
        <v>1</v>
      </c>
      <c r="BT29" t="str">
        <f t="shared" si="2"/>
        <v>na</v>
      </c>
      <c r="BU29" t="s">
        <v>945</v>
      </c>
      <c r="BV29" t="s">
        <v>945</v>
      </c>
      <c r="BW29">
        <v>9</v>
      </c>
      <c r="BZ29">
        <v>7</v>
      </c>
      <c r="CA29">
        <v>7</v>
      </c>
      <c r="CD29" t="s">
        <v>494</v>
      </c>
      <c r="DN29">
        <v>20401349</v>
      </c>
      <c r="DO29" s="5">
        <v>0.92222222222222205</v>
      </c>
      <c r="DP29" s="5">
        <f t="shared" si="3"/>
        <v>1.1111111111111112</v>
      </c>
      <c r="DQ29">
        <v>1.1499999999999999</v>
      </c>
      <c r="DR29" t="s">
        <v>494</v>
      </c>
    </row>
    <row r="30" spans="1:122" x14ac:dyDescent="0.3">
      <c r="A30">
        <v>20401350</v>
      </c>
      <c r="B30" t="s">
        <v>49</v>
      </c>
      <c r="C30" t="s">
        <v>919</v>
      </c>
      <c r="D30" t="s">
        <v>971</v>
      </c>
      <c r="E30" t="s">
        <v>494</v>
      </c>
      <c r="I30" t="s">
        <v>983</v>
      </c>
      <c r="J30" t="s">
        <v>494</v>
      </c>
      <c r="K30" t="s">
        <v>945</v>
      </c>
      <c r="L30" t="s">
        <v>494</v>
      </c>
      <c r="M30" t="s">
        <v>112</v>
      </c>
      <c r="N30" t="s">
        <v>112</v>
      </c>
      <c r="O30" t="s">
        <v>945</v>
      </c>
      <c r="P30" t="s">
        <v>945</v>
      </c>
      <c r="Q30" t="s">
        <v>494</v>
      </c>
      <c r="R30" t="s">
        <v>945</v>
      </c>
      <c r="S30" t="s">
        <v>945</v>
      </c>
      <c r="T30" t="s">
        <v>945</v>
      </c>
      <c r="U30">
        <v>0</v>
      </c>
      <c r="V30">
        <v>35</v>
      </c>
      <c r="W30">
        <v>35</v>
      </c>
      <c r="Z30">
        <v>12</v>
      </c>
      <c r="AB30" t="s">
        <v>945</v>
      </c>
      <c r="AC30" t="s">
        <v>112</v>
      </c>
      <c r="AD30" t="s">
        <v>984</v>
      </c>
      <c r="AE30">
        <v>12</v>
      </c>
      <c r="AF30" t="s">
        <v>945</v>
      </c>
      <c r="AG30" t="s">
        <v>945</v>
      </c>
      <c r="AH30" t="s">
        <v>945</v>
      </c>
      <c r="AI30" t="s">
        <v>165</v>
      </c>
      <c r="AJ30" t="s">
        <v>60</v>
      </c>
      <c r="AK30" t="s">
        <v>945</v>
      </c>
      <c r="AL30" t="s">
        <v>165</v>
      </c>
      <c r="AM30" t="s">
        <v>59</v>
      </c>
      <c r="AN30" t="s">
        <v>945</v>
      </c>
      <c r="AV30">
        <v>19.829999999999998</v>
      </c>
      <c r="AW30" s="5">
        <f t="shared" si="0"/>
        <v>0.99648241206030153</v>
      </c>
      <c r="AX30" s="5">
        <v>58.5</v>
      </c>
      <c r="AY30">
        <v>0.5</v>
      </c>
      <c r="AZ30">
        <f t="shared" si="1"/>
        <v>5.7</v>
      </c>
      <c r="BA30">
        <v>5.7</v>
      </c>
      <c r="BB30">
        <v>19.899999999999999</v>
      </c>
      <c r="BC30">
        <v>5.7</v>
      </c>
      <c r="BD30">
        <v>19.899999999999999</v>
      </c>
      <c r="BE30" t="s">
        <v>65</v>
      </c>
      <c r="BF30" t="s">
        <v>946</v>
      </c>
      <c r="BG30">
        <v>0</v>
      </c>
      <c r="BH30" t="s">
        <v>945</v>
      </c>
      <c r="BI30" t="s">
        <v>112</v>
      </c>
      <c r="BJ30" t="s">
        <v>1071</v>
      </c>
      <c r="BK30">
        <v>12</v>
      </c>
      <c r="BL30">
        <v>1</v>
      </c>
      <c r="BM30" t="s">
        <v>945</v>
      </c>
      <c r="BN30" t="s">
        <v>945</v>
      </c>
      <c r="BQ30">
        <v>0</v>
      </c>
      <c r="BR30" t="s">
        <v>494</v>
      </c>
      <c r="BS30">
        <v>1</v>
      </c>
      <c r="BT30" t="str">
        <f t="shared" si="2"/>
        <v>na</v>
      </c>
      <c r="BU30" t="s">
        <v>945</v>
      </c>
      <c r="BV30" t="s">
        <v>945</v>
      </c>
      <c r="BW30">
        <v>19.899999999999999</v>
      </c>
      <c r="CA30">
        <v>12</v>
      </c>
      <c r="CD30" t="s">
        <v>112</v>
      </c>
      <c r="CE30" t="s">
        <v>945</v>
      </c>
      <c r="CF30" t="s">
        <v>945</v>
      </c>
      <c r="CG30" t="s">
        <v>494</v>
      </c>
      <c r="CH30" t="s">
        <v>65</v>
      </c>
      <c r="CI30" t="s">
        <v>945</v>
      </c>
      <c r="CJ30" t="s">
        <v>945</v>
      </c>
      <c r="CK30">
        <v>0</v>
      </c>
      <c r="CL30">
        <v>35</v>
      </c>
      <c r="CP30">
        <v>12</v>
      </c>
      <c r="CR30" t="s">
        <v>945</v>
      </c>
      <c r="CS30" t="s">
        <v>112</v>
      </c>
      <c r="CT30" t="s">
        <v>981</v>
      </c>
      <c r="CU30" t="s">
        <v>945</v>
      </c>
      <c r="CV30" t="s">
        <v>945</v>
      </c>
      <c r="CW30" t="s">
        <v>945</v>
      </c>
      <c r="CX30" t="s">
        <v>945</v>
      </c>
      <c r="CY30" t="s">
        <v>165</v>
      </c>
      <c r="CZ30" t="s">
        <v>60</v>
      </c>
      <c r="DA30" t="s">
        <v>945</v>
      </c>
      <c r="DB30" t="s">
        <v>165</v>
      </c>
      <c r="DC30" t="s">
        <v>59</v>
      </c>
      <c r="DD30" t="s">
        <v>945</v>
      </c>
      <c r="DN30">
        <v>20401350</v>
      </c>
      <c r="DO30" s="5">
        <v>0.89949748743718594</v>
      </c>
      <c r="DP30" s="5">
        <f t="shared" si="3"/>
        <v>0.99648241206030153</v>
      </c>
      <c r="DQ30">
        <v>0.5</v>
      </c>
      <c r="DR30" t="s">
        <v>494</v>
      </c>
    </row>
    <row r="31" spans="1:122" x14ac:dyDescent="0.3">
      <c r="A31">
        <v>20403919</v>
      </c>
      <c r="B31" t="s">
        <v>884</v>
      </c>
      <c r="C31" t="s">
        <v>920</v>
      </c>
      <c r="D31" t="s">
        <v>971</v>
      </c>
      <c r="E31" t="s">
        <v>494</v>
      </c>
      <c r="I31" t="s">
        <v>335</v>
      </c>
      <c r="J31" t="s">
        <v>494</v>
      </c>
      <c r="K31" t="s">
        <v>945</v>
      </c>
      <c r="L31" t="s">
        <v>494</v>
      </c>
      <c r="M31" t="s">
        <v>112</v>
      </c>
      <c r="N31" t="s">
        <v>112</v>
      </c>
      <c r="Q31" t="s">
        <v>494</v>
      </c>
      <c r="R31" t="s">
        <v>970</v>
      </c>
      <c r="S31" t="s">
        <v>945</v>
      </c>
      <c r="T31" t="s">
        <v>945</v>
      </c>
      <c r="U31">
        <v>0</v>
      </c>
      <c r="Z31">
        <v>5</v>
      </c>
      <c r="AB31" t="s">
        <v>945</v>
      </c>
      <c r="AC31" t="s">
        <v>112</v>
      </c>
      <c r="AD31" t="s">
        <v>957</v>
      </c>
      <c r="AE31">
        <v>5</v>
      </c>
      <c r="AF31">
        <v>1</v>
      </c>
      <c r="AV31">
        <v>15.83</v>
      </c>
      <c r="AW31" s="5">
        <f t="shared" si="0"/>
        <v>1.0553333333333332</v>
      </c>
      <c r="AX31" s="5">
        <v>51</v>
      </c>
      <c r="AY31">
        <v>0.35</v>
      </c>
      <c r="AZ31">
        <f t="shared" si="1"/>
        <v>4.17</v>
      </c>
      <c r="BA31">
        <v>4.17</v>
      </c>
      <c r="BB31">
        <v>15</v>
      </c>
      <c r="BC31">
        <v>4.17</v>
      </c>
      <c r="BD31">
        <v>15</v>
      </c>
      <c r="BE31" t="s">
        <v>65</v>
      </c>
      <c r="BF31" t="s">
        <v>982</v>
      </c>
      <c r="BG31">
        <v>2</v>
      </c>
      <c r="BH31" t="s">
        <v>945</v>
      </c>
      <c r="BI31" t="s">
        <v>112</v>
      </c>
      <c r="BJ31" t="s">
        <v>1071</v>
      </c>
      <c r="BK31">
        <v>5</v>
      </c>
      <c r="BL31">
        <v>1</v>
      </c>
      <c r="BM31" t="s">
        <v>945</v>
      </c>
      <c r="BN31" t="s">
        <v>945</v>
      </c>
      <c r="BQ31">
        <v>0</v>
      </c>
      <c r="BR31" t="s">
        <v>494</v>
      </c>
      <c r="BS31">
        <v>1</v>
      </c>
      <c r="BT31" t="str">
        <f t="shared" si="2"/>
        <v>na</v>
      </c>
      <c r="BU31" t="s">
        <v>945</v>
      </c>
      <c r="BV31" t="s">
        <v>945</v>
      </c>
      <c r="BW31">
        <v>15</v>
      </c>
      <c r="CA31">
        <v>5</v>
      </c>
      <c r="CD31" t="s">
        <v>494</v>
      </c>
      <c r="DN31">
        <v>20403919</v>
      </c>
      <c r="DO31" s="5">
        <v>0.69777777777777783</v>
      </c>
      <c r="DP31" s="5">
        <f t="shared" si="3"/>
        <v>1.0553333333333332</v>
      </c>
      <c r="DQ31">
        <v>0.35</v>
      </c>
      <c r="DR31" t="s">
        <v>494</v>
      </c>
    </row>
    <row r="32" spans="1:122" x14ac:dyDescent="0.3">
      <c r="A32">
        <v>20500592</v>
      </c>
      <c r="B32" t="s">
        <v>126</v>
      </c>
      <c r="C32" t="s">
        <v>909</v>
      </c>
      <c r="D32" t="s">
        <v>1186</v>
      </c>
      <c r="E32" t="s">
        <v>494</v>
      </c>
      <c r="I32" t="s">
        <v>983</v>
      </c>
      <c r="J32" t="s">
        <v>494</v>
      </c>
      <c r="K32" t="s">
        <v>945</v>
      </c>
      <c r="L32" t="s">
        <v>112</v>
      </c>
      <c r="M32" t="s">
        <v>494</v>
      </c>
      <c r="N32" t="s">
        <v>112</v>
      </c>
      <c r="O32">
        <v>24</v>
      </c>
      <c r="P32">
        <v>4</v>
      </c>
      <c r="Q32" t="s">
        <v>494</v>
      </c>
      <c r="R32" t="s">
        <v>968</v>
      </c>
      <c r="S32" t="s">
        <v>996</v>
      </c>
      <c r="T32" t="s">
        <v>1171</v>
      </c>
      <c r="U32">
        <v>2</v>
      </c>
      <c r="AC32" t="s">
        <v>112</v>
      </c>
      <c r="AD32" t="s">
        <v>984</v>
      </c>
      <c r="AE32" t="s">
        <v>945</v>
      </c>
      <c r="AF32" t="s">
        <v>945</v>
      </c>
      <c r="AG32" t="s">
        <v>945</v>
      </c>
      <c r="AH32" t="s">
        <v>945</v>
      </c>
      <c r="AI32" t="s">
        <v>65</v>
      </c>
      <c r="AJ32" t="s">
        <v>60</v>
      </c>
      <c r="AK32">
        <v>24</v>
      </c>
      <c r="AL32" t="s">
        <v>65</v>
      </c>
      <c r="AM32" t="s">
        <v>59</v>
      </c>
      <c r="AN32">
        <v>24</v>
      </c>
      <c r="AV32">
        <v>19.899999999999999</v>
      </c>
      <c r="AW32" s="5">
        <f t="shared" si="0"/>
        <v>1.3266666666666667</v>
      </c>
      <c r="AX32" s="5">
        <v>74</v>
      </c>
      <c r="AY32">
        <v>4</v>
      </c>
      <c r="AZ32">
        <f t="shared" si="1"/>
        <v>10.3</v>
      </c>
      <c r="BA32">
        <v>10.8</v>
      </c>
      <c r="BB32">
        <v>19.899999999999999</v>
      </c>
      <c r="BC32">
        <v>9.8000000000000007</v>
      </c>
      <c r="BD32">
        <v>19.899999999999999</v>
      </c>
      <c r="BE32" t="s">
        <v>968</v>
      </c>
      <c r="BF32" t="s">
        <v>946</v>
      </c>
      <c r="BG32">
        <v>0</v>
      </c>
      <c r="BH32" t="s">
        <v>945</v>
      </c>
      <c r="BI32" t="s">
        <v>112</v>
      </c>
      <c r="BJ32" t="s">
        <v>1071</v>
      </c>
      <c r="BK32">
        <v>6</v>
      </c>
      <c r="BL32">
        <v>0.5</v>
      </c>
      <c r="BM32" t="s">
        <v>996</v>
      </c>
      <c r="BN32" t="s">
        <v>1163</v>
      </c>
      <c r="BO32" t="s">
        <v>1007</v>
      </c>
      <c r="BP32" t="s">
        <v>3</v>
      </c>
      <c r="BQ32">
        <v>8</v>
      </c>
      <c r="BR32" t="s">
        <v>494</v>
      </c>
      <c r="BS32">
        <v>1</v>
      </c>
      <c r="BT32" t="str">
        <f t="shared" si="2"/>
        <v>na</v>
      </c>
      <c r="BU32" t="s">
        <v>945</v>
      </c>
      <c r="BV32" t="s">
        <v>945</v>
      </c>
      <c r="BW32">
        <v>15</v>
      </c>
      <c r="CA32">
        <v>10</v>
      </c>
      <c r="CB32">
        <v>15</v>
      </c>
      <c r="CD32" t="s">
        <v>112</v>
      </c>
      <c r="CE32">
        <v>65</v>
      </c>
      <c r="CF32">
        <v>6</v>
      </c>
      <c r="CG32" t="s">
        <v>494</v>
      </c>
      <c r="CH32" t="s">
        <v>968</v>
      </c>
      <c r="CI32" t="s">
        <v>945</v>
      </c>
      <c r="CJ32" t="s">
        <v>945</v>
      </c>
      <c r="CK32">
        <v>0</v>
      </c>
      <c r="CL32">
        <v>15</v>
      </c>
      <c r="CR32" t="s">
        <v>945</v>
      </c>
      <c r="CS32" t="s">
        <v>494</v>
      </c>
      <c r="CT32" t="s">
        <v>945</v>
      </c>
      <c r="CW32" t="s">
        <v>945</v>
      </c>
      <c r="CX32" t="s">
        <v>945</v>
      </c>
      <c r="CY32" t="s">
        <v>65</v>
      </c>
      <c r="CZ32" t="s">
        <v>60</v>
      </c>
      <c r="DA32">
        <v>65</v>
      </c>
      <c r="DB32" t="s">
        <v>65</v>
      </c>
      <c r="DC32" t="s">
        <v>59</v>
      </c>
      <c r="DD32">
        <v>65</v>
      </c>
      <c r="DN32">
        <v>20500592</v>
      </c>
      <c r="DO32" s="5">
        <v>0.90222222222222215</v>
      </c>
      <c r="DP32" s="5">
        <f t="shared" si="3"/>
        <v>1.3266666666666667</v>
      </c>
      <c r="DQ32">
        <v>4</v>
      </c>
      <c r="DR32" t="s">
        <v>494</v>
      </c>
    </row>
    <row r="33" spans="1:122" x14ac:dyDescent="0.3">
      <c r="A33">
        <v>20501034</v>
      </c>
      <c r="B33" t="s">
        <v>434</v>
      </c>
      <c r="C33" t="s">
        <v>921</v>
      </c>
      <c r="D33" t="s">
        <v>1186</v>
      </c>
      <c r="E33" t="s">
        <v>494</v>
      </c>
      <c r="I33" t="s">
        <v>335</v>
      </c>
      <c r="J33" t="s">
        <v>112</v>
      </c>
      <c r="K33" t="s">
        <v>112</v>
      </c>
      <c r="L33" t="s">
        <v>112</v>
      </c>
      <c r="M33" t="s">
        <v>494</v>
      </c>
      <c r="N33" t="s">
        <v>112</v>
      </c>
      <c r="O33">
        <v>50</v>
      </c>
      <c r="P33">
        <v>2.85</v>
      </c>
      <c r="Q33" t="s">
        <v>494</v>
      </c>
      <c r="R33" t="s">
        <v>972</v>
      </c>
      <c r="S33" t="s">
        <v>55</v>
      </c>
      <c r="T33" t="s">
        <v>1163</v>
      </c>
      <c r="U33">
        <v>1</v>
      </c>
      <c r="AB33">
        <v>1.5</v>
      </c>
      <c r="AC33" t="s">
        <v>112</v>
      </c>
      <c r="AD33" t="s">
        <v>984</v>
      </c>
      <c r="AE33">
        <v>3.5</v>
      </c>
      <c r="AF33" t="s">
        <v>945</v>
      </c>
      <c r="AG33">
        <v>3</v>
      </c>
      <c r="AI33" t="s">
        <v>322</v>
      </c>
      <c r="AJ33" t="s">
        <v>59</v>
      </c>
      <c r="AK33">
        <v>50</v>
      </c>
      <c r="AV33">
        <v>10</v>
      </c>
      <c r="AW33" s="5">
        <f t="shared" si="0"/>
        <v>1.4285714285714286</v>
      </c>
      <c r="AX33" s="5">
        <v>68</v>
      </c>
      <c r="AY33">
        <v>2.85</v>
      </c>
      <c r="AZ33">
        <f t="shared" si="1"/>
        <v>7</v>
      </c>
      <c r="BA33">
        <v>7</v>
      </c>
      <c r="BB33">
        <v>7</v>
      </c>
      <c r="BC33">
        <v>7</v>
      </c>
      <c r="BD33">
        <v>7</v>
      </c>
      <c r="BE33" t="s">
        <v>972</v>
      </c>
      <c r="BF33" t="s">
        <v>982</v>
      </c>
      <c r="BG33">
        <v>3</v>
      </c>
      <c r="BH33" t="s">
        <v>945</v>
      </c>
      <c r="BI33" t="s">
        <v>112</v>
      </c>
      <c r="BJ33" t="s">
        <v>980</v>
      </c>
      <c r="BK33" t="s">
        <v>945</v>
      </c>
      <c r="BL33" t="s">
        <v>945</v>
      </c>
      <c r="BM33" t="s">
        <v>474</v>
      </c>
      <c r="BN33" t="s">
        <v>1163</v>
      </c>
      <c r="BO33" t="s">
        <v>1007</v>
      </c>
      <c r="BP33" t="s">
        <v>3</v>
      </c>
      <c r="BQ33">
        <v>3</v>
      </c>
      <c r="BR33" t="s">
        <v>112</v>
      </c>
      <c r="BS33">
        <v>3</v>
      </c>
      <c r="BT33">
        <f t="shared" si="2"/>
        <v>68</v>
      </c>
      <c r="BU33">
        <v>1.5</v>
      </c>
      <c r="BV33">
        <v>1.65</v>
      </c>
      <c r="BW33">
        <v>7</v>
      </c>
      <c r="BZ33">
        <v>6</v>
      </c>
      <c r="CA33">
        <v>3</v>
      </c>
      <c r="CD33" t="s">
        <v>112</v>
      </c>
      <c r="CE33">
        <v>20</v>
      </c>
      <c r="CG33" t="s">
        <v>494</v>
      </c>
      <c r="CH33" t="s">
        <v>972</v>
      </c>
      <c r="CI33" t="s">
        <v>945</v>
      </c>
      <c r="CJ33" t="s">
        <v>945</v>
      </c>
      <c r="CK33">
        <v>0</v>
      </c>
      <c r="CL33">
        <v>10</v>
      </c>
      <c r="CR33" t="s">
        <v>945</v>
      </c>
      <c r="CS33" t="s">
        <v>494</v>
      </c>
      <c r="CW33">
        <v>3</v>
      </c>
      <c r="CY33" t="s">
        <v>65</v>
      </c>
      <c r="CZ33" t="s">
        <v>60</v>
      </c>
      <c r="DA33">
        <v>20</v>
      </c>
      <c r="DN33">
        <v>20501034</v>
      </c>
      <c r="DO33" s="5">
        <v>1.0857142857142856</v>
      </c>
      <c r="DP33" s="5">
        <f t="shared" si="3"/>
        <v>1.4285714285714286</v>
      </c>
      <c r="DQ33">
        <v>2.85</v>
      </c>
      <c r="DR33" t="s">
        <v>112</v>
      </c>
    </row>
    <row r="34" spans="1:122" x14ac:dyDescent="0.3">
      <c r="A34">
        <v>20501035</v>
      </c>
      <c r="B34" t="s">
        <v>434</v>
      </c>
      <c r="C34" t="s">
        <v>921</v>
      </c>
      <c r="D34" t="s">
        <v>1186</v>
      </c>
      <c r="E34" t="s">
        <v>494</v>
      </c>
      <c r="I34" t="s">
        <v>971</v>
      </c>
      <c r="J34" t="s">
        <v>112</v>
      </c>
      <c r="K34" t="s">
        <v>3</v>
      </c>
      <c r="L34" t="s">
        <v>3</v>
      </c>
      <c r="M34" t="s">
        <v>494</v>
      </c>
      <c r="N34" t="s">
        <v>494</v>
      </c>
      <c r="AV34">
        <v>14</v>
      </c>
      <c r="AW34" s="5">
        <f t="shared" si="0"/>
        <v>1.4</v>
      </c>
      <c r="AX34" s="5">
        <v>78</v>
      </c>
      <c r="AY34">
        <v>1.98</v>
      </c>
      <c r="AZ34">
        <f t="shared" si="1"/>
        <v>7.7</v>
      </c>
      <c r="BA34">
        <v>7.7</v>
      </c>
      <c r="BB34">
        <v>10</v>
      </c>
      <c r="BC34">
        <v>7.7</v>
      </c>
      <c r="BD34">
        <v>10</v>
      </c>
      <c r="BE34" t="s">
        <v>972</v>
      </c>
      <c r="BF34" t="s">
        <v>946</v>
      </c>
      <c r="BG34">
        <v>0</v>
      </c>
      <c r="BH34" t="s">
        <v>945</v>
      </c>
      <c r="BI34" t="s">
        <v>112</v>
      </c>
      <c r="BJ34" t="s">
        <v>981</v>
      </c>
      <c r="BK34" t="s">
        <v>945</v>
      </c>
      <c r="BL34" t="s">
        <v>945</v>
      </c>
      <c r="BM34" t="s">
        <v>474</v>
      </c>
      <c r="BN34" t="s">
        <v>1163</v>
      </c>
      <c r="BO34" t="s">
        <v>1007</v>
      </c>
      <c r="BP34" t="s">
        <v>3</v>
      </c>
      <c r="BQ34">
        <v>4</v>
      </c>
      <c r="BR34" t="s">
        <v>112</v>
      </c>
      <c r="BS34">
        <v>3</v>
      </c>
      <c r="BT34">
        <f t="shared" si="2"/>
        <v>78</v>
      </c>
      <c r="BU34">
        <v>1.25</v>
      </c>
      <c r="BV34">
        <v>1.5</v>
      </c>
      <c r="BW34">
        <v>10</v>
      </c>
      <c r="BZ34">
        <v>10</v>
      </c>
      <c r="CB34">
        <v>12</v>
      </c>
      <c r="CD34" t="s">
        <v>494</v>
      </c>
      <c r="DN34">
        <v>20501035</v>
      </c>
      <c r="DO34" s="5">
        <v>1.35</v>
      </c>
      <c r="DP34" s="5">
        <f t="shared" si="3"/>
        <v>1.4</v>
      </c>
      <c r="DQ34">
        <v>1.98</v>
      </c>
      <c r="DR34" t="s">
        <v>112</v>
      </c>
    </row>
    <row r="35" spans="1:122" x14ac:dyDescent="0.3">
      <c r="A35">
        <v>20501036</v>
      </c>
      <c r="B35" t="s">
        <v>434</v>
      </c>
      <c r="C35" t="s">
        <v>921</v>
      </c>
      <c r="D35" t="s">
        <v>1186</v>
      </c>
      <c r="E35" t="s">
        <v>494</v>
      </c>
      <c r="I35" t="s">
        <v>971</v>
      </c>
      <c r="J35" t="s">
        <v>112</v>
      </c>
      <c r="K35" t="s">
        <v>112</v>
      </c>
      <c r="L35" t="s">
        <v>112</v>
      </c>
      <c r="M35" t="s">
        <v>494</v>
      </c>
      <c r="N35" t="s">
        <v>112</v>
      </c>
      <c r="O35">
        <v>18</v>
      </c>
      <c r="P35">
        <v>2.37</v>
      </c>
      <c r="Q35" t="s">
        <v>494</v>
      </c>
      <c r="R35" t="s">
        <v>969</v>
      </c>
      <c r="S35" t="s">
        <v>474</v>
      </c>
      <c r="T35" t="s">
        <v>1163</v>
      </c>
      <c r="U35">
        <v>1</v>
      </c>
      <c r="Y35">
        <v>4</v>
      </c>
      <c r="AC35" t="s">
        <v>112</v>
      </c>
      <c r="AD35" t="s">
        <v>984</v>
      </c>
      <c r="AE35" t="s">
        <v>945</v>
      </c>
      <c r="AF35" t="s">
        <v>945</v>
      </c>
      <c r="AG35" t="s">
        <v>945</v>
      </c>
      <c r="AH35" t="s">
        <v>945</v>
      </c>
      <c r="AI35" t="s">
        <v>66</v>
      </c>
      <c r="AJ35" t="s">
        <v>60</v>
      </c>
      <c r="AK35">
        <v>18</v>
      </c>
      <c r="AL35" t="s">
        <v>279</v>
      </c>
      <c r="AM35" t="s">
        <v>59</v>
      </c>
      <c r="AN35">
        <v>18</v>
      </c>
      <c r="AV35">
        <v>8</v>
      </c>
      <c r="AW35" s="5">
        <f t="shared" si="0"/>
        <v>1.6</v>
      </c>
      <c r="AX35" s="5">
        <v>58</v>
      </c>
      <c r="AY35">
        <v>2.37</v>
      </c>
      <c r="AZ35">
        <f t="shared" si="1"/>
        <v>5.8</v>
      </c>
      <c r="BA35">
        <v>5.8</v>
      </c>
      <c r="BB35">
        <v>7</v>
      </c>
      <c r="BC35">
        <v>5.8</v>
      </c>
      <c r="BD35">
        <v>7</v>
      </c>
      <c r="BE35" t="s">
        <v>972</v>
      </c>
      <c r="BF35" t="s">
        <v>946</v>
      </c>
      <c r="BG35">
        <v>0</v>
      </c>
      <c r="BH35">
        <v>1.5</v>
      </c>
      <c r="BI35" t="s">
        <v>112</v>
      </c>
      <c r="BJ35" t="s">
        <v>981</v>
      </c>
      <c r="BK35">
        <v>3.5</v>
      </c>
      <c r="BL35">
        <v>1</v>
      </c>
      <c r="BM35" t="s">
        <v>474</v>
      </c>
      <c r="BN35" t="s">
        <v>1163</v>
      </c>
      <c r="BO35" t="s">
        <v>1007</v>
      </c>
      <c r="BP35" t="s">
        <v>3</v>
      </c>
      <c r="BQ35">
        <v>3</v>
      </c>
      <c r="BR35" t="s">
        <v>112</v>
      </c>
      <c r="BS35">
        <v>3</v>
      </c>
      <c r="BT35">
        <f t="shared" si="2"/>
        <v>58</v>
      </c>
      <c r="BU35">
        <v>1</v>
      </c>
      <c r="BV35">
        <v>1.5</v>
      </c>
      <c r="BW35">
        <v>5</v>
      </c>
      <c r="BX35">
        <v>5</v>
      </c>
      <c r="BZ35">
        <v>5</v>
      </c>
      <c r="CB35">
        <v>7</v>
      </c>
      <c r="CD35" t="s">
        <v>494</v>
      </c>
      <c r="DN35">
        <v>20501036</v>
      </c>
      <c r="DO35" s="5">
        <v>1.54</v>
      </c>
      <c r="DP35" s="5">
        <f t="shared" si="3"/>
        <v>1.6</v>
      </c>
      <c r="DQ35">
        <v>2.37</v>
      </c>
      <c r="DR35" t="s">
        <v>112</v>
      </c>
    </row>
    <row r="36" spans="1:122" x14ac:dyDescent="0.3">
      <c r="A36">
        <v>20501039</v>
      </c>
      <c r="B36" t="s">
        <v>438</v>
      </c>
      <c r="C36" t="s">
        <v>994</v>
      </c>
      <c r="D36" t="s">
        <v>1186</v>
      </c>
      <c r="E36" t="s">
        <v>494</v>
      </c>
      <c r="I36" t="s">
        <v>983</v>
      </c>
      <c r="J36" t="s">
        <v>494</v>
      </c>
      <c r="K36" t="s">
        <v>945</v>
      </c>
      <c r="L36" t="s">
        <v>112</v>
      </c>
      <c r="M36" t="s">
        <v>494</v>
      </c>
      <c r="N36" t="s">
        <v>112</v>
      </c>
      <c r="O36" t="s">
        <v>945</v>
      </c>
      <c r="P36" t="s">
        <v>945</v>
      </c>
      <c r="Q36" t="s">
        <v>494</v>
      </c>
      <c r="R36" t="s">
        <v>968</v>
      </c>
      <c r="S36" t="s">
        <v>1008</v>
      </c>
      <c r="T36" t="s">
        <v>1165</v>
      </c>
      <c r="U36">
        <v>1</v>
      </c>
      <c r="AB36" t="s">
        <v>945</v>
      </c>
      <c r="AC36" t="s">
        <v>112</v>
      </c>
      <c r="AD36" t="s">
        <v>984</v>
      </c>
      <c r="AE36" t="s">
        <v>945</v>
      </c>
      <c r="AF36" t="s">
        <v>945</v>
      </c>
      <c r="AV36">
        <v>8</v>
      </c>
      <c r="AW36" s="5">
        <f t="shared" si="0"/>
        <v>1</v>
      </c>
      <c r="AX36" s="5">
        <v>100</v>
      </c>
      <c r="AY36">
        <v>2.8</v>
      </c>
      <c r="AZ36">
        <f t="shared" si="1"/>
        <v>5.5</v>
      </c>
      <c r="BA36">
        <v>5.5</v>
      </c>
      <c r="BB36">
        <v>8</v>
      </c>
      <c r="BC36">
        <v>5.5</v>
      </c>
      <c r="BD36">
        <v>8</v>
      </c>
      <c r="BE36" t="s">
        <v>65</v>
      </c>
      <c r="BF36" t="s">
        <v>946</v>
      </c>
      <c r="BG36">
        <v>0</v>
      </c>
      <c r="BH36" t="s">
        <v>945</v>
      </c>
      <c r="BI36" t="s">
        <v>112</v>
      </c>
      <c r="BJ36" t="s">
        <v>1071</v>
      </c>
      <c r="BK36">
        <v>5</v>
      </c>
      <c r="BL36">
        <v>0.5</v>
      </c>
      <c r="BM36" t="s">
        <v>992</v>
      </c>
      <c r="BN36" t="s">
        <v>1170</v>
      </c>
      <c r="BO36" t="s">
        <v>60</v>
      </c>
      <c r="BP36" t="s">
        <v>3</v>
      </c>
      <c r="BQ36">
        <v>3</v>
      </c>
      <c r="BR36" t="s">
        <v>494</v>
      </c>
      <c r="BS36">
        <v>1</v>
      </c>
      <c r="BT36" t="str">
        <f t="shared" si="2"/>
        <v>na</v>
      </c>
      <c r="BU36" t="s">
        <v>945</v>
      </c>
      <c r="BV36" t="s">
        <v>945</v>
      </c>
      <c r="BW36">
        <v>8</v>
      </c>
      <c r="CA36">
        <v>5</v>
      </c>
      <c r="CD36" t="s">
        <v>494</v>
      </c>
      <c r="DN36">
        <v>20501039</v>
      </c>
      <c r="DO36" s="5">
        <v>1</v>
      </c>
      <c r="DP36" s="5">
        <f t="shared" si="3"/>
        <v>1</v>
      </c>
      <c r="DQ36">
        <v>2.8</v>
      </c>
      <c r="DR36" t="s">
        <v>494</v>
      </c>
    </row>
    <row r="37" spans="1:122" x14ac:dyDescent="0.3">
      <c r="A37">
        <v>20501041</v>
      </c>
      <c r="B37" t="s">
        <v>885</v>
      </c>
      <c r="C37" t="s">
        <v>922</v>
      </c>
      <c r="D37" t="s">
        <v>1186</v>
      </c>
      <c r="E37" t="s">
        <v>494</v>
      </c>
      <c r="I37" t="s">
        <v>983</v>
      </c>
      <c r="J37" t="s">
        <v>494</v>
      </c>
      <c r="K37" t="s">
        <v>945</v>
      </c>
      <c r="L37" t="s">
        <v>112</v>
      </c>
      <c r="M37" t="s">
        <v>494</v>
      </c>
      <c r="N37" t="s">
        <v>112</v>
      </c>
      <c r="O37" t="s">
        <v>945</v>
      </c>
      <c r="P37">
        <v>3.4</v>
      </c>
      <c r="Q37" t="s">
        <v>494</v>
      </c>
      <c r="R37" t="s">
        <v>65</v>
      </c>
      <c r="S37" t="s">
        <v>945</v>
      </c>
      <c r="T37" t="s">
        <v>945</v>
      </c>
      <c r="U37">
        <v>0</v>
      </c>
      <c r="V37" t="s">
        <v>945</v>
      </c>
      <c r="AB37" t="s">
        <v>945</v>
      </c>
      <c r="AC37" t="s">
        <v>112</v>
      </c>
      <c r="AD37" t="s">
        <v>957</v>
      </c>
      <c r="AE37" t="s">
        <v>945</v>
      </c>
      <c r="AF37" t="s">
        <v>945</v>
      </c>
      <c r="AG37" t="s">
        <v>945</v>
      </c>
      <c r="AH37" t="s">
        <v>945</v>
      </c>
      <c r="AI37" t="s">
        <v>985</v>
      </c>
      <c r="AJ37" t="s">
        <v>60</v>
      </c>
      <c r="AV37">
        <v>7</v>
      </c>
      <c r="AW37" s="5">
        <f t="shared" si="0"/>
        <v>1</v>
      </c>
      <c r="AX37" s="5">
        <v>50</v>
      </c>
      <c r="AY37">
        <v>3.4</v>
      </c>
      <c r="AZ37">
        <f t="shared" si="1"/>
        <v>4.5</v>
      </c>
      <c r="BA37">
        <v>4.5</v>
      </c>
      <c r="BB37">
        <v>7</v>
      </c>
      <c r="BC37">
        <v>4.5</v>
      </c>
      <c r="BD37">
        <v>7</v>
      </c>
      <c r="BE37" t="s">
        <v>65</v>
      </c>
      <c r="BF37" t="s">
        <v>946</v>
      </c>
      <c r="BG37">
        <v>0</v>
      </c>
      <c r="BH37" t="s">
        <v>945</v>
      </c>
      <c r="BI37" t="s">
        <v>112</v>
      </c>
      <c r="BJ37" t="s">
        <v>1071</v>
      </c>
      <c r="BK37">
        <v>5</v>
      </c>
      <c r="BL37">
        <v>0.5</v>
      </c>
      <c r="BM37" t="s">
        <v>992</v>
      </c>
      <c r="BN37" t="s">
        <v>1170</v>
      </c>
      <c r="BO37" t="s">
        <v>60</v>
      </c>
      <c r="BP37" t="s">
        <v>3</v>
      </c>
      <c r="BQ37">
        <v>3</v>
      </c>
      <c r="BR37" t="s">
        <v>494</v>
      </c>
      <c r="BS37">
        <v>1</v>
      </c>
      <c r="BT37" t="str">
        <f t="shared" si="2"/>
        <v>na</v>
      </c>
      <c r="BU37" t="s">
        <v>945</v>
      </c>
      <c r="BV37" t="s">
        <v>945</v>
      </c>
      <c r="BW37">
        <v>7</v>
      </c>
      <c r="CA37">
        <v>5</v>
      </c>
      <c r="CD37" t="s">
        <v>112</v>
      </c>
      <c r="CE37" t="s">
        <v>945</v>
      </c>
      <c r="CF37">
        <v>3.4</v>
      </c>
      <c r="CG37" t="s">
        <v>494</v>
      </c>
      <c r="CH37" t="s">
        <v>65</v>
      </c>
      <c r="CI37" t="s">
        <v>945</v>
      </c>
      <c r="CJ37" t="s">
        <v>945</v>
      </c>
      <c r="CK37">
        <v>0</v>
      </c>
      <c r="CL37" t="s">
        <v>945</v>
      </c>
      <c r="CR37" t="s">
        <v>945</v>
      </c>
      <c r="CS37" t="s">
        <v>945</v>
      </c>
      <c r="CT37" t="s">
        <v>957</v>
      </c>
      <c r="CW37" t="s">
        <v>945</v>
      </c>
      <c r="CX37" t="s">
        <v>945</v>
      </c>
      <c r="DN37">
        <v>20501041</v>
      </c>
      <c r="DO37" s="5">
        <v>0.98571428571428588</v>
      </c>
      <c r="DP37" s="5">
        <f t="shared" si="3"/>
        <v>1</v>
      </c>
      <c r="DQ37">
        <v>3.4</v>
      </c>
      <c r="DR37" t="s">
        <v>494</v>
      </c>
    </row>
    <row r="38" spans="1:122" x14ac:dyDescent="0.3">
      <c r="A38">
        <v>20501042</v>
      </c>
      <c r="B38" t="s">
        <v>886</v>
      </c>
      <c r="C38" t="s">
        <v>922</v>
      </c>
      <c r="D38" t="s">
        <v>1186</v>
      </c>
      <c r="E38" t="s">
        <v>494</v>
      </c>
      <c r="I38" t="s">
        <v>983</v>
      </c>
      <c r="J38" t="s">
        <v>494</v>
      </c>
      <c r="K38" t="s">
        <v>945</v>
      </c>
      <c r="L38" t="s">
        <v>112</v>
      </c>
      <c r="M38" t="s">
        <v>494</v>
      </c>
      <c r="N38" t="s">
        <v>112</v>
      </c>
      <c r="O38" t="s">
        <v>945</v>
      </c>
      <c r="P38">
        <v>2.8</v>
      </c>
      <c r="Q38" t="s">
        <v>494</v>
      </c>
      <c r="R38" t="s">
        <v>65</v>
      </c>
      <c r="S38" t="s">
        <v>945</v>
      </c>
      <c r="T38" t="s">
        <v>945</v>
      </c>
      <c r="U38">
        <v>0</v>
      </c>
      <c r="V38" t="s">
        <v>945</v>
      </c>
      <c r="AB38" t="s">
        <v>945</v>
      </c>
      <c r="AC38" t="s">
        <v>112</v>
      </c>
      <c r="AD38" t="s">
        <v>957</v>
      </c>
      <c r="AE38" t="s">
        <v>945</v>
      </c>
      <c r="AF38" t="s">
        <v>945</v>
      </c>
      <c r="AG38" t="s">
        <v>945</v>
      </c>
      <c r="AH38" t="s">
        <v>945</v>
      </c>
      <c r="AI38" t="s">
        <v>985</v>
      </c>
      <c r="AJ38" t="s">
        <v>60</v>
      </c>
      <c r="AV38">
        <v>7</v>
      </c>
      <c r="AW38" s="5">
        <f t="shared" si="0"/>
        <v>1</v>
      </c>
      <c r="AX38" s="5">
        <v>50</v>
      </c>
      <c r="AY38">
        <v>2.8</v>
      </c>
      <c r="AZ38">
        <f t="shared" si="1"/>
        <v>4</v>
      </c>
      <c r="BA38">
        <v>4</v>
      </c>
      <c r="BB38">
        <v>7</v>
      </c>
      <c r="BC38">
        <v>4</v>
      </c>
      <c r="BD38">
        <v>7</v>
      </c>
      <c r="BE38" t="s">
        <v>65</v>
      </c>
      <c r="BF38" t="s">
        <v>946</v>
      </c>
      <c r="BG38">
        <v>0</v>
      </c>
      <c r="BH38" t="s">
        <v>945</v>
      </c>
      <c r="BI38" t="s">
        <v>112</v>
      </c>
      <c r="BJ38" t="s">
        <v>1071</v>
      </c>
      <c r="BK38">
        <v>5</v>
      </c>
      <c r="BL38">
        <v>0.5</v>
      </c>
      <c r="BM38" t="s">
        <v>992</v>
      </c>
      <c r="BN38" t="s">
        <v>1170</v>
      </c>
      <c r="BO38" t="s">
        <v>60</v>
      </c>
      <c r="BP38" t="s">
        <v>3</v>
      </c>
      <c r="BQ38">
        <v>3</v>
      </c>
      <c r="BR38" t="s">
        <v>494</v>
      </c>
      <c r="BS38">
        <v>1</v>
      </c>
      <c r="BT38" t="str">
        <f t="shared" si="2"/>
        <v>na</v>
      </c>
      <c r="BU38" t="s">
        <v>945</v>
      </c>
      <c r="BV38" t="s">
        <v>945</v>
      </c>
      <c r="BW38">
        <v>7</v>
      </c>
      <c r="CA38">
        <v>5</v>
      </c>
      <c r="CD38" t="s">
        <v>112</v>
      </c>
      <c r="CE38" t="s">
        <v>945</v>
      </c>
      <c r="CF38">
        <v>2.8</v>
      </c>
      <c r="CG38" t="s">
        <v>494</v>
      </c>
      <c r="CH38" t="s">
        <v>65</v>
      </c>
      <c r="CI38" t="s">
        <v>945</v>
      </c>
      <c r="CJ38" t="s">
        <v>945</v>
      </c>
      <c r="CK38">
        <v>0</v>
      </c>
      <c r="CL38" t="s">
        <v>945</v>
      </c>
      <c r="CR38" t="s">
        <v>945</v>
      </c>
      <c r="CS38" t="s">
        <v>945</v>
      </c>
      <c r="CT38" t="s">
        <v>957</v>
      </c>
      <c r="CW38" t="s">
        <v>945</v>
      </c>
      <c r="CX38" t="s">
        <v>945</v>
      </c>
      <c r="DN38">
        <v>20501042</v>
      </c>
      <c r="DO38" s="5">
        <v>0.95238095238095244</v>
      </c>
      <c r="DP38" s="5">
        <f t="shared" si="3"/>
        <v>1</v>
      </c>
      <c r="DQ38">
        <v>2.8</v>
      </c>
      <c r="DR38" t="s">
        <v>494</v>
      </c>
    </row>
    <row r="39" spans="1:122" x14ac:dyDescent="0.3">
      <c r="A39">
        <v>20501046</v>
      </c>
      <c r="B39" t="s">
        <v>157</v>
      </c>
      <c r="C39" t="s">
        <v>923</v>
      </c>
      <c r="D39" t="s">
        <v>1186</v>
      </c>
      <c r="E39" t="s">
        <v>494</v>
      </c>
      <c r="I39" t="s">
        <v>983</v>
      </c>
      <c r="J39" t="s">
        <v>494</v>
      </c>
      <c r="K39" t="s">
        <v>945</v>
      </c>
      <c r="L39" t="s">
        <v>112</v>
      </c>
      <c r="M39" t="s">
        <v>494</v>
      </c>
      <c r="N39" t="s">
        <v>112</v>
      </c>
      <c r="O39">
        <v>20</v>
      </c>
      <c r="P39" t="s">
        <v>945</v>
      </c>
      <c r="Q39" t="s">
        <v>494</v>
      </c>
      <c r="S39" t="s">
        <v>990</v>
      </c>
      <c r="T39" t="s">
        <v>1163</v>
      </c>
      <c r="U39">
        <v>1</v>
      </c>
      <c r="V39">
        <v>13</v>
      </c>
      <c r="W39">
        <v>13</v>
      </c>
      <c r="AB39" t="s">
        <v>945</v>
      </c>
      <c r="AC39" t="s">
        <v>112</v>
      </c>
      <c r="AD39" t="s">
        <v>984</v>
      </c>
      <c r="AE39" t="s">
        <v>945</v>
      </c>
      <c r="AF39" t="s">
        <v>945</v>
      </c>
      <c r="AG39">
        <v>1.5</v>
      </c>
      <c r="AH39">
        <v>1.5</v>
      </c>
      <c r="AI39" t="s">
        <v>165</v>
      </c>
      <c r="AJ39" t="s">
        <v>60</v>
      </c>
      <c r="AK39">
        <v>20</v>
      </c>
      <c r="AL39" t="s">
        <v>165</v>
      </c>
      <c r="AM39" t="s">
        <v>59</v>
      </c>
      <c r="AN39">
        <v>20</v>
      </c>
      <c r="AV39">
        <v>14</v>
      </c>
      <c r="AW39" s="5">
        <f t="shared" si="0"/>
        <v>1.0769230769230769</v>
      </c>
      <c r="AX39" s="5">
        <v>70</v>
      </c>
      <c r="AY39">
        <v>2.2999999999999998</v>
      </c>
      <c r="AZ39">
        <f t="shared" si="1"/>
        <v>5.25</v>
      </c>
      <c r="BA39">
        <v>5.25</v>
      </c>
      <c r="BB39">
        <v>13</v>
      </c>
      <c r="BC39">
        <v>5.25</v>
      </c>
      <c r="BD39">
        <v>13</v>
      </c>
      <c r="BE39" t="s">
        <v>972</v>
      </c>
      <c r="BF39" t="s">
        <v>946</v>
      </c>
      <c r="BG39">
        <v>0</v>
      </c>
      <c r="BH39" t="s">
        <v>945</v>
      </c>
      <c r="BI39" t="s">
        <v>112</v>
      </c>
      <c r="BJ39" t="s">
        <v>981</v>
      </c>
      <c r="BK39" t="s">
        <v>945</v>
      </c>
      <c r="BL39" t="s">
        <v>945</v>
      </c>
      <c r="BM39" t="s">
        <v>990</v>
      </c>
      <c r="BN39" t="s">
        <v>1170</v>
      </c>
      <c r="BO39" t="s">
        <v>1007</v>
      </c>
      <c r="BP39" t="s">
        <v>3</v>
      </c>
      <c r="BQ39">
        <v>3</v>
      </c>
      <c r="BR39" t="s">
        <v>494</v>
      </c>
      <c r="BS39">
        <v>1</v>
      </c>
      <c r="BT39" t="str">
        <f t="shared" si="2"/>
        <v>na</v>
      </c>
      <c r="BU39" t="s">
        <v>945</v>
      </c>
      <c r="BV39" t="s">
        <v>945</v>
      </c>
      <c r="BW39">
        <v>13</v>
      </c>
      <c r="BX39">
        <v>13</v>
      </c>
      <c r="CD39" t="s">
        <v>112</v>
      </c>
      <c r="CE39">
        <v>10</v>
      </c>
      <c r="CG39" t="s">
        <v>494</v>
      </c>
      <c r="CI39" t="s">
        <v>945</v>
      </c>
      <c r="CJ39" t="s">
        <v>945</v>
      </c>
      <c r="CK39">
        <v>0</v>
      </c>
      <c r="CL39">
        <v>13</v>
      </c>
      <c r="CM39">
        <v>13</v>
      </c>
      <c r="CR39" t="s">
        <v>945</v>
      </c>
      <c r="CS39" t="s">
        <v>112</v>
      </c>
      <c r="CT39" t="s">
        <v>981</v>
      </c>
      <c r="CU39" t="s">
        <v>945</v>
      </c>
      <c r="CV39" t="s">
        <v>945</v>
      </c>
      <c r="CY39" t="s">
        <v>165</v>
      </c>
      <c r="CZ39" t="s">
        <v>60</v>
      </c>
      <c r="DA39">
        <v>10</v>
      </c>
      <c r="DB39" t="s">
        <v>165</v>
      </c>
      <c r="DC39" t="s">
        <v>59</v>
      </c>
      <c r="DD39">
        <v>10</v>
      </c>
      <c r="DN39">
        <v>20501046</v>
      </c>
      <c r="DO39" s="5">
        <v>1</v>
      </c>
      <c r="DP39" s="5">
        <f t="shared" si="3"/>
        <v>1.0769230769230769</v>
      </c>
      <c r="DQ39">
        <v>2.2999999999999998</v>
      </c>
      <c r="DR39" t="s">
        <v>494</v>
      </c>
    </row>
    <row r="40" spans="1:122" x14ac:dyDescent="0.3">
      <c r="A40">
        <v>20501047</v>
      </c>
      <c r="B40" t="s">
        <v>887</v>
      </c>
      <c r="C40" t="s">
        <v>924</v>
      </c>
      <c r="D40" t="s">
        <v>1186</v>
      </c>
      <c r="E40" t="s">
        <v>494</v>
      </c>
      <c r="I40" t="s">
        <v>983</v>
      </c>
      <c r="J40" t="s">
        <v>112</v>
      </c>
      <c r="K40" t="s">
        <v>112</v>
      </c>
      <c r="L40" t="s">
        <v>112</v>
      </c>
      <c r="M40" t="s">
        <v>494</v>
      </c>
      <c r="N40" t="s">
        <v>112</v>
      </c>
      <c r="O40">
        <v>47</v>
      </c>
      <c r="P40">
        <v>1.8</v>
      </c>
      <c r="Q40" t="s">
        <v>494</v>
      </c>
      <c r="R40" t="s">
        <v>65</v>
      </c>
      <c r="S40" t="s">
        <v>990</v>
      </c>
      <c r="T40" t="s">
        <v>1163</v>
      </c>
      <c r="U40">
        <v>4</v>
      </c>
      <c r="V40">
        <v>8</v>
      </c>
      <c r="Y40">
        <v>6</v>
      </c>
      <c r="AB40" t="s">
        <v>945</v>
      </c>
      <c r="AC40" t="s">
        <v>112</v>
      </c>
      <c r="AD40" t="s">
        <v>1181</v>
      </c>
      <c r="AE40">
        <v>2</v>
      </c>
      <c r="AF40">
        <v>0.2</v>
      </c>
      <c r="AG40">
        <v>2</v>
      </c>
      <c r="AH40">
        <v>2</v>
      </c>
      <c r="AI40" t="s">
        <v>322</v>
      </c>
      <c r="AJ40" t="s">
        <v>60</v>
      </c>
      <c r="AK40">
        <v>47</v>
      </c>
      <c r="AL40" t="s">
        <v>322</v>
      </c>
      <c r="AM40" t="s">
        <v>59</v>
      </c>
      <c r="AN40">
        <v>47</v>
      </c>
      <c r="AV40">
        <v>10.67</v>
      </c>
      <c r="AW40" s="5">
        <f t="shared" si="0"/>
        <v>1.7783333333333333</v>
      </c>
      <c r="AX40" s="5">
        <v>57</v>
      </c>
      <c r="AY40">
        <v>1.8</v>
      </c>
      <c r="AZ40">
        <f t="shared" si="1"/>
        <v>5.0999999999999996</v>
      </c>
      <c r="BA40">
        <v>5.0999999999999996</v>
      </c>
      <c r="BB40">
        <v>8</v>
      </c>
      <c r="BC40">
        <v>5.0999999999999996</v>
      </c>
      <c r="BD40">
        <v>8</v>
      </c>
      <c r="BE40" t="s">
        <v>65</v>
      </c>
      <c r="BF40" t="s">
        <v>946</v>
      </c>
      <c r="BG40">
        <v>0</v>
      </c>
      <c r="BH40" t="s">
        <v>945</v>
      </c>
      <c r="BI40" t="s">
        <v>112</v>
      </c>
      <c r="BJ40" t="s">
        <v>981</v>
      </c>
      <c r="BK40">
        <v>2</v>
      </c>
      <c r="BL40">
        <v>0.2</v>
      </c>
      <c r="BM40" t="s">
        <v>990</v>
      </c>
      <c r="BN40" t="s">
        <v>1170</v>
      </c>
      <c r="BO40" t="s">
        <v>1007</v>
      </c>
      <c r="BP40" t="s">
        <v>3</v>
      </c>
      <c r="BQ40">
        <v>4</v>
      </c>
      <c r="BR40" t="s">
        <v>112</v>
      </c>
      <c r="BS40">
        <v>3</v>
      </c>
      <c r="BT40">
        <f t="shared" si="2"/>
        <v>57</v>
      </c>
      <c r="BU40">
        <v>1.3</v>
      </c>
      <c r="BV40">
        <v>1</v>
      </c>
      <c r="BW40">
        <v>6</v>
      </c>
      <c r="BZ40">
        <v>6</v>
      </c>
      <c r="CB40">
        <v>8</v>
      </c>
      <c r="CD40" t="s">
        <v>112</v>
      </c>
      <c r="CE40">
        <v>15</v>
      </c>
      <c r="CF40">
        <v>2</v>
      </c>
      <c r="CG40" t="s">
        <v>494</v>
      </c>
      <c r="CH40" t="s">
        <v>65</v>
      </c>
      <c r="CI40" t="s">
        <v>990</v>
      </c>
      <c r="CJ40" t="s">
        <v>1163</v>
      </c>
      <c r="CK40">
        <v>1</v>
      </c>
      <c r="CL40">
        <v>8</v>
      </c>
      <c r="CO40">
        <v>6</v>
      </c>
      <c r="CR40" t="s">
        <v>945</v>
      </c>
      <c r="CS40" t="s">
        <v>112</v>
      </c>
      <c r="CT40" t="s">
        <v>980</v>
      </c>
      <c r="CU40">
        <v>2</v>
      </c>
      <c r="CV40">
        <v>0.2</v>
      </c>
      <c r="CW40">
        <v>2</v>
      </c>
      <c r="CX40">
        <v>2</v>
      </c>
      <c r="CY40" t="s">
        <v>322</v>
      </c>
      <c r="CZ40" t="s">
        <v>60</v>
      </c>
      <c r="DA40">
        <v>15</v>
      </c>
      <c r="DB40" t="s">
        <v>322</v>
      </c>
      <c r="DC40" t="s">
        <v>59</v>
      </c>
      <c r="DD40">
        <v>15</v>
      </c>
      <c r="DN40">
        <v>20501047</v>
      </c>
      <c r="DO40" s="5">
        <v>0.97499999999999998</v>
      </c>
      <c r="DP40" s="5">
        <f t="shared" si="3"/>
        <v>1.7783333333333333</v>
      </c>
      <c r="DQ40">
        <v>1.8</v>
      </c>
      <c r="DR40" t="s">
        <v>112</v>
      </c>
    </row>
    <row r="41" spans="1:122" x14ac:dyDescent="0.3">
      <c r="A41">
        <v>20501050</v>
      </c>
      <c r="B41" t="s">
        <v>888</v>
      </c>
      <c r="C41" t="s">
        <v>924</v>
      </c>
      <c r="D41" t="s">
        <v>971</v>
      </c>
      <c r="E41" t="s">
        <v>494</v>
      </c>
      <c r="I41" t="s">
        <v>983</v>
      </c>
      <c r="J41" t="s">
        <v>112</v>
      </c>
      <c r="K41" t="s">
        <v>494</v>
      </c>
      <c r="L41" t="s">
        <v>112</v>
      </c>
      <c r="M41" t="s">
        <v>494</v>
      </c>
      <c r="N41" t="s">
        <v>112</v>
      </c>
      <c r="O41">
        <v>65</v>
      </c>
      <c r="P41">
        <v>4</v>
      </c>
      <c r="Q41" t="s">
        <v>494</v>
      </c>
      <c r="R41" t="s">
        <v>968</v>
      </c>
      <c r="S41" t="s">
        <v>990</v>
      </c>
      <c r="T41" t="s">
        <v>1163</v>
      </c>
      <c r="U41">
        <v>5</v>
      </c>
      <c r="V41">
        <v>10</v>
      </c>
      <c r="Y41">
        <v>10</v>
      </c>
      <c r="Z41">
        <v>8</v>
      </c>
      <c r="AB41" t="s">
        <v>945</v>
      </c>
      <c r="AC41" t="s">
        <v>112</v>
      </c>
      <c r="AD41" t="s">
        <v>957</v>
      </c>
      <c r="AE41">
        <v>3</v>
      </c>
      <c r="AF41">
        <v>0.5</v>
      </c>
      <c r="AG41">
        <v>2</v>
      </c>
      <c r="AH41">
        <v>2</v>
      </c>
      <c r="AI41" t="s">
        <v>322</v>
      </c>
      <c r="AJ41" t="s">
        <v>60</v>
      </c>
      <c r="AK41">
        <v>65</v>
      </c>
      <c r="AL41" t="s">
        <v>322</v>
      </c>
      <c r="AM41" t="s">
        <v>59</v>
      </c>
      <c r="AN41">
        <v>65</v>
      </c>
      <c r="AV41">
        <v>19</v>
      </c>
      <c r="AW41" s="5">
        <f t="shared" si="0"/>
        <v>1.9</v>
      </c>
      <c r="AX41" s="5">
        <v>54</v>
      </c>
      <c r="AY41">
        <v>4</v>
      </c>
      <c r="AZ41">
        <f t="shared" si="1"/>
        <v>4.18</v>
      </c>
      <c r="BA41">
        <v>3.78</v>
      </c>
      <c r="BB41">
        <v>8</v>
      </c>
      <c r="BC41">
        <v>4.58</v>
      </c>
      <c r="BD41">
        <v>10</v>
      </c>
      <c r="BE41" t="s">
        <v>968</v>
      </c>
      <c r="BF41" t="s">
        <v>946</v>
      </c>
      <c r="BG41">
        <v>0</v>
      </c>
      <c r="BH41" t="s">
        <v>945</v>
      </c>
      <c r="BI41" t="s">
        <v>112</v>
      </c>
      <c r="BJ41" t="s">
        <v>1071</v>
      </c>
      <c r="BK41">
        <v>3</v>
      </c>
      <c r="BL41">
        <v>0.5</v>
      </c>
      <c r="BM41" t="s">
        <v>990</v>
      </c>
      <c r="BN41" t="s">
        <v>1170</v>
      </c>
      <c r="BO41" t="s">
        <v>1007</v>
      </c>
      <c r="BP41" t="s">
        <v>3</v>
      </c>
      <c r="BQ41">
        <v>5</v>
      </c>
      <c r="BR41" t="s">
        <v>112</v>
      </c>
      <c r="BS41">
        <v>2</v>
      </c>
      <c r="BT41">
        <f t="shared" si="2"/>
        <v>54</v>
      </c>
      <c r="BU41">
        <v>4.5</v>
      </c>
      <c r="BV41">
        <v>1</v>
      </c>
      <c r="BW41">
        <v>10</v>
      </c>
      <c r="BZ41">
        <v>8</v>
      </c>
      <c r="CB41">
        <v>10</v>
      </c>
      <c r="CD41" t="s">
        <v>112</v>
      </c>
      <c r="CE41">
        <v>60</v>
      </c>
      <c r="CF41">
        <v>4</v>
      </c>
      <c r="CG41" t="s">
        <v>494</v>
      </c>
      <c r="CH41" t="s">
        <v>968</v>
      </c>
      <c r="CI41" t="s">
        <v>990</v>
      </c>
      <c r="CJ41" t="s">
        <v>1163</v>
      </c>
      <c r="CK41">
        <v>3</v>
      </c>
      <c r="CL41">
        <v>10</v>
      </c>
      <c r="CM41">
        <v>10</v>
      </c>
      <c r="CO41">
        <v>8</v>
      </c>
      <c r="CR41" t="s">
        <v>945</v>
      </c>
      <c r="CS41" t="s">
        <v>112</v>
      </c>
      <c r="CT41" t="s">
        <v>957</v>
      </c>
      <c r="CU41">
        <v>3</v>
      </c>
      <c r="CV41">
        <v>0.5</v>
      </c>
      <c r="CW41">
        <v>2</v>
      </c>
      <c r="CX41">
        <v>2</v>
      </c>
      <c r="CY41" t="s">
        <v>322</v>
      </c>
      <c r="CZ41" t="s">
        <v>60</v>
      </c>
      <c r="DA41">
        <v>60</v>
      </c>
      <c r="DB41" t="s">
        <v>322</v>
      </c>
      <c r="DC41" t="s">
        <v>59</v>
      </c>
      <c r="DD41">
        <v>60</v>
      </c>
      <c r="DN41">
        <v>20501050</v>
      </c>
      <c r="DO41" s="5">
        <v>1.6933333333333334</v>
      </c>
      <c r="DP41" s="5">
        <f t="shared" si="3"/>
        <v>1.9</v>
      </c>
      <c r="DQ41">
        <v>4</v>
      </c>
      <c r="DR41" t="s">
        <v>112</v>
      </c>
    </row>
    <row r="42" spans="1:122" x14ac:dyDescent="0.3">
      <c r="A42">
        <v>20501060</v>
      </c>
      <c r="B42" t="s">
        <v>889</v>
      </c>
      <c r="C42" t="s">
        <v>925</v>
      </c>
      <c r="D42" t="s">
        <v>1186</v>
      </c>
      <c r="E42" t="s">
        <v>112</v>
      </c>
      <c r="F42" t="s">
        <v>494</v>
      </c>
      <c r="I42" t="s">
        <v>983</v>
      </c>
      <c r="J42" t="s">
        <v>494</v>
      </c>
      <c r="K42" t="s">
        <v>945</v>
      </c>
      <c r="L42" t="s">
        <v>112</v>
      </c>
      <c r="M42" t="s">
        <v>494</v>
      </c>
      <c r="N42" t="s">
        <v>112</v>
      </c>
      <c r="O42">
        <v>52</v>
      </c>
      <c r="P42">
        <v>2.8</v>
      </c>
      <c r="Q42" t="s">
        <v>494</v>
      </c>
      <c r="R42" t="s">
        <v>968</v>
      </c>
      <c r="S42" t="s">
        <v>990</v>
      </c>
      <c r="T42" t="s">
        <v>1163</v>
      </c>
      <c r="U42">
        <v>6</v>
      </c>
      <c r="V42">
        <v>5</v>
      </c>
      <c r="AB42" t="s">
        <v>945</v>
      </c>
      <c r="AC42" t="s">
        <v>112</v>
      </c>
      <c r="AD42" t="s">
        <v>984</v>
      </c>
      <c r="AE42" t="s">
        <v>945</v>
      </c>
      <c r="AF42" t="s">
        <v>945</v>
      </c>
      <c r="AG42" t="s">
        <v>945</v>
      </c>
      <c r="AH42" t="s">
        <v>945</v>
      </c>
      <c r="AV42">
        <v>6</v>
      </c>
      <c r="AW42" s="5">
        <f t="shared" si="0"/>
        <v>1</v>
      </c>
      <c r="AX42" s="5">
        <v>60</v>
      </c>
      <c r="AY42">
        <v>2.8</v>
      </c>
      <c r="AZ42">
        <f t="shared" si="1"/>
        <v>3</v>
      </c>
      <c r="BA42">
        <v>3</v>
      </c>
      <c r="BB42">
        <v>6</v>
      </c>
      <c r="BC42">
        <v>3</v>
      </c>
      <c r="BD42">
        <v>6</v>
      </c>
      <c r="BE42" t="s">
        <v>968</v>
      </c>
      <c r="BF42" t="s">
        <v>946</v>
      </c>
      <c r="BG42">
        <v>0</v>
      </c>
      <c r="BH42" t="s">
        <v>945</v>
      </c>
      <c r="BI42" t="s">
        <v>112</v>
      </c>
      <c r="BJ42" t="s">
        <v>981</v>
      </c>
      <c r="BK42" t="s">
        <v>945</v>
      </c>
      <c r="BL42" t="s">
        <v>945</v>
      </c>
      <c r="BM42" t="s">
        <v>990</v>
      </c>
      <c r="BN42" t="s">
        <v>1170</v>
      </c>
      <c r="BO42" t="s">
        <v>1007</v>
      </c>
      <c r="BP42" t="s">
        <v>3</v>
      </c>
      <c r="BQ42">
        <v>7</v>
      </c>
      <c r="BR42" t="s">
        <v>494</v>
      </c>
      <c r="BS42">
        <v>1</v>
      </c>
      <c r="BT42" t="str">
        <f t="shared" si="2"/>
        <v>na</v>
      </c>
      <c r="BU42" t="s">
        <v>945</v>
      </c>
      <c r="BV42" t="s">
        <v>945</v>
      </c>
      <c r="BW42">
        <v>6</v>
      </c>
      <c r="BZ42">
        <v>5</v>
      </c>
      <c r="CD42" t="s">
        <v>112</v>
      </c>
      <c r="CE42" t="s">
        <v>945</v>
      </c>
      <c r="CF42">
        <v>0</v>
      </c>
      <c r="CG42" t="s">
        <v>494</v>
      </c>
      <c r="CH42" t="s">
        <v>987</v>
      </c>
      <c r="CI42" t="s">
        <v>945</v>
      </c>
      <c r="CJ42" t="s">
        <v>945</v>
      </c>
      <c r="CK42">
        <v>0</v>
      </c>
      <c r="DN42">
        <v>20501060</v>
      </c>
      <c r="DO42" s="5">
        <v>0.9833333333333335</v>
      </c>
      <c r="DP42" s="5">
        <f t="shared" si="3"/>
        <v>1</v>
      </c>
      <c r="DQ42">
        <v>2.8</v>
      </c>
      <c r="DR42" t="s">
        <v>494</v>
      </c>
    </row>
    <row r="43" spans="1:122" x14ac:dyDescent="0.3">
      <c r="A43">
        <v>20501069</v>
      </c>
      <c r="B43" t="s">
        <v>157</v>
      </c>
      <c r="C43" t="s">
        <v>926</v>
      </c>
      <c r="D43" t="s">
        <v>1186</v>
      </c>
      <c r="E43" t="s">
        <v>494</v>
      </c>
      <c r="I43" t="s">
        <v>983</v>
      </c>
      <c r="J43" t="s">
        <v>494</v>
      </c>
      <c r="K43" t="s">
        <v>945</v>
      </c>
      <c r="L43" t="s">
        <v>494</v>
      </c>
      <c r="M43" t="s">
        <v>494</v>
      </c>
      <c r="N43" t="s">
        <v>112</v>
      </c>
      <c r="O43" t="s">
        <v>945</v>
      </c>
      <c r="P43">
        <v>2.2999999999999998</v>
      </c>
      <c r="Q43" t="s">
        <v>494</v>
      </c>
      <c r="R43" t="s">
        <v>65</v>
      </c>
      <c r="S43" t="s">
        <v>1008</v>
      </c>
      <c r="T43" t="s">
        <v>1165</v>
      </c>
      <c r="U43">
        <v>1</v>
      </c>
      <c r="V43">
        <v>12.25</v>
      </c>
      <c r="X43">
        <v>12.25</v>
      </c>
      <c r="AB43" t="s">
        <v>945</v>
      </c>
      <c r="AV43">
        <v>10.25</v>
      </c>
      <c r="AW43" s="5">
        <f t="shared" si="0"/>
        <v>1.0249999999999999</v>
      </c>
      <c r="AX43" s="5">
        <v>35</v>
      </c>
      <c r="AY43">
        <v>2</v>
      </c>
      <c r="AZ43">
        <f t="shared" si="1"/>
        <v>3.55</v>
      </c>
      <c r="BA43">
        <v>3.55</v>
      </c>
      <c r="BB43">
        <v>10</v>
      </c>
      <c r="BC43">
        <v>3.55</v>
      </c>
      <c r="BD43">
        <v>10</v>
      </c>
      <c r="BE43" t="s">
        <v>65</v>
      </c>
      <c r="BF43" t="s">
        <v>946</v>
      </c>
      <c r="BG43">
        <v>0</v>
      </c>
      <c r="BH43" t="s">
        <v>945</v>
      </c>
      <c r="BI43" t="s">
        <v>112</v>
      </c>
      <c r="BJ43" t="s">
        <v>981</v>
      </c>
      <c r="BK43" t="s">
        <v>945</v>
      </c>
      <c r="BL43" t="s">
        <v>945</v>
      </c>
      <c r="BM43" t="s">
        <v>992</v>
      </c>
      <c r="BN43" t="s">
        <v>1163</v>
      </c>
      <c r="BO43" t="s">
        <v>60</v>
      </c>
      <c r="BP43" t="s">
        <v>3</v>
      </c>
      <c r="BQ43">
        <v>3</v>
      </c>
      <c r="BR43" t="s">
        <v>494</v>
      </c>
      <c r="BS43">
        <v>1</v>
      </c>
      <c r="BT43" t="str">
        <f t="shared" si="2"/>
        <v>na</v>
      </c>
      <c r="BU43" t="s">
        <v>945</v>
      </c>
      <c r="BV43" t="s">
        <v>945</v>
      </c>
      <c r="BW43">
        <v>10</v>
      </c>
      <c r="CD43" t="s">
        <v>494</v>
      </c>
      <c r="DN43">
        <v>20501069</v>
      </c>
      <c r="DO43" s="5">
        <v>0.96</v>
      </c>
      <c r="DP43" s="5">
        <f t="shared" si="3"/>
        <v>1.0249999999999999</v>
      </c>
      <c r="DQ43">
        <v>2</v>
      </c>
      <c r="DR43" t="s">
        <v>494</v>
      </c>
    </row>
    <row r="44" spans="1:122" x14ac:dyDescent="0.3">
      <c r="A44">
        <v>20501112</v>
      </c>
      <c r="B44" t="s">
        <v>890</v>
      </c>
      <c r="C44" t="s">
        <v>927</v>
      </c>
      <c r="D44" t="s">
        <v>1186</v>
      </c>
      <c r="E44" t="s">
        <v>494</v>
      </c>
      <c r="I44" t="s">
        <v>983</v>
      </c>
      <c r="J44" t="s">
        <v>494</v>
      </c>
      <c r="K44" t="s">
        <v>945</v>
      </c>
      <c r="L44" t="s">
        <v>494</v>
      </c>
      <c r="M44" t="s">
        <v>112</v>
      </c>
      <c r="N44" t="s">
        <v>494</v>
      </c>
      <c r="AV44">
        <v>6</v>
      </c>
      <c r="AW44" s="5">
        <f t="shared" si="0"/>
        <v>1</v>
      </c>
      <c r="AX44" s="5">
        <v>45</v>
      </c>
      <c r="AY44">
        <v>0.1</v>
      </c>
      <c r="AZ44">
        <f t="shared" si="1"/>
        <v>5</v>
      </c>
      <c r="BA44">
        <v>5</v>
      </c>
      <c r="BB44">
        <v>6</v>
      </c>
      <c r="BC44">
        <v>5</v>
      </c>
      <c r="BD44">
        <v>6</v>
      </c>
      <c r="BE44" t="s">
        <v>970</v>
      </c>
      <c r="BF44" t="s">
        <v>946</v>
      </c>
      <c r="BG44">
        <v>0</v>
      </c>
      <c r="BH44" t="s">
        <v>945</v>
      </c>
      <c r="BI44" t="s">
        <v>112</v>
      </c>
      <c r="BJ44" t="s">
        <v>981</v>
      </c>
      <c r="BK44">
        <v>2.5</v>
      </c>
      <c r="BL44">
        <v>0.5</v>
      </c>
      <c r="BM44" t="s">
        <v>945</v>
      </c>
      <c r="BN44" t="s">
        <v>945</v>
      </c>
      <c r="BQ44">
        <v>0</v>
      </c>
      <c r="BR44" t="s">
        <v>494</v>
      </c>
      <c r="BS44">
        <v>1</v>
      </c>
      <c r="BT44" t="str">
        <f t="shared" si="2"/>
        <v>na</v>
      </c>
      <c r="BU44" t="s">
        <v>945</v>
      </c>
      <c r="BV44" t="s">
        <v>945</v>
      </c>
      <c r="BW44">
        <v>6</v>
      </c>
      <c r="CA44">
        <v>2.5</v>
      </c>
      <c r="CD44" t="s">
        <v>494</v>
      </c>
      <c r="DN44">
        <v>20501112</v>
      </c>
      <c r="DO44" s="5">
        <v>1</v>
      </c>
      <c r="DP44" s="5">
        <f t="shared" si="3"/>
        <v>1</v>
      </c>
      <c r="DQ44">
        <v>0.1</v>
      </c>
      <c r="DR44" t="s">
        <v>494</v>
      </c>
    </row>
    <row r="45" spans="1:122" x14ac:dyDescent="0.3">
      <c r="A45">
        <v>20501113</v>
      </c>
      <c r="B45" t="s">
        <v>358</v>
      </c>
      <c r="C45" t="s">
        <v>927</v>
      </c>
      <c r="D45" t="s">
        <v>1186</v>
      </c>
      <c r="E45" t="s">
        <v>494</v>
      </c>
      <c r="I45" t="s">
        <v>983</v>
      </c>
      <c r="J45" t="s">
        <v>494</v>
      </c>
      <c r="K45" t="s">
        <v>945</v>
      </c>
      <c r="L45" t="s">
        <v>494</v>
      </c>
      <c r="M45" t="s">
        <v>112</v>
      </c>
      <c r="N45" t="s">
        <v>494</v>
      </c>
      <c r="AV45">
        <v>6</v>
      </c>
      <c r="AW45" s="5">
        <f t="shared" si="0"/>
        <v>1</v>
      </c>
      <c r="AX45" s="5">
        <v>40</v>
      </c>
      <c r="AY45">
        <v>0.1</v>
      </c>
      <c r="AZ45">
        <f t="shared" si="1"/>
        <v>5</v>
      </c>
      <c r="BA45">
        <v>5</v>
      </c>
      <c r="BB45">
        <v>6</v>
      </c>
      <c r="BC45">
        <v>5</v>
      </c>
      <c r="BD45">
        <v>6</v>
      </c>
      <c r="BE45" t="s">
        <v>970</v>
      </c>
      <c r="BF45" t="s">
        <v>946</v>
      </c>
      <c r="BG45">
        <v>0</v>
      </c>
      <c r="BH45" t="s">
        <v>945</v>
      </c>
      <c r="BI45" t="s">
        <v>112</v>
      </c>
      <c r="BJ45" t="s">
        <v>981</v>
      </c>
      <c r="BK45">
        <v>2.5</v>
      </c>
      <c r="BL45">
        <v>0.5</v>
      </c>
      <c r="BM45" t="s">
        <v>945</v>
      </c>
      <c r="BN45" t="s">
        <v>945</v>
      </c>
      <c r="BQ45">
        <v>0</v>
      </c>
      <c r="BR45" t="s">
        <v>494</v>
      </c>
      <c r="BS45">
        <v>1</v>
      </c>
      <c r="BT45" t="str">
        <f t="shared" si="2"/>
        <v>na</v>
      </c>
      <c r="BU45" t="s">
        <v>945</v>
      </c>
      <c r="BV45" t="s">
        <v>945</v>
      </c>
      <c r="BW45">
        <v>6</v>
      </c>
      <c r="CA45">
        <v>2.5</v>
      </c>
      <c r="CD45" t="s">
        <v>494</v>
      </c>
      <c r="DN45">
        <v>20501113</v>
      </c>
      <c r="DO45" s="5">
        <v>0.93333333333333313</v>
      </c>
      <c r="DP45" s="5">
        <f t="shared" si="3"/>
        <v>1</v>
      </c>
      <c r="DQ45">
        <v>0.1</v>
      </c>
      <c r="DR45" t="s">
        <v>494</v>
      </c>
    </row>
    <row r="46" spans="1:122" x14ac:dyDescent="0.3">
      <c r="A46">
        <v>20501143</v>
      </c>
      <c r="B46" t="s">
        <v>369</v>
      </c>
      <c r="C46" t="s">
        <v>370</v>
      </c>
      <c r="D46" t="s">
        <v>1186</v>
      </c>
      <c r="E46" t="s">
        <v>494</v>
      </c>
      <c r="I46" t="s">
        <v>335</v>
      </c>
      <c r="J46" t="s">
        <v>112</v>
      </c>
      <c r="K46" t="s">
        <v>112</v>
      </c>
      <c r="L46" t="s">
        <v>112</v>
      </c>
      <c r="M46" t="s">
        <v>494</v>
      </c>
      <c r="N46" t="s">
        <v>112</v>
      </c>
      <c r="O46" t="s">
        <v>945</v>
      </c>
      <c r="P46" t="s">
        <v>945</v>
      </c>
      <c r="Q46" t="s">
        <v>494</v>
      </c>
      <c r="R46" t="s">
        <v>65</v>
      </c>
      <c r="S46" t="s">
        <v>945</v>
      </c>
      <c r="T46" t="s">
        <v>945</v>
      </c>
      <c r="U46">
        <v>0</v>
      </c>
      <c r="V46">
        <v>15</v>
      </c>
      <c r="X46">
        <v>15</v>
      </c>
      <c r="Z46">
        <v>8</v>
      </c>
      <c r="AB46">
        <v>2</v>
      </c>
      <c r="AC46" t="s">
        <v>112</v>
      </c>
      <c r="AD46" t="s">
        <v>984</v>
      </c>
      <c r="AE46">
        <v>8</v>
      </c>
      <c r="AF46" t="s">
        <v>945</v>
      </c>
      <c r="AG46">
        <v>1.5</v>
      </c>
      <c r="AH46">
        <v>1.5</v>
      </c>
      <c r="AI46" t="s">
        <v>279</v>
      </c>
      <c r="AJ46" t="s">
        <v>60</v>
      </c>
      <c r="AK46" t="s">
        <v>945</v>
      </c>
      <c r="AL46" t="s">
        <v>279</v>
      </c>
      <c r="AM46" t="s">
        <v>59</v>
      </c>
      <c r="AN46" t="s">
        <v>945</v>
      </c>
      <c r="AV46">
        <v>11.5</v>
      </c>
      <c r="AW46" s="5">
        <f t="shared" si="0"/>
        <v>1.2105263157894737</v>
      </c>
      <c r="AX46" s="5">
        <v>78</v>
      </c>
      <c r="AY46">
        <v>0.64</v>
      </c>
      <c r="AZ46">
        <f t="shared" si="1"/>
        <v>5.75</v>
      </c>
      <c r="BA46">
        <v>5.75</v>
      </c>
      <c r="BB46">
        <v>9.5</v>
      </c>
      <c r="BC46">
        <v>5.75</v>
      </c>
      <c r="BD46">
        <v>9.5</v>
      </c>
      <c r="BE46" t="s">
        <v>65</v>
      </c>
      <c r="BF46" t="s">
        <v>982</v>
      </c>
      <c r="BG46">
        <v>5</v>
      </c>
      <c r="BH46" t="s">
        <v>945</v>
      </c>
      <c r="BI46" t="s">
        <v>112</v>
      </c>
      <c r="BJ46" t="s">
        <v>981</v>
      </c>
      <c r="BK46" t="s">
        <v>945</v>
      </c>
      <c r="BL46" t="s">
        <v>945</v>
      </c>
      <c r="BM46" t="s">
        <v>989</v>
      </c>
      <c r="BN46" t="s">
        <v>1165</v>
      </c>
      <c r="BO46" t="s">
        <v>1007</v>
      </c>
      <c r="BP46" t="s">
        <v>4</v>
      </c>
      <c r="BQ46">
        <v>6</v>
      </c>
      <c r="BR46" t="s">
        <v>112</v>
      </c>
      <c r="BS46">
        <v>3</v>
      </c>
      <c r="BT46">
        <f t="shared" si="2"/>
        <v>78</v>
      </c>
      <c r="BU46">
        <v>0.5</v>
      </c>
      <c r="BV46">
        <v>0.75</v>
      </c>
      <c r="BW46">
        <v>9.5</v>
      </c>
      <c r="BZ46">
        <v>6.5</v>
      </c>
      <c r="CA46">
        <v>6.5</v>
      </c>
      <c r="CD46" t="s">
        <v>112</v>
      </c>
      <c r="CE46" t="s">
        <v>945</v>
      </c>
      <c r="CF46" t="s">
        <v>945</v>
      </c>
      <c r="CG46" t="s">
        <v>494</v>
      </c>
      <c r="CH46" t="s">
        <v>65</v>
      </c>
      <c r="CI46" t="s">
        <v>945</v>
      </c>
      <c r="CJ46" t="s">
        <v>945</v>
      </c>
      <c r="CK46">
        <v>0</v>
      </c>
      <c r="CL46">
        <v>15</v>
      </c>
      <c r="CP46">
        <v>8</v>
      </c>
      <c r="CR46" t="s">
        <v>945</v>
      </c>
      <c r="CS46" t="s">
        <v>112</v>
      </c>
      <c r="CT46" t="s">
        <v>981</v>
      </c>
      <c r="CU46">
        <v>8</v>
      </c>
      <c r="CV46" t="s">
        <v>945</v>
      </c>
      <c r="CW46">
        <v>1.5</v>
      </c>
      <c r="CX46">
        <v>1.5</v>
      </c>
      <c r="CY46" t="s">
        <v>279</v>
      </c>
      <c r="CZ46" t="s">
        <v>60</v>
      </c>
      <c r="DA46" t="s">
        <v>945</v>
      </c>
      <c r="DB46" t="s">
        <v>279</v>
      </c>
      <c r="DC46" t="s">
        <v>59</v>
      </c>
      <c r="DD46" t="s">
        <v>945</v>
      </c>
      <c r="DN46">
        <v>20501143</v>
      </c>
      <c r="DO46" s="5">
        <v>1.1684210526315788</v>
      </c>
      <c r="DP46" s="5">
        <f t="shared" si="3"/>
        <v>1.2105263157894737</v>
      </c>
      <c r="DQ46">
        <v>0.64</v>
      </c>
      <c r="DR46" t="s">
        <v>112</v>
      </c>
    </row>
    <row r="47" spans="1:122" x14ac:dyDescent="0.3">
      <c r="A47">
        <v>20501154</v>
      </c>
      <c r="B47" t="s">
        <v>396</v>
      </c>
      <c r="C47" t="s">
        <v>928</v>
      </c>
      <c r="D47" t="s">
        <v>971</v>
      </c>
      <c r="E47" t="s">
        <v>494</v>
      </c>
      <c r="I47" t="s">
        <v>983</v>
      </c>
      <c r="J47" t="s">
        <v>112</v>
      </c>
      <c r="K47" t="s">
        <v>494</v>
      </c>
      <c r="L47" t="s">
        <v>494</v>
      </c>
      <c r="M47" t="s">
        <v>112</v>
      </c>
      <c r="N47" t="s">
        <v>112</v>
      </c>
      <c r="O47">
        <v>80</v>
      </c>
      <c r="P47">
        <v>0.3</v>
      </c>
      <c r="Q47" t="s">
        <v>494</v>
      </c>
      <c r="R47" t="s">
        <v>970</v>
      </c>
      <c r="S47" t="s">
        <v>945</v>
      </c>
      <c r="T47" t="s">
        <v>945</v>
      </c>
      <c r="U47">
        <v>0</v>
      </c>
      <c r="V47">
        <v>10</v>
      </c>
      <c r="X47">
        <v>10</v>
      </c>
      <c r="AB47" t="s">
        <v>945</v>
      </c>
      <c r="AC47" t="s">
        <v>112</v>
      </c>
      <c r="AD47" t="s">
        <v>984</v>
      </c>
      <c r="AE47" t="s">
        <v>945</v>
      </c>
      <c r="AF47" t="s">
        <v>945</v>
      </c>
      <c r="AG47" t="s">
        <v>945</v>
      </c>
      <c r="AH47" t="s">
        <v>945</v>
      </c>
      <c r="AI47" t="s">
        <v>165</v>
      </c>
      <c r="AJ47" t="s">
        <v>60</v>
      </c>
      <c r="AK47">
        <v>30</v>
      </c>
      <c r="AL47" t="s">
        <v>165</v>
      </c>
      <c r="AM47" t="s">
        <v>59</v>
      </c>
      <c r="AN47">
        <v>30</v>
      </c>
      <c r="AO47" t="s">
        <v>322</v>
      </c>
      <c r="AP47" t="s">
        <v>60</v>
      </c>
      <c r="AQ47">
        <v>50</v>
      </c>
      <c r="AR47" t="s">
        <v>322</v>
      </c>
      <c r="AS47" t="s">
        <v>59</v>
      </c>
      <c r="AT47">
        <v>50</v>
      </c>
      <c r="AV47">
        <v>14.9</v>
      </c>
      <c r="AW47" s="5">
        <f t="shared" si="0"/>
        <v>1.49</v>
      </c>
      <c r="AX47" s="5">
        <v>90</v>
      </c>
      <c r="AY47">
        <v>0.3</v>
      </c>
      <c r="AZ47">
        <f t="shared" si="1"/>
        <v>8.39</v>
      </c>
      <c r="BA47">
        <v>8.39</v>
      </c>
      <c r="BB47">
        <v>10</v>
      </c>
      <c r="BC47">
        <v>8.39</v>
      </c>
      <c r="BD47">
        <v>10</v>
      </c>
      <c r="BE47" t="s">
        <v>970</v>
      </c>
      <c r="BF47" t="s">
        <v>946</v>
      </c>
      <c r="BG47">
        <v>0</v>
      </c>
      <c r="BH47" t="s">
        <v>945</v>
      </c>
      <c r="BI47" t="s">
        <v>494</v>
      </c>
      <c r="BJ47" t="s">
        <v>945</v>
      </c>
      <c r="BM47" t="s">
        <v>945</v>
      </c>
      <c r="BN47" t="s">
        <v>945</v>
      </c>
      <c r="BQ47">
        <v>0</v>
      </c>
      <c r="BR47" t="s">
        <v>112</v>
      </c>
      <c r="BS47">
        <v>2</v>
      </c>
      <c r="BT47">
        <f t="shared" si="2"/>
        <v>90</v>
      </c>
      <c r="BU47">
        <v>2.5</v>
      </c>
      <c r="BV47">
        <v>2.5</v>
      </c>
      <c r="BW47">
        <v>10</v>
      </c>
      <c r="BX47">
        <v>10</v>
      </c>
      <c r="CD47" t="s">
        <v>112</v>
      </c>
      <c r="CE47">
        <v>85</v>
      </c>
      <c r="CF47">
        <v>0.3</v>
      </c>
      <c r="CG47" t="s">
        <v>494</v>
      </c>
      <c r="CH47" t="s">
        <v>970</v>
      </c>
      <c r="CI47" t="s">
        <v>945</v>
      </c>
      <c r="CJ47" t="s">
        <v>945</v>
      </c>
      <c r="CK47">
        <v>0</v>
      </c>
      <c r="CL47">
        <v>10</v>
      </c>
      <c r="CM47">
        <v>10</v>
      </c>
      <c r="CR47" t="s">
        <v>945</v>
      </c>
      <c r="CS47" t="s">
        <v>494</v>
      </c>
      <c r="CT47" t="s">
        <v>945</v>
      </c>
      <c r="CU47" t="s">
        <v>945</v>
      </c>
      <c r="CV47" t="s">
        <v>945</v>
      </c>
      <c r="CW47" t="s">
        <v>945</v>
      </c>
      <c r="CX47" t="s">
        <v>945</v>
      </c>
      <c r="CY47" t="s">
        <v>165</v>
      </c>
      <c r="CZ47" t="s">
        <v>60</v>
      </c>
      <c r="DA47">
        <v>30</v>
      </c>
      <c r="DB47" t="s">
        <v>165</v>
      </c>
      <c r="DC47" t="s">
        <v>59</v>
      </c>
      <c r="DD47">
        <v>30</v>
      </c>
      <c r="DE47" t="s">
        <v>322</v>
      </c>
      <c r="DF47" t="s">
        <v>60</v>
      </c>
      <c r="DG47">
        <v>55</v>
      </c>
      <c r="DH47" t="s">
        <v>322</v>
      </c>
      <c r="DI47" t="s">
        <v>59</v>
      </c>
      <c r="DJ47">
        <v>55</v>
      </c>
      <c r="DN47">
        <v>20501154</v>
      </c>
      <c r="DO47" s="5">
        <v>1.4800000000000002</v>
      </c>
      <c r="DP47" s="5">
        <f t="shared" si="3"/>
        <v>1.49</v>
      </c>
      <c r="DQ47">
        <v>0.3</v>
      </c>
      <c r="DR47" t="s">
        <v>112</v>
      </c>
    </row>
    <row r="48" spans="1:122" x14ac:dyDescent="0.3">
      <c r="A48">
        <v>20501173</v>
      </c>
      <c r="B48" t="s">
        <v>417</v>
      </c>
      <c r="C48" t="s">
        <v>929</v>
      </c>
      <c r="D48" t="s">
        <v>971</v>
      </c>
      <c r="E48" t="s">
        <v>494</v>
      </c>
      <c r="I48" t="s">
        <v>335</v>
      </c>
      <c r="J48" t="s">
        <v>112</v>
      </c>
      <c r="K48" t="s">
        <v>112</v>
      </c>
      <c r="L48" t="s">
        <v>112</v>
      </c>
      <c r="M48" t="s">
        <v>494</v>
      </c>
      <c r="N48" t="s">
        <v>112</v>
      </c>
      <c r="O48">
        <v>34</v>
      </c>
      <c r="P48">
        <v>0.6</v>
      </c>
      <c r="Q48" t="s">
        <v>494</v>
      </c>
      <c r="R48" t="s">
        <v>65</v>
      </c>
      <c r="S48" t="s">
        <v>945</v>
      </c>
      <c r="T48" t="s">
        <v>945</v>
      </c>
      <c r="U48">
        <v>0</v>
      </c>
      <c r="V48">
        <v>15</v>
      </c>
      <c r="W48">
        <v>15</v>
      </c>
      <c r="AB48">
        <v>1</v>
      </c>
      <c r="AC48" t="s">
        <v>112</v>
      </c>
      <c r="AD48" t="s">
        <v>984</v>
      </c>
      <c r="AE48" t="s">
        <v>945</v>
      </c>
      <c r="AF48" t="s">
        <v>945</v>
      </c>
      <c r="AG48">
        <v>1.5</v>
      </c>
      <c r="AH48">
        <v>1.5</v>
      </c>
      <c r="AI48" t="s">
        <v>165</v>
      </c>
      <c r="AJ48" t="s">
        <v>60</v>
      </c>
      <c r="AK48">
        <v>20</v>
      </c>
      <c r="AL48" t="s">
        <v>165</v>
      </c>
      <c r="AM48" t="s">
        <v>59</v>
      </c>
      <c r="AN48">
        <v>15</v>
      </c>
      <c r="AO48" t="s">
        <v>65</v>
      </c>
      <c r="AP48" t="s">
        <v>60</v>
      </c>
      <c r="AQ48">
        <v>10</v>
      </c>
      <c r="AR48" t="s">
        <v>65</v>
      </c>
      <c r="AS48" t="s">
        <v>59</v>
      </c>
      <c r="AT48">
        <v>10</v>
      </c>
      <c r="AV48">
        <v>19.829999999999998</v>
      </c>
      <c r="AW48" s="5">
        <f t="shared" si="0"/>
        <v>1.4688888888888887</v>
      </c>
      <c r="AX48" s="5">
        <v>36</v>
      </c>
      <c r="AY48">
        <v>0.55000000000000004</v>
      </c>
      <c r="AZ48">
        <f t="shared" si="1"/>
        <v>5.75</v>
      </c>
      <c r="BA48">
        <v>5.75</v>
      </c>
      <c r="BB48">
        <v>13.5</v>
      </c>
      <c r="BC48">
        <v>5.75</v>
      </c>
      <c r="BD48">
        <v>13.5</v>
      </c>
      <c r="BE48" t="s">
        <v>65</v>
      </c>
      <c r="BF48" t="s">
        <v>982</v>
      </c>
      <c r="BG48">
        <v>2</v>
      </c>
      <c r="BH48" t="s">
        <v>945</v>
      </c>
      <c r="BI48" t="s">
        <v>112</v>
      </c>
      <c r="BJ48" t="s">
        <v>1071</v>
      </c>
      <c r="BK48">
        <v>5</v>
      </c>
      <c r="BL48">
        <v>0.5</v>
      </c>
      <c r="BM48" t="s">
        <v>989</v>
      </c>
      <c r="BN48" t="s">
        <v>1165</v>
      </c>
      <c r="BO48" t="s">
        <v>1007</v>
      </c>
      <c r="BP48" t="s">
        <v>4</v>
      </c>
      <c r="BQ48">
        <v>2</v>
      </c>
      <c r="BR48" t="s">
        <v>112</v>
      </c>
      <c r="BS48">
        <v>3</v>
      </c>
      <c r="BT48">
        <f t="shared" si="2"/>
        <v>36</v>
      </c>
      <c r="BU48">
        <v>3</v>
      </c>
      <c r="BV48">
        <v>1</v>
      </c>
      <c r="BW48">
        <v>13.5</v>
      </c>
      <c r="BZ48">
        <v>10.5</v>
      </c>
      <c r="CD48" t="s">
        <v>112</v>
      </c>
      <c r="CE48">
        <v>20</v>
      </c>
      <c r="CF48">
        <v>0.5</v>
      </c>
      <c r="CG48" t="s">
        <v>494</v>
      </c>
      <c r="CH48" t="s">
        <v>65</v>
      </c>
      <c r="CI48" t="s">
        <v>945</v>
      </c>
      <c r="CJ48" t="s">
        <v>945</v>
      </c>
      <c r="CK48">
        <v>0</v>
      </c>
      <c r="CL48">
        <v>15</v>
      </c>
      <c r="CR48">
        <v>1</v>
      </c>
      <c r="CS48" t="s">
        <v>112</v>
      </c>
      <c r="CT48" t="s">
        <v>981</v>
      </c>
      <c r="CU48" t="s">
        <v>945</v>
      </c>
      <c r="CV48" t="s">
        <v>945</v>
      </c>
      <c r="CW48">
        <v>1.5</v>
      </c>
      <c r="CX48">
        <v>1.5</v>
      </c>
      <c r="CY48" t="s">
        <v>165</v>
      </c>
      <c r="CZ48" t="s">
        <v>60</v>
      </c>
      <c r="DA48">
        <v>25</v>
      </c>
      <c r="DB48" t="s">
        <v>165</v>
      </c>
      <c r="DC48" t="s">
        <v>59</v>
      </c>
      <c r="DD48">
        <v>5</v>
      </c>
      <c r="DE48" t="s">
        <v>65</v>
      </c>
      <c r="DF48" t="s">
        <v>59</v>
      </c>
      <c r="DG48">
        <v>5</v>
      </c>
      <c r="DN48">
        <v>20501173</v>
      </c>
      <c r="DO48" s="5">
        <v>1.0444444444444445</v>
      </c>
      <c r="DP48" s="5">
        <f t="shared" si="3"/>
        <v>1.4688888888888887</v>
      </c>
      <c r="DQ48">
        <v>0.55000000000000004</v>
      </c>
      <c r="DR48" t="s">
        <v>112</v>
      </c>
    </row>
    <row r="49" spans="1:122" x14ac:dyDescent="0.3">
      <c r="A49">
        <v>20501182</v>
      </c>
      <c r="B49" t="s">
        <v>198</v>
      </c>
      <c r="C49" t="s">
        <v>930</v>
      </c>
      <c r="D49" t="s">
        <v>1186</v>
      </c>
      <c r="E49" t="s">
        <v>494</v>
      </c>
      <c r="I49" t="s">
        <v>983</v>
      </c>
      <c r="J49" t="s">
        <v>112</v>
      </c>
      <c r="K49" t="s">
        <v>112</v>
      </c>
      <c r="L49" t="s">
        <v>494</v>
      </c>
      <c r="M49" t="s">
        <v>494</v>
      </c>
      <c r="N49" t="s">
        <v>112</v>
      </c>
      <c r="O49">
        <v>38</v>
      </c>
      <c r="P49">
        <v>0.8</v>
      </c>
      <c r="Q49" t="s">
        <v>494</v>
      </c>
      <c r="R49" t="s">
        <v>970</v>
      </c>
      <c r="S49" t="s">
        <v>945</v>
      </c>
      <c r="T49" t="s">
        <v>945</v>
      </c>
      <c r="U49">
        <v>0</v>
      </c>
      <c r="V49">
        <v>5.5</v>
      </c>
      <c r="W49">
        <v>5.5</v>
      </c>
      <c r="AB49" t="s">
        <v>945</v>
      </c>
      <c r="AC49" t="s">
        <v>112</v>
      </c>
      <c r="AD49" t="s">
        <v>984</v>
      </c>
      <c r="AE49" t="s">
        <v>945</v>
      </c>
      <c r="AF49" t="s">
        <v>945</v>
      </c>
      <c r="AG49">
        <v>1.5</v>
      </c>
      <c r="AH49">
        <v>1.5</v>
      </c>
      <c r="AI49" t="s">
        <v>293</v>
      </c>
      <c r="AJ49" t="s">
        <v>59</v>
      </c>
      <c r="AK49">
        <v>38</v>
      </c>
      <c r="AV49">
        <v>8</v>
      </c>
      <c r="AW49" s="5">
        <f t="shared" si="0"/>
        <v>1.3333333333333333</v>
      </c>
      <c r="AX49" s="5">
        <v>93</v>
      </c>
      <c r="AY49">
        <v>1.61</v>
      </c>
      <c r="AZ49">
        <f t="shared" si="1"/>
        <v>4.8</v>
      </c>
      <c r="BA49">
        <v>4.8</v>
      </c>
      <c r="BB49">
        <v>6</v>
      </c>
      <c r="BC49">
        <v>4.8</v>
      </c>
      <c r="BD49">
        <v>6</v>
      </c>
      <c r="BE49" t="s">
        <v>970</v>
      </c>
      <c r="BF49" t="s">
        <v>946</v>
      </c>
      <c r="BG49">
        <v>0</v>
      </c>
      <c r="BH49" t="s">
        <v>945</v>
      </c>
      <c r="BI49" t="s">
        <v>112</v>
      </c>
      <c r="BJ49" t="s">
        <v>1071</v>
      </c>
      <c r="BK49">
        <v>2</v>
      </c>
      <c r="BL49">
        <v>0.5</v>
      </c>
      <c r="BM49" t="s">
        <v>945</v>
      </c>
      <c r="BN49" t="s">
        <v>945</v>
      </c>
      <c r="BQ49">
        <v>0</v>
      </c>
      <c r="BR49" t="s">
        <v>112</v>
      </c>
      <c r="BS49">
        <v>3</v>
      </c>
      <c r="BT49">
        <f t="shared" si="2"/>
        <v>93</v>
      </c>
      <c r="BU49">
        <v>1</v>
      </c>
      <c r="BV49">
        <v>1</v>
      </c>
      <c r="BW49">
        <v>6</v>
      </c>
      <c r="BX49">
        <v>6</v>
      </c>
      <c r="CA49">
        <v>2</v>
      </c>
      <c r="CD49" t="s">
        <v>112</v>
      </c>
      <c r="CE49">
        <v>53</v>
      </c>
      <c r="CF49">
        <v>0.9</v>
      </c>
      <c r="CG49" t="s">
        <v>494</v>
      </c>
      <c r="CH49" t="s">
        <v>970</v>
      </c>
      <c r="CI49" t="s">
        <v>945</v>
      </c>
      <c r="CJ49" t="s">
        <v>945</v>
      </c>
      <c r="CK49">
        <v>0</v>
      </c>
      <c r="CL49">
        <v>5.5</v>
      </c>
      <c r="CM49">
        <v>5.5</v>
      </c>
      <c r="CR49" t="s">
        <v>945</v>
      </c>
      <c r="CS49" t="s">
        <v>112</v>
      </c>
      <c r="CT49" t="s">
        <v>981</v>
      </c>
      <c r="CU49" t="s">
        <v>945</v>
      </c>
      <c r="CV49" t="s">
        <v>945</v>
      </c>
      <c r="CW49">
        <v>1.5</v>
      </c>
      <c r="CX49">
        <v>1.5</v>
      </c>
      <c r="CY49" t="s">
        <v>293</v>
      </c>
      <c r="CZ49" t="s">
        <v>59</v>
      </c>
      <c r="DA49">
        <v>53</v>
      </c>
      <c r="DN49">
        <v>20501182</v>
      </c>
      <c r="DO49" s="5">
        <v>0.85000000000000009</v>
      </c>
      <c r="DP49" s="5">
        <f t="shared" si="3"/>
        <v>1.3333333333333333</v>
      </c>
      <c r="DQ49">
        <v>1.61</v>
      </c>
      <c r="DR49" t="s">
        <v>112</v>
      </c>
    </row>
    <row r="50" spans="1:122" x14ac:dyDescent="0.3">
      <c r="A50">
        <v>20501192</v>
      </c>
      <c r="B50" t="s">
        <v>891</v>
      </c>
      <c r="C50" t="s">
        <v>931</v>
      </c>
      <c r="D50" t="s">
        <v>1186</v>
      </c>
      <c r="E50" t="s">
        <v>112</v>
      </c>
      <c r="F50" t="s">
        <v>112</v>
      </c>
      <c r="I50" t="s">
        <v>983</v>
      </c>
      <c r="J50" t="s">
        <v>112</v>
      </c>
      <c r="K50" t="s">
        <v>494</v>
      </c>
      <c r="L50" t="s">
        <v>494</v>
      </c>
      <c r="M50" t="s">
        <v>112</v>
      </c>
      <c r="N50" t="s">
        <v>494</v>
      </c>
      <c r="AV50">
        <v>6</v>
      </c>
      <c r="AW50" s="5">
        <f t="shared" si="0"/>
        <v>2</v>
      </c>
      <c r="AX50" s="5">
        <v>65</v>
      </c>
      <c r="AY50">
        <v>3</v>
      </c>
      <c r="AZ50">
        <f t="shared" si="1"/>
        <v>4</v>
      </c>
      <c r="BA50">
        <v>4</v>
      </c>
      <c r="BB50">
        <v>3</v>
      </c>
      <c r="BC50">
        <v>4</v>
      </c>
      <c r="BD50">
        <v>3</v>
      </c>
      <c r="BE50" t="s">
        <v>65</v>
      </c>
      <c r="BF50" t="s">
        <v>946</v>
      </c>
      <c r="BG50">
        <v>0</v>
      </c>
      <c r="BH50" t="s">
        <v>945</v>
      </c>
      <c r="BI50" t="s">
        <v>112</v>
      </c>
      <c r="BJ50" t="s">
        <v>980</v>
      </c>
      <c r="BK50">
        <v>1</v>
      </c>
      <c r="BL50">
        <v>1</v>
      </c>
      <c r="BM50" t="s">
        <v>945</v>
      </c>
      <c r="BN50" t="s">
        <v>945</v>
      </c>
      <c r="BQ50">
        <v>0</v>
      </c>
      <c r="BR50" t="s">
        <v>112</v>
      </c>
      <c r="BS50">
        <v>2</v>
      </c>
      <c r="BT50">
        <f t="shared" si="2"/>
        <v>65</v>
      </c>
      <c r="BU50">
        <v>1</v>
      </c>
      <c r="BV50">
        <v>1</v>
      </c>
      <c r="BW50">
        <v>3</v>
      </c>
      <c r="CD50" t="s">
        <v>112</v>
      </c>
      <c r="CE50">
        <v>65</v>
      </c>
      <c r="CF50">
        <v>2.16</v>
      </c>
      <c r="CG50" t="s">
        <v>494</v>
      </c>
      <c r="CH50" t="s">
        <v>65</v>
      </c>
      <c r="CI50" t="s">
        <v>988</v>
      </c>
      <c r="CJ50" t="s">
        <v>1163</v>
      </c>
      <c r="CK50">
        <v>1</v>
      </c>
      <c r="CL50">
        <v>3</v>
      </c>
      <c r="CN50">
        <v>3</v>
      </c>
      <c r="CR50">
        <v>1</v>
      </c>
      <c r="CS50" t="s">
        <v>112</v>
      </c>
      <c r="CT50" t="s">
        <v>981</v>
      </c>
      <c r="CU50" t="s">
        <v>945</v>
      </c>
      <c r="CV50" t="s">
        <v>945</v>
      </c>
      <c r="CW50">
        <v>1.5</v>
      </c>
      <c r="CX50">
        <v>1.5</v>
      </c>
      <c r="CY50" t="s">
        <v>279</v>
      </c>
      <c r="CZ50" t="s">
        <v>60</v>
      </c>
      <c r="DA50">
        <v>65</v>
      </c>
      <c r="DB50" t="s">
        <v>279</v>
      </c>
      <c r="DC50" t="s">
        <v>59</v>
      </c>
      <c r="DD50">
        <v>65</v>
      </c>
      <c r="DN50">
        <v>20501192</v>
      </c>
      <c r="DO50" s="5">
        <v>1.2666666666666668</v>
      </c>
      <c r="DP50" s="5">
        <f t="shared" si="3"/>
        <v>2</v>
      </c>
      <c r="DQ50">
        <v>3</v>
      </c>
      <c r="DR50" t="s">
        <v>112</v>
      </c>
    </row>
    <row r="51" spans="1:122" x14ac:dyDescent="0.3">
      <c r="A51">
        <v>20501224</v>
      </c>
      <c r="B51" t="s">
        <v>369</v>
      </c>
      <c r="C51" t="s">
        <v>370</v>
      </c>
      <c r="D51" t="s">
        <v>1186</v>
      </c>
      <c r="E51" t="s">
        <v>494</v>
      </c>
      <c r="I51" t="s">
        <v>983</v>
      </c>
      <c r="J51" t="s">
        <v>112</v>
      </c>
      <c r="K51" t="s">
        <v>494</v>
      </c>
      <c r="L51" t="s">
        <v>112</v>
      </c>
      <c r="M51" t="s">
        <v>112</v>
      </c>
      <c r="N51" t="s">
        <v>494</v>
      </c>
      <c r="AV51">
        <v>11.5</v>
      </c>
      <c r="AW51" s="5">
        <f t="shared" si="0"/>
        <v>1.2777777777777777</v>
      </c>
      <c r="AX51" s="5">
        <v>60</v>
      </c>
      <c r="AY51">
        <v>2.8</v>
      </c>
      <c r="AZ51">
        <f t="shared" si="1"/>
        <v>8</v>
      </c>
      <c r="BA51">
        <v>8</v>
      </c>
      <c r="BB51">
        <v>9</v>
      </c>
      <c r="BC51">
        <v>8</v>
      </c>
      <c r="BD51">
        <v>9</v>
      </c>
      <c r="BE51" t="s">
        <v>65</v>
      </c>
      <c r="BF51" t="s">
        <v>946</v>
      </c>
      <c r="BG51">
        <v>0</v>
      </c>
      <c r="BH51" t="s">
        <v>945</v>
      </c>
      <c r="BI51" t="s">
        <v>112</v>
      </c>
      <c r="BJ51" t="s">
        <v>981</v>
      </c>
      <c r="BK51" t="s">
        <v>945</v>
      </c>
      <c r="BL51" t="s">
        <v>945</v>
      </c>
      <c r="BM51" t="s">
        <v>990</v>
      </c>
      <c r="BN51" t="s">
        <v>1163</v>
      </c>
      <c r="BO51" t="s">
        <v>1007</v>
      </c>
      <c r="BP51" t="s">
        <v>3</v>
      </c>
      <c r="BQ51">
        <v>3</v>
      </c>
      <c r="BR51" t="s">
        <v>112</v>
      </c>
      <c r="BS51">
        <v>2</v>
      </c>
      <c r="BT51">
        <f t="shared" si="2"/>
        <v>60</v>
      </c>
      <c r="BU51">
        <v>1.25</v>
      </c>
      <c r="BV51">
        <v>1</v>
      </c>
      <c r="BW51">
        <v>9</v>
      </c>
      <c r="BX51">
        <v>9</v>
      </c>
      <c r="CD51" t="s">
        <v>494</v>
      </c>
      <c r="DN51">
        <v>20501224</v>
      </c>
      <c r="DO51" s="5">
        <v>1.2333333333333334</v>
      </c>
      <c r="DP51" s="5">
        <f t="shared" si="3"/>
        <v>1.2777777777777777</v>
      </c>
      <c r="DQ51">
        <v>2.8</v>
      </c>
      <c r="DR51" t="s">
        <v>112</v>
      </c>
    </row>
    <row r="52" spans="1:122" x14ac:dyDescent="0.3">
      <c r="A52">
        <v>20501238</v>
      </c>
      <c r="B52" t="s">
        <v>892</v>
      </c>
      <c r="C52" t="s">
        <v>932</v>
      </c>
      <c r="D52" t="s">
        <v>1186</v>
      </c>
      <c r="E52" t="s">
        <v>494</v>
      </c>
      <c r="I52" t="s">
        <v>335</v>
      </c>
      <c r="J52" t="s">
        <v>112</v>
      </c>
      <c r="K52" t="s">
        <v>112</v>
      </c>
      <c r="L52" t="s">
        <v>494</v>
      </c>
      <c r="M52" t="s">
        <v>494</v>
      </c>
      <c r="N52" t="s">
        <v>112</v>
      </c>
      <c r="O52">
        <v>33</v>
      </c>
      <c r="P52">
        <v>0.7</v>
      </c>
      <c r="Q52" t="s">
        <v>494</v>
      </c>
      <c r="R52" t="s">
        <v>970</v>
      </c>
      <c r="S52" t="s">
        <v>945</v>
      </c>
      <c r="T52" t="s">
        <v>945</v>
      </c>
      <c r="U52">
        <v>0</v>
      </c>
      <c r="V52">
        <v>10.75</v>
      </c>
      <c r="W52">
        <v>10.75</v>
      </c>
      <c r="AB52" t="s">
        <v>945</v>
      </c>
      <c r="AC52" t="s">
        <v>112</v>
      </c>
      <c r="AD52" t="s">
        <v>984</v>
      </c>
      <c r="AE52" t="s">
        <v>945</v>
      </c>
      <c r="AF52" t="s">
        <v>945</v>
      </c>
      <c r="AG52">
        <v>2</v>
      </c>
      <c r="AH52">
        <v>2</v>
      </c>
      <c r="AI52" t="s">
        <v>293</v>
      </c>
      <c r="AJ52" t="s">
        <v>60</v>
      </c>
      <c r="AK52">
        <v>33</v>
      </c>
      <c r="AL52" t="s">
        <v>967</v>
      </c>
      <c r="AM52" t="s">
        <v>59</v>
      </c>
      <c r="AN52">
        <v>33</v>
      </c>
      <c r="AV52">
        <v>13</v>
      </c>
      <c r="AW52" s="5">
        <f t="shared" si="0"/>
        <v>1.1818181818181819</v>
      </c>
      <c r="AX52" s="5">
        <v>78</v>
      </c>
      <c r="AY52">
        <v>0.6</v>
      </c>
      <c r="AZ52">
        <f t="shared" si="1"/>
        <v>9.6</v>
      </c>
      <c r="BA52">
        <v>9.6</v>
      </c>
      <c r="BB52">
        <v>11</v>
      </c>
      <c r="BC52">
        <v>9.6</v>
      </c>
      <c r="BD52">
        <v>11</v>
      </c>
      <c r="BE52" t="s">
        <v>970</v>
      </c>
      <c r="BF52" t="s">
        <v>946</v>
      </c>
      <c r="BG52">
        <v>0</v>
      </c>
      <c r="BH52" t="s">
        <v>945</v>
      </c>
      <c r="BI52" t="s">
        <v>112</v>
      </c>
      <c r="BJ52" t="s">
        <v>1071</v>
      </c>
      <c r="BK52">
        <v>6</v>
      </c>
      <c r="BL52">
        <v>0.5</v>
      </c>
      <c r="BM52" t="s">
        <v>945</v>
      </c>
      <c r="BN52" t="s">
        <v>945</v>
      </c>
      <c r="BQ52">
        <v>0</v>
      </c>
      <c r="BR52" t="s">
        <v>112</v>
      </c>
      <c r="BS52">
        <v>3</v>
      </c>
      <c r="BT52">
        <f t="shared" si="2"/>
        <v>78</v>
      </c>
      <c r="BU52">
        <v>1</v>
      </c>
      <c r="BV52">
        <v>1</v>
      </c>
      <c r="BW52">
        <v>11</v>
      </c>
      <c r="BX52">
        <v>11</v>
      </c>
      <c r="CA52">
        <v>6</v>
      </c>
      <c r="CD52" t="s">
        <v>112</v>
      </c>
      <c r="CE52" t="s">
        <v>945</v>
      </c>
      <c r="CF52">
        <v>0.6</v>
      </c>
      <c r="CG52" t="s">
        <v>494</v>
      </c>
      <c r="CH52" t="s">
        <v>970</v>
      </c>
      <c r="CI52" t="s">
        <v>945</v>
      </c>
      <c r="CJ52" t="s">
        <v>945</v>
      </c>
      <c r="CK52">
        <v>0</v>
      </c>
      <c r="CL52">
        <v>10.75</v>
      </c>
      <c r="CM52">
        <v>10.75</v>
      </c>
      <c r="CR52" t="s">
        <v>945</v>
      </c>
      <c r="CS52" t="s">
        <v>112</v>
      </c>
      <c r="CT52" t="s">
        <v>981</v>
      </c>
      <c r="CU52" t="s">
        <v>945</v>
      </c>
      <c r="CV52" t="s">
        <v>945</v>
      </c>
      <c r="CW52">
        <v>2</v>
      </c>
      <c r="CX52">
        <v>2</v>
      </c>
      <c r="CY52" t="s">
        <v>293</v>
      </c>
      <c r="CZ52" t="s">
        <v>60</v>
      </c>
      <c r="DA52">
        <v>51</v>
      </c>
      <c r="DB52" t="s">
        <v>293</v>
      </c>
      <c r="DC52" t="s">
        <v>59</v>
      </c>
      <c r="DD52">
        <v>51</v>
      </c>
      <c r="DN52">
        <v>20501238</v>
      </c>
      <c r="DO52" s="5">
        <v>1.1909090909090909</v>
      </c>
      <c r="DP52" s="5">
        <f t="shared" si="3"/>
        <v>1.1818181818181819</v>
      </c>
      <c r="DQ52">
        <v>0.6</v>
      </c>
      <c r="DR52" t="s">
        <v>112</v>
      </c>
    </row>
    <row r="53" spans="1:122" x14ac:dyDescent="0.3">
      <c r="A53">
        <v>20501403</v>
      </c>
      <c r="B53" t="s">
        <v>893</v>
      </c>
      <c r="C53" t="s">
        <v>933</v>
      </c>
      <c r="D53" t="s">
        <v>1186</v>
      </c>
      <c r="E53" t="s">
        <v>494</v>
      </c>
      <c r="I53" t="s">
        <v>983</v>
      </c>
      <c r="J53" t="s">
        <v>494</v>
      </c>
      <c r="K53" t="s">
        <v>945</v>
      </c>
      <c r="L53" t="s">
        <v>112</v>
      </c>
      <c r="M53" t="s">
        <v>494</v>
      </c>
      <c r="N53" t="s">
        <v>112</v>
      </c>
      <c r="O53">
        <v>46</v>
      </c>
      <c r="P53">
        <v>2.1</v>
      </c>
      <c r="Q53" t="s">
        <v>494</v>
      </c>
      <c r="R53" t="s">
        <v>65</v>
      </c>
      <c r="S53" t="s">
        <v>945</v>
      </c>
      <c r="T53" t="s">
        <v>945</v>
      </c>
      <c r="U53">
        <v>0</v>
      </c>
      <c r="V53">
        <v>7.5</v>
      </c>
      <c r="W53">
        <v>7.5</v>
      </c>
      <c r="AB53" t="s">
        <v>945</v>
      </c>
      <c r="AC53" t="s">
        <v>112</v>
      </c>
      <c r="AD53" t="s">
        <v>984</v>
      </c>
      <c r="AE53" t="s">
        <v>945</v>
      </c>
      <c r="AF53">
        <v>0.67</v>
      </c>
      <c r="AG53">
        <v>1</v>
      </c>
      <c r="AH53">
        <v>1</v>
      </c>
      <c r="AI53" t="s">
        <v>279</v>
      </c>
      <c r="AJ53" t="s">
        <v>60</v>
      </c>
      <c r="AK53">
        <v>46</v>
      </c>
      <c r="AL53" t="s">
        <v>279</v>
      </c>
      <c r="AM53" t="s">
        <v>59</v>
      </c>
      <c r="AN53">
        <v>46</v>
      </c>
      <c r="AV53">
        <v>7.91</v>
      </c>
      <c r="AW53" s="5">
        <f t="shared" si="0"/>
        <v>1.0012658227848101</v>
      </c>
      <c r="AX53" s="5">
        <v>53</v>
      </c>
      <c r="AY53">
        <v>2.34</v>
      </c>
      <c r="AZ53">
        <f t="shared" si="1"/>
        <v>3.58</v>
      </c>
      <c r="BA53">
        <v>3.58</v>
      </c>
      <c r="BB53">
        <v>3.9</v>
      </c>
      <c r="BC53">
        <v>3.58</v>
      </c>
      <c r="BD53">
        <v>7.9</v>
      </c>
      <c r="BE53" t="s">
        <v>65</v>
      </c>
      <c r="BF53" t="s">
        <v>982</v>
      </c>
      <c r="BG53">
        <v>4</v>
      </c>
      <c r="BH53" t="s">
        <v>945</v>
      </c>
      <c r="BI53" t="s">
        <v>112</v>
      </c>
      <c r="BJ53" t="s">
        <v>1071</v>
      </c>
      <c r="BK53">
        <v>3</v>
      </c>
      <c r="BL53">
        <v>0.5</v>
      </c>
      <c r="BM53" t="s">
        <v>989</v>
      </c>
      <c r="BN53" t="s">
        <v>1165</v>
      </c>
      <c r="BO53" t="s">
        <v>1007</v>
      </c>
      <c r="BP53" t="s">
        <v>4</v>
      </c>
      <c r="BQ53">
        <v>4</v>
      </c>
      <c r="BR53" t="s">
        <v>494</v>
      </c>
      <c r="BS53">
        <v>1</v>
      </c>
      <c r="BT53" t="str">
        <f t="shared" si="2"/>
        <v>na</v>
      </c>
      <c r="BU53" t="s">
        <v>945</v>
      </c>
      <c r="BV53" t="s">
        <v>945</v>
      </c>
      <c r="BW53">
        <v>7.9</v>
      </c>
      <c r="BZ53">
        <v>5.9</v>
      </c>
      <c r="CA53">
        <v>3</v>
      </c>
      <c r="CD53" t="s">
        <v>112</v>
      </c>
      <c r="CE53">
        <v>36</v>
      </c>
      <c r="CF53">
        <v>1.45</v>
      </c>
      <c r="CG53" t="s">
        <v>494</v>
      </c>
      <c r="CH53" t="s">
        <v>65</v>
      </c>
      <c r="CI53" t="s">
        <v>945</v>
      </c>
      <c r="CJ53" t="s">
        <v>945</v>
      </c>
      <c r="CK53">
        <v>0</v>
      </c>
      <c r="CL53">
        <v>7.5</v>
      </c>
      <c r="CR53" t="s">
        <v>945</v>
      </c>
      <c r="CS53" t="s">
        <v>112</v>
      </c>
      <c r="CT53" t="s">
        <v>981</v>
      </c>
      <c r="CU53" t="s">
        <v>945</v>
      </c>
      <c r="CV53">
        <v>0.67</v>
      </c>
      <c r="CW53">
        <v>1</v>
      </c>
      <c r="CX53">
        <v>1</v>
      </c>
      <c r="CY53" t="s">
        <v>279</v>
      </c>
      <c r="CZ53" t="s">
        <v>60</v>
      </c>
      <c r="DA53">
        <v>36</v>
      </c>
      <c r="DB53" t="s">
        <v>279</v>
      </c>
      <c r="DC53" t="s">
        <v>59</v>
      </c>
      <c r="DD53">
        <v>36</v>
      </c>
      <c r="DN53">
        <v>20501403</v>
      </c>
      <c r="DO53" s="5">
        <v>0.8776371308016877</v>
      </c>
      <c r="DP53" s="5">
        <f t="shared" si="3"/>
        <v>1.0012658227848101</v>
      </c>
      <c r="DQ53">
        <v>2.34</v>
      </c>
      <c r="DR53" t="s">
        <v>494</v>
      </c>
    </row>
    <row r="54" spans="1:122" x14ac:dyDescent="0.3">
      <c r="A54">
        <v>20501404</v>
      </c>
      <c r="B54" t="s">
        <v>893</v>
      </c>
      <c r="C54" t="s">
        <v>933</v>
      </c>
      <c r="D54" t="s">
        <v>1186</v>
      </c>
      <c r="E54" t="s">
        <v>494</v>
      </c>
      <c r="I54" t="s">
        <v>983</v>
      </c>
      <c r="J54" t="s">
        <v>494</v>
      </c>
      <c r="K54" t="s">
        <v>945</v>
      </c>
      <c r="L54" t="s">
        <v>112</v>
      </c>
      <c r="M54" t="s">
        <v>494</v>
      </c>
      <c r="N54" t="s">
        <v>112</v>
      </c>
      <c r="O54">
        <v>116</v>
      </c>
      <c r="P54">
        <v>0.69</v>
      </c>
      <c r="Q54" t="s">
        <v>494</v>
      </c>
      <c r="R54" t="s">
        <v>970</v>
      </c>
      <c r="S54" t="s">
        <v>945</v>
      </c>
      <c r="T54" t="s">
        <v>945</v>
      </c>
      <c r="U54">
        <v>0</v>
      </c>
      <c r="V54">
        <v>7.5</v>
      </c>
      <c r="AB54" t="s">
        <v>945</v>
      </c>
      <c r="AC54" t="s">
        <v>112</v>
      </c>
      <c r="AD54" t="s">
        <v>984</v>
      </c>
      <c r="AE54" t="s">
        <v>945</v>
      </c>
      <c r="AF54" t="s">
        <v>945</v>
      </c>
      <c r="AG54">
        <v>2</v>
      </c>
      <c r="AH54">
        <v>2</v>
      </c>
      <c r="AI54" t="s">
        <v>279</v>
      </c>
      <c r="AJ54" t="s">
        <v>60</v>
      </c>
      <c r="AK54">
        <v>116</v>
      </c>
      <c r="AL54" t="s">
        <v>279</v>
      </c>
      <c r="AM54" t="s">
        <v>59</v>
      </c>
      <c r="AN54">
        <v>116</v>
      </c>
      <c r="AV54">
        <v>9</v>
      </c>
      <c r="AW54" s="5">
        <f t="shared" si="0"/>
        <v>1</v>
      </c>
      <c r="AX54" s="5">
        <v>80</v>
      </c>
      <c r="AY54">
        <v>0.65</v>
      </c>
      <c r="AZ54">
        <f t="shared" si="1"/>
        <v>5.5</v>
      </c>
      <c r="BA54">
        <v>5.5</v>
      </c>
      <c r="BB54">
        <v>9</v>
      </c>
      <c r="BC54">
        <v>5.5</v>
      </c>
      <c r="BD54">
        <v>9</v>
      </c>
      <c r="BE54" t="s">
        <v>970</v>
      </c>
      <c r="BF54" t="s">
        <v>946</v>
      </c>
      <c r="BG54">
        <v>0</v>
      </c>
      <c r="BH54" t="s">
        <v>945</v>
      </c>
      <c r="BI54" t="s">
        <v>112</v>
      </c>
      <c r="BJ54" t="s">
        <v>1071</v>
      </c>
      <c r="BK54">
        <v>3</v>
      </c>
      <c r="BL54">
        <v>1</v>
      </c>
      <c r="BM54" t="s">
        <v>989</v>
      </c>
      <c r="BN54" t="s">
        <v>1165</v>
      </c>
      <c r="BO54" t="s">
        <v>60</v>
      </c>
      <c r="BP54" t="s">
        <v>4</v>
      </c>
      <c r="BQ54">
        <v>5</v>
      </c>
      <c r="BR54" t="s">
        <v>494</v>
      </c>
      <c r="BS54">
        <v>1</v>
      </c>
      <c r="BT54" t="str">
        <f t="shared" si="2"/>
        <v>na</v>
      </c>
      <c r="BU54" t="s">
        <v>945</v>
      </c>
      <c r="BV54" t="s">
        <v>945</v>
      </c>
      <c r="BW54">
        <v>9</v>
      </c>
      <c r="CA54">
        <v>3</v>
      </c>
      <c r="CD54" t="s">
        <v>112</v>
      </c>
      <c r="CE54">
        <v>12</v>
      </c>
      <c r="CF54">
        <v>0.65</v>
      </c>
      <c r="CG54" t="s">
        <v>494</v>
      </c>
      <c r="CH54" t="s">
        <v>970</v>
      </c>
      <c r="CI54" t="s">
        <v>945</v>
      </c>
      <c r="CJ54" t="s">
        <v>945</v>
      </c>
      <c r="CK54">
        <v>0</v>
      </c>
      <c r="CL54">
        <v>7.5</v>
      </c>
      <c r="CR54" t="s">
        <v>945</v>
      </c>
      <c r="CS54" t="s">
        <v>112</v>
      </c>
      <c r="CT54" t="s">
        <v>981</v>
      </c>
      <c r="CU54" t="s">
        <v>945</v>
      </c>
      <c r="CV54">
        <v>0.75</v>
      </c>
      <c r="CW54">
        <v>2</v>
      </c>
      <c r="CX54">
        <v>2</v>
      </c>
      <c r="CY54" t="s">
        <v>279</v>
      </c>
      <c r="CZ54" t="s">
        <v>60</v>
      </c>
      <c r="DA54">
        <v>12</v>
      </c>
      <c r="DB54" t="s">
        <v>279</v>
      </c>
      <c r="DC54" t="s">
        <v>59</v>
      </c>
      <c r="DD54">
        <v>12</v>
      </c>
      <c r="DN54">
        <v>20501404</v>
      </c>
      <c r="DO54" s="5">
        <v>0.92962962962962969</v>
      </c>
      <c r="DP54" s="5">
        <f t="shared" si="3"/>
        <v>1</v>
      </c>
      <c r="DQ54">
        <v>0.65</v>
      </c>
      <c r="DR54" t="s">
        <v>494</v>
      </c>
    </row>
    <row r="55" spans="1:122" x14ac:dyDescent="0.3">
      <c r="A55">
        <v>20501435</v>
      </c>
      <c r="B55" t="s">
        <v>236</v>
      </c>
      <c r="C55" t="s">
        <v>934</v>
      </c>
      <c r="D55" t="s">
        <v>1186</v>
      </c>
      <c r="E55" t="s">
        <v>494</v>
      </c>
      <c r="G55" t="s">
        <v>112</v>
      </c>
      <c r="I55" t="s">
        <v>971</v>
      </c>
      <c r="J55" t="s">
        <v>112</v>
      </c>
      <c r="K55" t="s">
        <v>112</v>
      </c>
      <c r="L55" t="s">
        <v>494</v>
      </c>
      <c r="M55" t="s">
        <v>494</v>
      </c>
      <c r="N55" t="s">
        <v>112</v>
      </c>
      <c r="O55">
        <v>90</v>
      </c>
      <c r="P55">
        <v>0.1</v>
      </c>
      <c r="Q55" t="s">
        <v>494</v>
      </c>
      <c r="R55" t="s">
        <v>970</v>
      </c>
      <c r="S55" t="s">
        <v>945</v>
      </c>
      <c r="T55" t="s">
        <v>945</v>
      </c>
      <c r="U55">
        <v>0</v>
      </c>
      <c r="V55" t="s">
        <v>945</v>
      </c>
      <c r="AC55" t="s">
        <v>112</v>
      </c>
      <c r="AD55" t="s">
        <v>984</v>
      </c>
      <c r="AE55" t="s">
        <v>945</v>
      </c>
      <c r="AF55" t="s">
        <v>945</v>
      </c>
      <c r="AG55" t="s">
        <v>945</v>
      </c>
      <c r="AH55" t="s">
        <v>945</v>
      </c>
      <c r="AI55" t="s">
        <v>293</v>
      </c>
      <c r="AJ55" t="s">
        <v>60</v>
      </c>
      <c r="AK55">
        <v>90</v>
      </c>
      <c r="AL55" t="s">
        <v>944</v>
      </c>
      <c r="AM55" t="s">
        <v>59</v>
      </c>
      <c r="AN55" t="s">
        <v>945</v>
      </c>
      <c r="AV55">
        <v>32</v>
      </c>
      <c r="AW55" s="5">
        <f t="shared" si="0"/>
        <v>1.1851851851851851</v>
      </c>
      <c r="AX55" s="5">
        <v>42</v>
      </c>
      <c r="AY55">
        <v>0.1</v>
      </c>
      <c r="AZ55">
        <f t="shared" si="1"/>
        <v>8</v>
      </c>
      <c r="BA55">
        <v>8</v>
      </c>
      <c r="BB55">
        <v>27</v>
      </c>
      <c r="BC55">
        <v>8</v>
      </c>
      <c r="BD55">
        <v>27</v>
      </c>
      <c r="BE55" t="s">
        <v>970</v>
      </c>
      <c r="BF55" t="s">
        <v>946</v>
      </c>
      <c r="BG55">
        <v>0</v>
      </c>
      <c r="BH55" t="s">
        <v>945</v>
      </c>
      <c r="BI55" t="s">
        <v>112</v>
      </c>
      <c r="BJ55" t="s">
        <v>1071</v>
      </c>
      <c r="BK55">
        <v>7</v>
      </c>
      <c r="BL55">
        <v>0.5</v>
      </c>
      <c r="BM55" t="s">
        <v>945</v>
      </c>
      <c r="BN55" t="s">
        <v>945</v>
      </c>
      <c r="BQ55">
        <v>0</v>
      </c>
      <c r="BR55" t="s">
        <v>112</v>
      </c>
      <c r="BS55">
        <v>3</v>
      </c>
      <c r="BT55">
        <f t="shared" si="2"/>
        <v>42</v>
      </c>
      <c r="BU55">
        <v>2</v>
      </c>
      <c r="BV55">
        <v>1</v>
      </c>
      <c r="BW55">
        <v>27</v>
      </c>
      <c r="CD55" t="s">
        <v>112</v>
      </c>
      <c r="CE55">
        <v>81</v>
      </c>
      <c r="CF55">
        <v>0.1</v>
      </c>
      <c r="CG55" t="s">
        <v>494</v>
      </c>
      <c r="CH55" t="s">
        <v>970</v>
      </c>
      <c r="CI55" t="s">
        <v>945</v>
      </c>
      <c r="CJ55" t="s">
        <v>945</v>
      </c>
      <c r="CK55">
        <v>0</v>
      </c>
      <c r="CL55">
        <v>27</v>
      </c>
      <c r="CR55" t="s">
        <v>945</v>
      </c>
      <c r="CS55" t="s">
        <v>112</v>
      </c>
      <c r="CT55" t="s">
        <v>981</v>
      </c>
      <c r="CU55" t="s">
        <v>945</v>
      </c>
      <c r="CV55" t="s">
        <v>945</v>
      </c>
      <c r="CW55">
        <v>3</v>
      </c>
      <c r="CX55">
        <v>3</v>
      </c>
      <c r="CY55" t="s">
        <v>279</v>
      </c>
      <c r="CZ55" t="s">
        <v>59</v>
      </c>
      <c r="DA55">
        <v>40</v>
      </c>
      <c r="DB55" t="s">
        <v>293</v>
      </c>
      <c r="DC55" t="s">
        <v>59</v>
      </c>
      <c r="DD55">
        <v>41</v>
      </c>
      <c r="DE55" t="s">
        <v>967</v>
      </c>
      <c r="DF55" t="s">
        <v>60</v>
      </c>
      <c r="DG55">
        <v>81</v>
      </c>
      <c r="DN55">
        <v>20501435</v>
      </c>
      <c r="DO55" s="5">
        <v>1.0185185185185186</v>
      </c>
      <c r="DP55" s="5">
        <f t="shared" si="3"/>
        <v>1.1851851851851851</v>
      </c>
      <c r="DQ55">
        <v>0.1</v>
      </c>
      <c r="DR55" t="s">
        <v>112</v>
      </c>
    </row>
    <row r="56" spans="1:122" x14ac:dyDescent="0.3">
      <c r="A56">
        <v>20501444</v>
      </c>
      <c r="B56" t="s">
        <v>894</v>
      </c>
      <c r="C56" t="s">
        <v>935</v>
      </c>
      <c r="D56" t="s">
        <v>1186</v>
      </c>
      <c r="E56" t="s">
        <v>494</v>
      </c>
      <c r="G56" t="s">
        <v>112</v>
      </c>
      <c r="I56" t="s">
        <v>983</v>
      </c>
      <c r="J56" t="s">
        <v>112</v>
      </c>
      <c r="K56" t="s">
        <v>494</v>
      </c>
      <c r="L56" t="s">
        <v>112</v>
      </c>
      <c r="M56" t="s">
        <v>494</v>
      </c>
      <c r="N56" t="s">
        <v>494</v>
      </c>
      <c r="AV56">
        <v>12</v>
      </c>
      <c r="AW56" s="5">
        <f t="shared" si="0"/>
        <v>1.5</v>
      </c>
      <c r="AX56" s="5">
        <v>70</v>
      </c>
      <c r="AY56">
        <v>1</v>
      </c>
      <c r="AZ56">
        <f t="shared" si="1"/>
        <v>5.25</v>
      </c>
      <c r="BA56">
        <v>5.25</v>
      </c>
      <c r="BB56">
        <v>8</v>
      </c>
      <c r="BC56">
        <v>5.25</v>
      </c>
      <c r="BD56">
        <v>8</v>
      </c>
      <c r="BE56" t="s">
        <v>972</v>
      </c>
      <c r="BF56" t="s">
        <v>946</v>
      </c>
      <c r="BG56">
        <v>0</v>
      </c>
      <c r="BH56">
        <v>0.5</v>
      </c>
      <c r="BI56" t="s">
        <v>112</v>
      </c>
      <c r="BJ56" t="s">
        <v>1071</v>
      </c>
      <c r="BK56">
        <v>4</v>
      </c>
      <c r="BL56">
        <v>0.5</v>
      </c>
      <c r="BM56" t="s">
        <v>990</v>
      </c>
      <c r="BN56" t="s">
        <v>1163</v>
      </c>
      <c r="BO56" t="s">
        <v>1007</v>
      </c>
      <c r="BP56" t="s">
        <v>3</v>
      </c>
      <c r="BQ56">
        <v>2</v>
      </c>
      <c r="BR56" t="s">
        <v>112</v>
      </c>
      <c r="BS56">
        <v>2</v>
      </c>
      <c r="BT56">
        <f t="shared" si="2"/>
        <v>70</v>
      </c>
      <c r="BU56">
        <v>1</v>
      </c>
      <c r="BV56">
        <v>1</v>
      </c>
      <c r="BW56">
        <v>8</v>
      </c>
      <c r="BX56">
        <v>8</v>
      </c>
      <c r="CA56">
        <v>4</v>
      </c>
      <c r="CD56" t="s">
        <v>494</v>
      </c>
      <c r="DN56">
        <v>20501444</v>
      </c>
      <c r="DO56" s="5">
        <v>1.4875</v>
      </c>
      <c r="DP56" s="5">
        <f t="shared" si="3"/>
        <v>1.5</v>
      </c>
      <c r="DQ56">
        <v>1</v>
      </c>
      <c r="DR56" t="s">
        <v>112</v>
      </c>
    </row>
    <row r="57" spans="1:122" x14ac:dyDescent="0.3">
      <c r="A57">
        <v>20501445</v>
      </c>
      <c r="B57" t="s">
        <v>396</v>
      </c>
      <c r="C57" t="s">
        <v>936</v>
      </c>
      <c r="D57" t="s">
        <v>1186</v>
      </c>
      <c r="E57" t="s">
        <v>494</v>
      </c>
      <c r="I57" t="s">
        <v>983</v>
      </c>
      <c r="J57" t="s">
        <v>494</v>
      </c>
      <c r="K57" t="s">
        <v>945</v>
      </c>
      <c r="L57" t="s">
        <v>494</v>
      </c>
      <c r="M57" t="s">
        <v>494</v>
      </c>
      <c r="N57" t="s">
        <v>112</v>
      </c>
      <c r="O57">
        <v>70</v>
      </c>
      <c r="Q57" t="s">
        <v>494</v>
      </c>
      <c r="R57" t="s">
        <v>970</v>
      </c>
      <c r="S57" t="s">
        <v>945</v>
      </c>
      <c r="T57" t="s">
        <v>945</v>
      </c>
      <c r="U57">
        <v>0</v>
      </c>
      <c r="AB57" t="s">
        <v>945</v>
      </c>
      <c r="AC57" t="s">
        <v>494</v>
      </c>
      <c r="AI57" t="s">
        <v>293</v>
      </c>
      <c r="AJ57" t="s">
        <v>60</v>
      </c>
      <c r="AK57">
        <v>70</v>
      </c>
      <c r="AL57" t="s">
        <v>293</v>
      </c>
      <c r="AM57" t="s">
        <v>59</v>
      </c>
      <c r="AN57">
        <v>70</v>
      </c>
      <c r="AV57">
        <v>13</v>
      </c>
      <c r="AW57" s="5">
        <f t="shared" si="0"/>
        <v>1</v>
      </c>
      <c r="AX57" s="5">
        <v>148.9</v>
      </c>
      <c r="AY57">
        <v>0.4</v>
      </c>
      <c r="AZ57">
        <f t="shared" si="1"/>
        <v>10</v>
      </c>
      <c r="BA57">
        <v>10</v>
      </c>
      <c r="BB57">
        <v>11</v>
      </c>
      <c r="BC57">
        <v>10</v>
      </c>
      <c r="BD57">
        <v>11</v>
      </c>
      <c r="BE57" t="s">
        <v>970</v>
      </c>
      <c r="BF57" t="s">
        <v>946</v>
      </c>
      <c r="BG57">
        <v>0</v>
      </c>
      <c r="BH57" t="s">
        <v>945</v>
      </c>
      <c r="BI57" t="s">
        <v>112</v>
      </c>
      <c r="BJ57" t="s">
        <v>1071</v>
      </c>
      <c r="BK57">
        <v>6</v>
      </c>
      <c r="BL57">
        <v>1.5</v>
      </c>
      <c r="BM57" t="s">
        <v>945</v>
      </c>
      <c r="BN57" t="s">
        <v>945</v>
      </c>
      <c r="BQ57">
        <v>0</v>
      </c>
      <c r="BR57" t="s">
        <v>494</v>
      </c>
      <c r="BS57">
        <v>1</v>
      </c>
      <c r="BT57" t="str">
        <f t="shared" si="2"/>
        <v>na</v>
      </c>
      <c r="BU57" t="s">
        <v>945</v>
      </c>
      <c r="BV57" t="s">
        <v>945</v>
      </c>
      <c r="BW57">
        <v>13</v>
      </c>
      <c r="CA57">
        <v>6</v>
      </c>
      <c r="CD57" t="s">
        <v>112</v>
      </c>
      <c r="CE57">
        <v>50</v>
      </c>
      <c r="CG57" t="s">
        <v>494</v>
      </c>
      <c r="CH57" t="s">
        <v>970</v>
      </c>
      <c r="CI57" t="s">
        <v>945</v>
      </c>
      <c r="CJ57" t="s">
        <v>945</v>
      </c>
      <c r="CK57">
        <v>0</v>
      </c>
      <c r="CR57" t="s">
        <v>945</v>
      </c>
      <c r="CY57" t="s">
        <v>293</v>
      </c>
      <c r="CZ57" t="s">
        <v>60</v>
      </c>
      <c r="DA57">
        <v>50</v>
      </c>
      <c r="DB57" t="s">
        <v>293</v>
      </c>
      <c r="DC57" t="s">
        <v>59</v>
      </c>
      <c r="DD57">
        <v>50</v>
      </c>
      <c r="DN57">
        <v>20501445</v>
      </c>
      <c r="DO57" s="5">
        <v>1</v>
      </c>
      <c r="DP57" s="5">
        <f t="shared" si="3"/>
        <v>1</v>
      </c>
      <c r="DQ57">
        <v>0.4</v>
      </c>
      <c r="DR57" t="s">
        <v>494</v>
      </c>
    </row>
    <row r="58" spans="1:122" x14ac:dyDescent="0.3">
      <c r="A58">
        <v>20501461</v>
      </c>
      <c r="B58" t="s">
        <v>895</v>
      </c>
      <c r="C58" t="s">
        <v>937</v>
      </c>
      <c r="D58" t="s">
        <v>971</v>
      </c>
      <c r="E58" t="s">
        <v>112</v>
      </c>
      <c r="F58" t="s">
        <v>494</v>
      </c>
      <c r="I58" t="s">
        <v>983</v>
      </c>
      <c r="J58" t="s">
        <v>112</v>
      </c>
      <c r="K58" t="s">
        <v>494</v>
      </c>
      <c r="L58" t="s">
        <v>494</v>
      </c>
      <c r="M58" t="s">
        <v>112</v>
      </c>
      <c r="N58" t="s">
        <v>112</v>
      </c>
      <c r="O58">
        <v>148</v>
      </c>
      <c r="P58">
        <v>1.83</v>
      </c>
      <c r="Q58" t="s">
        <v>494</v>
      </c>
      <c r="R58" t="s">
        <v>65</v>
      </c>
      <c r="S58" t="s">
        <v>945</v>
      </c>
      <c r="T58" t="s">
        <v>945</v>
      </c>
      <c r="U58">
        <v>0</v>
      </c>
      <c r="V58">
        <v>12</v>
      </c>
      <c r="X58">
        <v>12</v>
      </c>
      <c r="Z58">
        <v>5</v>
      </c>
      <c r="AB58" t="s">
        <v>945</v>
      </c>
      <c r="AC58" t="s">
        <v>112</v>
      </c>
      <c r="AD58" t="s">
        <v>957</v>
      </c>
      <c r="AE58">
        <v>5</v>
      </c>
      <c r="AF58">
        <v>0.8</v>
      </c>
      <c r="AG58">
        <v>3</v>
      </c>
      <c r="AH58" t="s">
        <v>945</v>
      </c>
      <c r="AI58" t="s">
        <v>165</v>
      </c>
      <c r="AJ58" t="s">
        <v>60</v>
      </c>
      <c r="AK58">
        <v>148</v>
      </c>
      <c r="AL58" t="s">
        <v>65</v>
      </c>
      <c r="AM58" t="s">
        <v>59</v>
      </c>
      <c r="AN58">
        <v>148</v>
      </c>
      <c r="AV58">
        <v>16.829999999999998</v>
      </c>
      <c r="AW58" s="5">
        <f t="shared" si="0"/>
        <v>1.4024999999999999</v>
      </c>
      <c r="AX58" s="5">
        <v>39</v>
      </c>
      <c r="AY58">
        <v>1.83</v>
      </c>
      <c r="AZ58">
        <f t="shared" si="1"/>
        <v>5.75</v>
      </c>
      <c r="BA58">
        <v>5.75</v>
      </c>
      <c r="BB58">
        <v>12</v>
      </c>
      <c r="BC58">
        <v>5.75</v>
      </c>
      <c r="BD58">
        <v>12</v>
      </c>
      <c r="BE58" t="s">
        <v>65</v>
      </c>
      <c r="BF58" t="s">
        <v>946</v>
      </c>
      <c r="BG58">
        <v>0</v>
      </c>
      <c r="BH58" t="s">
        <v>945</v>
      </c>
      <c r="BI58" t="s">
        <v>112</v>
      </c>
      <c r="BJ58" t="s">
        <v>1071</v>
      </c>
      <c r="BK58">
        <v>5</v>
      </c>
      <c r="BL58">
        <v>0.8</v>
      </c>
      <c r="BM58" t="s">
        <v>945</v>
      </c>
      <c r="BN58" t="s">
        <v>945</v>
      </c>
      <c r="BQ58">
        <v>0</v>
      </c>
      <c r="BR58" t="s">
        <v>112</v>
      </c>
      <c r="BS58">
        <v>2</v>
      </c>
      <c r="BT58">
        <f t="shared" si="2"/>
        <v>39</v>
      </c>
      <c r="BU58">
        <v>2.4</v>
      </c>
      <c r="BV58">
        <v>1.25</v>
      </c>
      <c r="BW58">
        <v>12</v>
      </c>
      <c r="CA58">
        <v>5</v>
      </c>
      <c r="CD58" t="s">
        <v>112</v>
      </c>
      <c r="CE58">
        <v>95</v>
      </c>
      <c r="CF58">
        <v>1.83</v>
      </c>
      <c r="CG58" t="s">
        <v>494</v>
      </c>
      <c r="CH58" t="s">
        <v>65</v>
      </c>
      <c r="CI58" t="s">
        <v>990</v>
      </c>
      <c r="CJ58" t="s">
        <v>1163</v>
      </c>
      <c r="CK58">
        <v>1</v>
      </c>
      <c r="CL58">
        <v>12</v>
      </c>
      <c r="CP58">
        <v>5</v>
      </c>
      <c r="CR58" t="s">
        <v>945</v>
      </c>
      <c r="CS58" t="s">
        <v>112</v>
      </c>
      <c r="CT58" t="s">
        <v>957</v>
      </c>
      <c r="CU58">
        <v>5</v>
      </c>
      <c r="CV58">
        <v>0.8</v>
      </c>
      <c r="CW58" t="s">
        <v>945</v>
      </c>
      <c r="CX58">
        <v>2</v>
      </c>
      <c r="CY58" t="s">
        <v>985</v>
      </c>
      <c r="CZ58" t="s">
        <v>60</v>
      </c>
      <c r="DA58">
        <v>95</v>
      </c>
      <c r="DB58" t="s">
        <v>985</v>
      </c>
      <c r="DC58" t="s">
        <v>59</v>
      </c>
      <c r="DD58">
        <v>95</v>
      </c>
      <c r="DN58">
        <v>20501461</v>
      </c>
      <c r="DO58" s="5">
        <v>1.0194444444444444</v>
      </c>
      <c r="DP58" s="5">
        <f t="shared" si="3"/>
        <v>1.4024999999999999</v>
      </c>
      <c r="DQ58">
        <v>1.83</v>
      </c>
      <c r="DR58" t="s">
        <v>112</v>
      </c>
    </row>
    <row r="59" spans="1:122" x14ac:dyDescent="0.3">
      <c r="A59">
        <v>20501462</v>
      </c>
      <c r="B59" t="s">
        <v>316</v>
      </c>
      <c r="C59" t="s">
        <v>937</v>
      </c>
      <c r="D59" t="s">
        <v>971</v>
      </c>
      <c r="E59" t="s">
        <v>494</v>
      </c>
      <c r="I59" t="s">
        <v>971</v>
      </c>
      <c r="J59" t="s">
        <v>112</v>
      </c>
      <c r="K59" t="s">
        <v>112</v>
      </c>
      <c r="L59" t="s">
        <v>494</v>
      </c>
      <c r="M59" t="s">
        <v>494</v>
      </c>
      <c r="N59" t="s">
        <v>112</v>
      </c>
      <c r="O59">
        <v>75</v>
      </c>
      <c r="P59" t="s">
        <v>945</v>
      </c>
      <c r="Q59" t="s">
        <v>494</v>
      </c>
      <c r="R59" t="s">
        <v>65</v>
      </c>
      <c r="S59" t="s">
        <v>945</v>
      </c>
      <c r="T59" t="s">
        <v>945</v>
      </c>
      <c r="U59">
        <v>0</v>
      </c>
      <c r="V59">
        <v>12</v>
      </c>
      <c r="AC59" t="s">
        <v>112</v>
      </c>
      <c r="AD59" t="s">
        <v>1181</v>
      </c>
      <c r="AE59" t="s">
        <v>945</v>
      </c>
      <c r="AF59" t="s">
        <v>945</v>
      </c>
      <c r="AG59" t="s">
        <v>945</v>
      </c>
      <c r="AH59" t="s">
        <v>945</v>
      </c>
      <c r="AI59" t="s">
        <v>165</v>
      </c>
      <c r="AJ59" t="s">
        <v>60</v>
      </c>
      <c r="AV59">
        <v>16.75</v>
      </c>
      <c r="AW59" s="5">
        <f t="shared" si="0"/>
        <v>1.3958333333333333</v>
      </c>
      <c r="AX59" s="5">
        <v>59.5</v>
      </c>
      <c r="AY59">
        <v>0.6</v>
      </c>
      <c r="AZ59">
        <f t="shared" si="1"/>
        <v>5</v>
      </c>
      <c r="BA59">
        <v>5</v>
      </c>
      <c r="BB59">
        <v>12</v>
      </c>
      <c r="BC59">
        <v>5</v>
      </c>
      <c r="BD59">
        <v>12</v>
      </c>
      <c r="BE59" t="s">
        <v>65</v>
      </c>
      <c r="BF59" t="s">
        <v>946</v>
      </c>
      <c r="BG59">
        <v>0</v>
      </c>
      <c r="BH59">
        <v>1.5</v>
      </c>
      <c r="BI59" t="s">
        <v>112</v>
      </c>
      <c r="BJ59" t="s">
        <v>980</v>
      </c>
      <c r="BK59" t="s">
        <v>945</v>
      </c>
      <c r="BL59" t="s">
        <v>945</v>
      </c>
      <c r="BM59" t="s">
        <v>945</v>
      </c>
      <c r="BN59" t="s">
        <v>945</v>
      </c>
      <c r="BQ59">
        <v>0</v>
      </c>
      <c r="BR59" t="s">
        <v>112</v>
      </c>
      <c r="BS59">
        <v>2</v>
      </c>
      <c r="BT59">
        <f t="shared" si="2"/>
        <v>59.5</v>
      </c>
      <c r="BU59">
        <v>2.4</v>
      </c>
      <c r="BV59">
        <v>1.5</v>
      </c>
      <c r="BW59">
        <v>12</v>
      </c>
      <c r="CD59" t="s">
        <v>112</v>
      </c>
      <c r="CE59" t="s">
        <v>945</v>
      </c>
      <c r="CF59" t="s">
        <v>945</v>
      </c>
      <c r="CG59" t="s">
        <v>494</v>
      </c>
      <c r="CH59" t="s">
        <v>65</v>
      </c>
      <c r="CI59" t="s">
        <v>945</v>
      </c>
      <c r="CJ59" t="s">
        <v>945</v>
      </c>
      <c r="CK59">
        <v>0</v>
      </c>
      <c r="CL59">
        <v>12</v>
      </c>
      <c r="CR59" t="s">
        <v>945</v>
      </c>
      <c r="CS59" t="s">
        <v>112</v>
      </c>
      <c r="CT59" t="s">
        <v>980</v>
      </c>
      <c r="CU59" t="s">
        <v>945</v>
      </c>
      <c r="CV59" t="s">
        <v>945</v>
      </c>
      <c r="CW59" t="s">
        <v>945</v>
      </c>
      <c r="CX59" t="s">
        <v>945</v>
      </c>
      <c r="CY59" t="s">
        <v>165</v>
      </c>
      <c r="CZ59" t="s">
        <v>60</v>
      </c>
      <c r="DA59">
        <v>24</v>
      </c>
      <c r="DN59">
        <v>20501462</v>
      </c>
      <c r="DO59" s="5">
        <v>1.1666666666666667</v>
      </c>
      <c r="DP59" s="5">
        <f t="shared" si="3"/>
        <v>1.3958333333333333</v>
      </c>
      <c r="DQ59">
        <v>0.6</v>
      </c>
      <c r="DR59" t="s">
        <v>112</v>
      </c>
    </row>
    <row r="60" spans="1:122" x14ac:dyDescent="0.3">
      <c r="A60">
        <v>20501464</v>
      </c>
      <c r="B60" t="s">
        <v>895</v>
      </c>
      <c r="C60" t="s">
        <v>938</v>
      </c>
      <c r="D60" t="s">
        <v>1186</v>
      </c>
      <c r="E60" t="s">
        <v>494</v>
      </c>
      <c r="I60" t="s">
        <v>335</v>
      </c>
      <c r="J60" t="s">
        <v>112</v>
      </c>
      <c r="K60" t="s">
        <v>112</v>
      </c>
      <c r="L60" t="s">
        <v>112</v>
      </c>
      <c r="M60" t="s">
        <v>494</v>
      </c>
      <c r="N60" t="s">
        <v>112</v>
      </c>
      <c r="O60">
        <v>25</v>
      </c>
      <c r="Q60" t="s">
        <v>494</v>
      </c>
      <c r="R60" t="s">
        <v>65</v>
      </c>
      <c r="S60" t="s">
        <v>945</v>
      </c>
      <c r="T60" t="s">
        <v>945</v>
      </c>
      <c r="U60">
        <v>0</v>
      </c>
      <c r="V60">
        <v>14</v>
      </c>
      <c r="W60">
        <v>14</v>
      </c>
      <c r="Z60">
        <v>7</v>
      </c>
      <c r="AB60" t="s">
        <v>945</v>
      </c>
      <c r="AC60" t="s">
        <v>112</v>
      </c>
      <c r="AD60" t="s">
        <v>984</v>
      </c>
      <c r="AE60">
        <v>7</v>
      </c>
      <c r="AF60" t="s">
        <v>945</v>
      </c>
      <c r="AG60">
        <v>1.5</v>
      </c>
      <c r="AH60">
        <v>1.5</v>
      </c>
      <c r="AI60" t="s">
        <v>279</v>
      </c>
      <c r="AJ60" t="s">
        <v>60</v>
      </c>
      <c r="AK60">
        <v>25</v>
      </c>
      <c r="AL60" t="s">
        <v>279</v>
      </c>
      <c r="AM60" t="s">
        <v>59</v>
      </c>
      <c r="AN60">
        <v>25</v>
      </c>
      <c r="AV60">
        <v>12</v>
      </c>
      <c r="AW60" s="5">
        <f t="shared" si="0"/>
        <v>1.0666666666666667</v>
      </c>
      <c r="AX60" s="5">
        <v>100</v>
      </c>
      <c r="AY60">
        <v>1.1000000000000001</v>
      </c>
      <c r="AZ60">
        <f t="shared" si="1"/>
        <v>7.33</v>
      </c>
      <c r="BA60">
        <v>7.33</v>
      </c>
      <c r="BB60">
        <v>11.25</v>
      </c>
      <c r="BC60">
        <v>7.33</v>
      </c>
      <c r="BD60">
        <v>11.25</v>
      </c>
      <c r="BE60" t="s">
        <v>65</v>
      </c>
      <c r="BF60" t="s">
        <v>982</v>
      </c>
      <c r="BG60">
        <v>7</v>
      </c>
      <c r="BH60" t="s">
        <v>945</v>
      </c>
      <c r="BI60" t="s">
        <v>112</v>
      </c>
      <c r="BJ60" t="s">
        <v>981</v>
      </c>
      <c r="BK60">
        <v>8</v>
      </c>
      <c r="BM60" t="s">
        <v>989</v>
      </c>
      <c r="BN60" t="s">
        <v>1165</v>
      </c>
      <c r="BO60" t="s">
        <v>1007</v>
      </c>
      <c r="BP60" t="s">
        <v>4</v>
      </c>
      <c r="BQ60">
        <v>7</v>
      </c>
      <c r="BR60" t="s">
        <v>112</v>
      </c>
      <c r="BS60">
        <v>3</v>
      </c>
      <c r="BT60">
        <f t="shared" si="2"/>
        <v>100</v>
      </c>
      <c r="BU60">
        <v>1</v>
      </c>
      <c r="BV60">
        <v>1</v>
      </c>
      <c r="BW60">
        <v>11.25</v>
      </c>
      <c r="CA60">
        <v>8</v>
      </c>
      <c r="CD60" t="s">
        <v>112</v>
      </c>
      <c r="CE60">
        <v>50</v>
      </c>
      <c r="CF60" t="s">
        <v>945</v>
      </c>
      <c r="CG60" t="s">
        <v>494</v>
      </c>
      <c r="CH60" t="s">
        <v>65</v>
      </c>
      <c r="CI60" t="s">
        <v>945</v>
      </c>
      <c r="CJ60" t="s">
        <v>945</v>
      </c>
      <c r="CK60">
        <v>0</v>
      </c>
      <c r="CL60">
        <v>14</v>
      </c>
      <c r="CM60">
        <v>14</v>
      </c>
      <c r="CP60">
        <v>7</v>
      </c>
      <c r="CR60" t="s">
        <v>945</v>
      </c>
      <c r="CS60" t="s">
        <v>112</v>
      </c>
      <c r="CT60" t="s">
        <v>981</v>
      </c>
      <c r="CU60">
        <v>7</v>
      </c>
      <c r="CV60" t="s">
        <v>945</v>
      </c>
      <c r="CW60">
        <v>1</v>
      </c>
      <c r="CX60">
        <v>1</v>
      </c>
      <c r="CY60" t="s">
        <v>279</v>
      </c>
      <c r="CZ60" t="s">
        <v>60</v>
      </c>
      <c r="DA60">
        <v>50</v>
      </c>
      <c r="DB60" t="s">
        <v>279</v>
      </c>
      <c r="DC60" t="s">
        <v>59</v>
      </c>
      <c r="DD60">
        <v>50</v>
      </c>
      <c r="DN60">
        <v>20501464</v>
      </c>
      <c r="DO60" s="5">
        <v>1.0814814814814815</v>
      </c>
      <c r="DP60" s="5">
        <f t="shared" si="3"/>
        <v>1.0666666666666667</v>
      </c>
      <c r="DQ60">
        <v>1.1000000000000001</v>
      </c>
      <c r="DR60" t="s">
        <v>112</v>
      </c>
    </row>
    <row r="61" spans="1:122" x14ac:dyDescent="0.3">
      <c r="A61">
        <v>20501471</v>
      </c>
      <c r="B61" t="s">
        <v>336</v>
      </c>
      <c r="C61" t="s">
        <v>997</v>
      </c>
      <c r="D61" t="s">
        <v>971</v>
      </c>
      <c r="E61" t="s">
        <v>494</v>
      </c>
      <c r="I61" t="s">
        <v>335</v>
      </c>
      <c r="J61" t="s">
        <v>112</v>
      </c>
      <c r="K61" t="s">
        <v>112</v>
      </c>
      <c r="L61" t="s">
        <v>112</v>
      </c>
      <c r="M61" t="s">
        <v>494</v>
      </c>
      <c r="N61" t="s">
        <v>112</v>
      </c>
      <c r="O61">
        <v>45</v>
      </c>
      <c r="P61">
        <v>1.1100000000000001</v>
      </c>
      <c r="Q61" t="s">
        <v>494</v>
      </c>
      <c r="R61" t="s">
        <v>65</v>
      </c>
      <c r="S61" t="s">
        <v>945</v>
      </c>
      <c r="T61" t="s">
        <v>945</v>
      </c>
      <c r="U61">
        <v>0</v>
      </c>
      <c r="V61">
        <v>20</v>
      </c>
      <c r="AB61" t="s">
        <v>945</v>
      </c>
      <c r="AC61" t="s">
        <v>112</v>
      </c>
      <c r="AD61" t="s">
        <v>984</v>
      </c>
      <c r="AE61" t="s">
        <v>945</v>
      </c>
      <c r="AF61" t="s">
        <v>945</v>
      </c>
      <c r="AG61">
        <v>2</v>
      </c>
      <c r="AH61">
        <v>2</v>
      </c>
      <c r="AI61" t="s">
        <v>165</v>
      </c>
      <c r="AJ61" t="s">
        <v>60</v>
      </c>
      <c r="AK61">
        <v>45</v>
      </c>
      <c r="AL61" t="s">
        <v>165</v>
      </c>
      <c r="AM61" t="s">
        <v>59</v>
      </c>
      <c r="AN61">
        <v>45</v>
      </c>
      <c r="AV61">
        <v>19.829999999999998</v>
      </c>
      <c r="AW61" s="5">
        <f t="shared" si="0"/>
        <v>1.2793548387096774</v>
      </c>
      <c r="AX61" s="5">
        <v>36</v>
      </c>
      <c r="AY61">
        <v>0.74</v>
      </c>
      <c r="AZ61">
        <f t="shared" si="1"/>
        <v>5.75</v>
      </c>
      <c r="BA61">
        <v>5.75</v>
      </c>
      <c r="BB61">
        <v>15.5</v>
      </c>
      <c r="BC61">
        <v>5.75</v>
      </c>
      <c r="BD61">
        <v>15.5</v>
      </c>
      <c r="BE61" t="s">
        <v>65</v>
      </c>
      <c r="BF61" t="s">
        <v>982</v>
      </c>
      <c r="BG61">
        <v>2</v>
      </c>
      <c r="BH61" t="s">
        <v>945</v>
      </c>
      <c r="BI61" t="s">
        <v>112</v>
      </c>
      <c r="BJ61" t="s">
        <v>1071</v>
      </c>
      <c r="BK61">
        <v>5</v>
      </c>
      <c r="BL61">
        <v>0.5</v>
      </c>
      <c r="BM61" t="s">
        <v>989</v>
      </c>
      <c r="BN61" t="s">
        <v>1165</v>
      </c>
      <c r="BO61" t="s">
        <v>1007</v>
      </c>
      <c r="BP61" t="s">
        <v>4</v>
      </c>
      <c r="BQ61">
        <v>2</v>
      </c>
      <c r="BR61" t="s">
        <v>112</v>
      </c>
      <c r="BS61">
        <v>3</v>
      </c>
      <c r="BT61">
        <f t="shared" si="2"/>
        <v>36</v>
      </c>
      <c r="BU61">
        <v>2</v>
      </c>
      <c r="BV61">
        <v>1</v>
      </c>
      <c r="BW61">
        <v>15.5</v>
      </c>
      <c r="BZ61">
        <v>13</v>
      </c>
      <c r="CA61">
        <v>5</v>
      </c>
      <c r="CD61" t="s">
        <v>112</v>
      </c>
      <c r="CE61">
        <v>49</v>
      </c>
      <c r="CF61">
        <v>0.62</v>
      </c>
      <c r="CG61" t="s">
        <v>494</v>
      </c>
      <c r="CH61" t="s">
        <v>65</v>
      </c>
      <c r="CI61" t="s">
        <v>945</v>
      </c>
      <c r="CJ61" t="s">
        <v>945</v>
      </c>
      <c r="CK61">
        <v>0</v>
      </c>
      <c r="CL61">
        <v>20</v>
      </c>
      <c r="CM61">
        <v>20</v>
      </c>
      <c r="CR61" t="s">
        <v>945</v>
      </c>
      <c r="CS61" t="s">
        <v>112</v>
      </c>
      <c r="CT61" t="s">
        <v>981</v>
      </c>
      <c r="CU61" t="s">
        <v>945</v>
      </c>
      <c r="CV61" t="s">
        <v>945</v>
      </c>
      <c r="CW61">
        <v>2</v>
      </c>
      <c r="CX61">
        <v>2</v>
      </c>
      <c r="CY61" t="s">
        <v>165</v>
      </c>
      <c r="CZ61" t="s">
        <v>60</v>
      </c>
      <c r="DA61">
        <v>29</v>
      </c>
      <c r="DB61" t="s">
        <v>165</v>
      </c>
      <c r="DC61" t="s">
        <v>59</v>
      </c>
      <c r="DD61">
        <v>49</v>
      </c>
      <c r="DN61">
        <v>20501471</v>
      </c>
      <c r="DO61" s="5">
        <v>1.1290322580645162</v>
      </c>
      <c r="DP61" s="5">
        <f t="shared" si="3"/>
        <v>1.2793548387096774</v>
      </c>
      <c r="DQ61">
        <v>0.74</v>
      </c>
      <c r="DR61" t="s">
        <v>112</v>
      </c>
    </row>
    <row r="62" spans="1:122" x14ac:dyDescent="0.3">
      <c r="A62">
        <v>20501472</v>
      </c>
      <c r="B62" t="s">
        <v>896</v>
      </c>
      <c r="C62" t="s">
        <v>933</v>
      </c>
      <c r="D62" t="s">
        <v>1186</v>
      </c>
      <c r="E62" t="s">
        <v>494</v>
      </c>
      <c r="I62" t="s">
        <v>335</v>
      </c>
      <c r="J62" t="s">
        <v>494</v>
      </c>
      <c r="K62" t="s">
        <v>945</v>
      </c>
      <c r="L62" t="s">
        <v>112</v>
      </c>
      <c r="M62" t="s">
        <v>494</v>
      </c>
      <c r="N62" t="s">
        <v>112</v>
      </c>
      <c r="O62">
        <v>118</v>
      </c>
      <c r="P62">
        <v>0.37</v>
      </c>
      <c r="Q62" t="s">
        <v>494</v>
      </c>
      <c r="R62" t="s">
        <v>65</v>
      </c>
      <c r="S62" t="s">
        <v>945</v>
      </c>
      <c r="T62" t="s">
        <v>945</v>
      </c>
      <c r="U62">
        <v>0</v>
      </c>
      <c r="V62">
        <v>8</v>
      </c>
      <c r="AB62" t="s">
        <v>945</v>
      </c>
      <c r="AC62" t="s">
        <v>112</v>
      </c>
      <c r="AD62" t="s">
        <v>984</v>
      </c>
      <c r="AE62" t="s">
        <v>945</v>
      </c>
      <c r="AF62" t="s">
        <v>945</v>
      </c>
      <c r="AG62">
        <v>1.5</v>
      </c>
      <c r="AH62">
        <v>1.5</v>
      </c>
      <c r="AI62" t="s">
        <v>279</v>
      </c>
      <c r="AJ62" t="s">
        <v>60</v>
      </c>
      <c r="AK62">
        <v>118</v>
      </c>
      <c r="AL62" t="s">
        <v>279</v>
      </c>
      <c r="AM62" t="s">
        <v>59</v>
      </c>
      <c r="AN62">
        <v>118</v>
      </c>
      <c r="AV62">
        <v>7.9</v>
      </c>
      <c r="AW62" s="5">
        <f t="shared" si="0"/>
        <v>1</v>
      </c>
      <c r="AX62" s="5">
        <v>60</v>
      </c>
      <c r="AY62">
        <v>0.37</v>
      </c>
      <c r="AZ62">
        <f t="shared" si="1"/>
        <v>3.58</v>
      </c>
      <c r="BA62">
        <v>3.58</v>
      </c>
      <c r="BB62">
        <v>5.9</v>
      </c>
      <c r="BC62">
        <v>3.58</v>
      </c>
      <c r="BD62">
        <v>5.9</v>
      </c>
      <c r="BE62" t="s">
        <v>65</v>
      </c>
      <c r="BF62" t="s">
        <v>982</v>
      </c>
      <c r="BG62">
        <v>5</v>
      </c>
      <c r="BH62" t="s">
        <v>945</v>
      </c>
      <c r="BI62" t="s">
        <v>112</v>
      </c>
      <c r="BJ62" t="s">
        <v>1071</v>
      </c>
      <c r="BK62">
        <v>2</v>
      </c>
      <c r="BL62">
        <v>0.5</v>
      </c>
      <c r="BM62" t="s">
        <v>989</v>
      </c>
      <c r="BN62" t="s">
        <v>1165</v>
      </c>
      <c r="BO62" t="s">
        <v>1007</v>
      </c>
      <c r="BP62" t="s">
        <v>4</v>
      </c>
      <c r="BQ62">
        <v>5</v>
      </c>
      <c r="BR62" t="s">
        <v>494</v>
      </c>
      <c r="BS62">
        <v>1</v>
      </c>
      <c r="BT62" t="str">
        <f t="shared" si="2"/>
        <v>na</v>
      </c>
      <c r="BU62" t="s">
        <v>945</v>
      </c>
      <c r="BV62" t="s">
        <v>945</v>
      </c>
      <c r="BW62">
        <v>7.9</v>
      </c>
      <c r="BZ62">
        <v>5.9</v>
      </c>
      <c r="CA62">
        <v>2</v>
      </c>
      <c r="CD62" t="s">
        <v>112</v>
      </c>
      <c r="CE62">
        <v>10</v>
      </c>
      <c r="CF62">
        <v>0.56999999999999995</v>
      </c>
      <c r="CG62" t="s">
        <v>494</v>
      </c>
      <c r="CH62" t="s">
        <v>65</v>
      </c>
      <c r="CI62" t="s">
        <v>945</v>
      </c>
      <c r="CJ62" t="s">
        <v>945</v>
      </c>
      <c r="CK62">
        <v>0</v>
      </c>
      <c r="CL62">
        <v>8</v>
      </c>
      <c r="CR62" t="s">
        <v>945</v>
      </c>
      <c r="CS62" t="s">
        <v>112</v>
      </c>
      <c r="CT62" t="s">
        <v>981</v>
      </c>
      <c r="CU62" t="s">
        <v>945</v>
      </c>
      <c r="CV62" t="s">
        <v>945</v>
      </c>
      <c r="CW62">
        <v>1.5</v>
      </c>
      <c r="CX62">
        <v>1.5</v>
      </c>
      <c r="CY62" t="s">
        <v>279</v>
      </c>
      <c r="CZ62" t="s">
        <v>60</v>
      </c>
      <c r="DA62">
        <v>10</v>
      </c>
      <c r="DB62" t="s">
        <v>279</v>
      </c>
      <c r="DC62" t="s">
        <v>59</v>
      </c>
      <c r="DD62">
        <v>10</v>
      </c>
      <c r="DN62">
        <v>20501472</v>
      </c>
      <c r="DO62" s="5">
        <v>0.45147679324894513</v>
      </c>
      <c r="DP62" s="5">
        <f t="shared" si="3"/>
        <v>1</v>
      </c>
      <c r="DQ62">
        <v>0.37</v>
      </c>
      <c r="DR62" t="s">
        <v>494</v>
      </c>
    </row>
    <row r="63" spans="1:122" x14ac:dyDescent="0.3">
      <c r="A63">
        <v>20501473</v>
      </c>
      <c r="B63" t="s">
        <v>434</v>
      </c>
      <c r="C63" t="s">
        <v>933</v>
      </c>
      <c r="D63" t="s">
        <v>1186</v>
      </c>
      <c r="E63" t="s">
        <v>494</v>
      </c>
      <c r="I63" t="s">
        <v>983</v>
      </c>
      <c r="J63" t="s">
        <v>112</v>
      </c>
      <c r="K63" t="s">
        <v>112</v>
      </c>
      <c r="L63" t="s">
        <v>494</v>
      </c>
      <c r="M63" t="s">
        <v>494</v>
      </c>
      <c r="N63" t="s">
        <v>112</v>
      </c>
      <c r="O63">
        <v>50</v>
      </c>
      <c r="P63">
        <v>4</v>
      </c>
      <c r="Q63" t="s">
        <v>494</v>
      </c>
      <c r="R63" t="s">
        <v>65</v>
      </c>
      <c r="S63" t="s">
        <v>945</v>
      </c>
      <c r="T63" t="s">
        <v>945</v>
      </c>
      <c r="U63">
        <v>0</v>
      </c>
      <c r="V63">
        <v>8</v>
      </c>
      <c r="W63">
        <v>8</v>
      </c>
      <c r="AB63" t="s">
        <v>945</v>
      </c>
      <c r="AC63" t="s">
        <v>112</v>
      </c>
      <c r="AD63" t="s">
        <v>984</v>
      </c>
      <c r="AE63" t="s">
        <v>945</v>
      </c>
      <c r="AF63" t="s">
        <v>945</v>
      </c>
      <c r="AG63">
        <v>1.5</v>
      </c>
      <c r="AH63">
        <v>1.5</v>
      </c>
      <c r="AI63" t="s">
        <v>65</v>
      </c>
      <c r="AJ63" t="s">
        <v>60</v>
      </c>
      <c r="AK63">
        <v>50</v>
      </c>
      <c r="AL63" t="s">
        <v>165</v>
      </c>
      <c r="AM63" t="s">
        <v>59</v>
      </c>
      <c r="AN63">
        <v>50</v>
      </c>
      <c r="AV63">
        <v>9.58</v>
      </c>
      <c r="AW63" s="5">
        <f t="shared" si="0"/>
        <v>1.3685714285714285</v>
      </c>
      <c r="AX63" s="5">
        <v>64.5</v>
      </c>
      <c r="AY63">
        <v>4.16</v>
      </c>
      <c r="AZ63">
        <f t="shared" si="1"/>
        <v>4.5</v>
      </c>
      <c r="BA63">
        <v>4.5</v>
      </c>
      <c r="BB63">
        <v>7</v>
      </c>
      <c r="BC63">
        <v>4.5</v>
      </c>
      <c r="BD63">
        <v>7</v>
      </c>
      <c r="BE63" t="s">
        <v>65</v>
      </c>
      <c r="BF63" t="s">
        <v>946</v>
      </c>
      <c r="BG63">
        <v>0</v>
      </c>
      <c r="BH63" t="s">
        <v>945</v>
      </c>
      <c r="BI63" t="s">
        <v>112</v>
      </c>
      <c r="BJ63" t="s">
        <v>981</v>
      </c>
      <c r="BK63" t="s">
        <v>945</v>
      </c>
      <c r="BL63">
        <v>1</v>
      </c>
      <c r="BM63" t="s">
        <v>945</v>
      </c>
      <c r="BN63" t="s">
        <v>945</v>
      </c>
      <c r="BQ63">
        <v>0</v>
      </c>
      <c r="BR63" t="s">
        <v>112</v>
      </c>
      <c r="BS63">
        <v>3</v>
      </c>
      <c r="BT63">
        <f t="shared" si="2"/>
        <v>64.5</v>
      </c>
      <c r="BU63">
        <v>1.3</v>
      </c>
      <c r="BV63">
        <v>1</v>
      </c>
      <c r="BW63">
        <v>7</v>
      </c>
      <c r="BX63">
        <v>7</v>
      </c>
      <c r="CD63" t="s">
        <v>112</v>
      </c>
      <c r="CE63">
        <v>134</v>
      </c>
      <c r="CF63">
        <v>4.16</v>
      </c>
      <c r="CG63">
        <v>4.55</v>
      </c>
      <c r="CH63" t="s">
        <v>65</v>
      </c>
      <c r="CI63" t="s">
        <v>945</v>
      </c>
      <c r="CJ63" t="s">
        <v>945</v>
      </c>
      <c r="CK63">
        <v>0</v>
      </c>
      <c r="CL63">
        <v>8</v>
      </c>
      <c r="CM63">
        <v>8</v>
      </c>
      <c r="CR63" t="s">
        <v>945</v>
      </c>
      <c r="CS63" t="s">
        <v>112</v>
      </c>
      <c r="CT63" t="s">
        <v>981</v>
      </c>
      <c r="CU63" t="s">
        <v>945</v>
      </c>
      <c r="CV63" t="s">
        <v>945</v>
      </c>
      <c r="CW63">
        <v>1.5</v>
      </c>
      <c r="CX63">
        <v>1.5</v>
      </c>
      <c r="CY63" t="s">
        <v>165</v>
      </c>
      <c r="CZ63" t="s">
        <v>60</v>
      </c>
      <c r="DA63">
        <v>77</v>
      </c>
      <c r="DB63" t="s">
        <v>65</v>
      </c>
      <c r="DC63" t="s">
        <v>59</v>
      </c>
      <c r="DD63">
        <v>47</v>
      </c>
      <c r="DE63" t="s">
        <v>65</v>
      </c>
      <c r="DF63" t="s">
        <v>60</v>
      </c>
      <c r="DG63">
        <v>20</v>
      </c>
      <c r="DN63">
        <v>20501473</v>
      </c>
      <c r="DO63" s="5">
        <v>0.72857142857142854</v>
      </c>
      <c r="DP63" s="5">
        <f t="shared" si="3"/>
        <v>1.3685714285714285</v>
      </c>
      <c r="DQ63">
        <v>4.16</v>
      </c>
      <c r="DR63" t="s">
        <v>112</v>
      </c>
    </row>
    <row r="64" spans="1:122" x14ac:dyDescent="0.3">
      <c r="A64">
        <v>20501514</v>
      </c>
      <c r="B64" t="s">
        <v>316</v>
      </c>
      <c r="C64" t="s">
        <v>939</v>
      </c>
      <c r="D64" t="s">
        <v>971</v>
      </c>
      <c r="E64" t="s">
        <v>494</v>
      </c>
      <c r="I64" t="s">
        <v>983</v>
      </c>
      <c r="J64" t="s">
        <v>494</v>
      </c>
      <c r="K64" t="s">
        <v>945</v>
      </c>
      <c r="L64" t="s">
        <v>112</v>
      </c>
      <c r="M64" t="s">
        <v>4</v>
      </c>
      <c r="N64" t="s">
        <v>112</v>
      </c>
      <c r="O64">
        <v>15.57</v>
      </c>
      <c r="P64" t="s">
        <v>945</v>
      </c>
      <c r="Q64" t="s">
        <v>494</v>
      </c>
      <c r="R64" t="s">
        <v>65</v>
      </c>
      <c r="S64" t="s">
        <v>945</v>
      </c>
      <c r="T64" t="s">
        <v>945</v>
      </c>
      <c r="U64">
        <v>0</v>
      </c>
      <c r="V64">
        <v>14.5</v>
      </c>
      <c r="AB64">
        <v>2</v>
      </c>
      <c r="AC64" t="s">
        <v>112</v>
      </c>
      <c r="AD64" t="s">
        <v>957</v>
      </c>
      <c r="AE64">
        <v>7</v>
      </c>
      <c r="AF64">
        <v>1</v>
      </c>
      <c r="AG64">
        <v>2.25</v>
      </c>
      <c r="AH64">
        <v>1.25</v>
      </c>
      <c r="AI64" t="s">
        <v>322</v>
      </c>
      <c r="AJ64">
        <v>15.57</v>
      </c>
      <c r="AV64">
        <v>15.9</v>
      </c>
      <c r="AW64" s="5">
        <f t="shared" si="0"/>
        <v>1.0743243243243243</v>
      </c>
      <c r="AX64" s="5">
        <v>67.5</v>
      </c>
      <c r="AY64">
        <v>1.6</v>
      </c>
      <c r="AZ64">
        <f t="shared" si="1"/>
        <v>5.5</v>
      </c>
      <c r="BA64">
        <v>5.5</v>
      </c>
      <c r="BB64">
        <v>14.8</v>
      </c>
      <c r="BC64">
        <v>5.5</v>
      </c>
      <c r="BD64">
        <v>14.8</v>
      </c>
      <c r="BE64" t="s">
        <v>65</v>
      </c>
      <c r="BF64" t="s">
        <v>20</v>
      </c>
      <c r="BG64">
        <v>2</v>
      </c>
      <c r="BH64" t="s">
        <v>945</v>
      </c>
      <c r="BI64" t="s">
        <v>112</v>
      </c>
      <c r="BJ64" t="s">
        <v>1071</v>
      </c>
      <c r="BK64">
        <v>7</v>
      </c>
      <c r="BL64">
        <v>1</v>
      </c>
      <c r="BM64" t="s">
        <v>989</v>
      </c>
      <c r="BN64" t="s">
        <v>1165</v>
      </c>
      <c r="BO64" t="s">
        <v>1007</v>
      </c>
      <c r="BP64" t="s">
        <v>4</v>
      </c>
      <c r="BQ64">
        <v>2</v>
      </c>
      <c r="BR64" t="s">
        <v>494</v>
      </c>
      <c r="BS64">
        <v>1</v>
      </c>
      <c r="BT64" t="str">
        <f t="shared" si="2"/>
        <v>na</v>
      </c>
      <c r="BW64">
        <v>14.8</v>
      </c>
      <c r="CA64">
        <v>7</v>
      </c>
      <c r="CD64" t="s">
        <v>112</v>
      </c>
      <c r="CE64">
        <v>49.09</v>
      </c>
      <c r="CF64" t="s">
        <v>945</v>
      </c>
      <c r="CG64" t="s">
        <v>494</v>
      </c>
      <c r="CH64" t="s">
        <v>65</v>
      </c>
      <c r="CI64" t="s">
        <v>945</v>
      </c>
      <c r="CJ64" t="s">
        <v>945</v>
      </c>
      <c r="CK64">
        <v>0</v>
      </c>
      <c r="CL64">
        <v>14.5</v>
      </c>
      <c r="CP64">
        <v>7</v>
      </c>
      <c r="CR64">
        <v>2</v>
      </c>
      <c r="CS64" t="s">
        <v>112</v>
      </c>
      <c r="CT64" t="s">
        <v>957</v>
      </c>
      <c r="CU64">
        <v>7</v>
      </c>
      <c r="CV64">
        <v>1</v>
      </c>
      <c r="CW64">
        <v>2.25</v>
      </c>
      <c r="DN64">
        <v>20501514</v>
      </c>
      <c r="DO64" s="5">
        <v>0.85810810810810811</v>
      </c>
      <c r="DP64" s="5">
        <f t="shared" si="3"/>
        <v>1.0743243243243243</v>
      </c>
      <c r="DQ64">
        <v>1.6</v>
      </c>
      <c r="DR64" t="s">
        <v>4</v>
      </c>
    </row>
    <row r="65" spans="1:122" x14ac:dyDescent="0.3">
      <c r="A65">
        <v>20501515</v>
      </c>
      <c r="B65" t="s">
        <v>895</v>
      </c>
      <c r="C65" t="s">
        <v>939</v>
      </c>
      <c r="D65" t="s">
        <v>971</v>
      </c>
      <c r="E65" t="s">
        <v>494</v>
      </c>
      <c r="I65" t="s">
        <v>983</v>
      </c>
      <c r="J65" t="s">
        <v>494</v>
      </c>
      <c r="K65" t="s">
        <v>494</v>
      </c>
      <c r="L65" t="s">
        <v>494</v>
      </c>
      <c r="M65" t="s">
        <v>112</v>
      </c>
      <c r="N65" t="s">
        <v>112</v>
      </c>
      <c r="O65">
        <v>20.568000000000001</v>
      </c>
      <c r="P65">
        <v>2.04</v>
      </c>
      <c r="Q65" t="s">
        <v>494</v>
      </c>
      <c r="R65" t="s">
        <v>65</v>
      </c>
      <c r="S65" t="s">
        <v>945</v>
      </c>
      <c r="T65" t="s">
        <v>945</v>
      </c>
      <c r="U65">
        <v>0</v>
      </c>
      <c r="V65">
        <v>8</v>
      </c>
      <c r="W65">
        <v>8</v>
      </c>
      <c r="AB65" t="s">
        <v>945</v>
      </c>
      <c r="AC65" t="s">
        <v>112</v>
      </c>
      <c r="AD65" t="s">
        <v>957</v>
      </c>
      <c r="AE65">
        <v>4</v>
      </c>
      <c r="AF65">
        <v>0.25</v>
      </c>
      <c r="AG65">
        <v>0.83</v>
      </c>
      <c r="AH65">
        <v>0.83</v>
      </c>
      <c r="AI65" t="s">
        <v>293</v>
      </c>
      <c r="AJ65" t="s">
        <v>60</v>
      </c>
      <c r="AK65">
        <v>21</v>
      </c>
      <c r="AL65" t="s">
        <v>293</v>
      </c>
      <c r="AM65" t="s">
        <v>59</v>
      </c>
      <c r="AN65">
        <v>21</v>
      </c>
      <c r="AV65">
        <v>8</v>
      </c>
      <c r="AW65" s="5">
        <f t="shared" si="0"/>
        <v>1</v>
      </c>
      <c r="AX65" s="5">
        <v>60</v>
      </c>
      <c r="AY65">
        <v>2.71</v>
      </c>
      <c r="AZ65">
        <f t="shared" si="1"/>
        <v>5</v>
      </c>
      <c r="BA65">
        <v>5</v>
      </c>
      <c r="BB65">
        <v>8</v>
      </c>
      <c r="BC65">
        <v>5</v>
      </c>
      <c r="BD65">
        <v>8</v>
      </c>
      <c r="BE65" t="s">
        <v>65</v>
      </c>
      <c r="BF65" t="s">
        <v>946</v>
      </c>
      <c r="BG65">
        <v>0</v>
      </c>
      <c r="BH65">
        <v>0.5</v>
      </c>
      <c r="BI65" t="s">
        <v>112</v>
      </c>
      <c r="BJ65" t="s">
        <v>1071</v>
      </c>
      <c r="BK65">
        <v>4</v>
      </c>
      <c r="BL65">
        <v>0.4</v>
      </c>
      <c r="BM65" t="s">
        <v>945</v>
      </c>
      <c r="BN65" t="s">
        <v>945</v>
      </c>
      <c r="BQ65">
        <v>0</v>
      </c>
      <c r="BR65" t="s">
        <v>494</v>
      </c>
      <c r="BS65">
        <v>1</v>
      </c>
      <c r="BT65" t="str">
        <f t="shared" si="2"/>
        <v>na</v>
      </c>
      <c r="BU65" t="s">
        <v>945</v>
      </c>
      <c r="BV65" t="s">
        <v>945</v>
      </c>
      <c r="BW65">
        <v>8</v>
      </c>
      <c r="CD65" t="s">
        <v>112</v>
      </c>
      <c r="CE65">
        <v>70.8</v>
      </c>
      <c r="CF65">
        <v>2</v>
      </c>
      <c r="CG65" t="s">
        <v>494</v>
      </c>
      <c r="CH65" t="s">
        <v>65</v>
      </c>
      <c r="CI65" t="s">
        <v>945</v>
      </c>
      <c r="CJ65" t="s">
        <v>945</v>
      </c>
      <c r="CK65">
        <v>0</v>
      </c>
      <c r="CL65">
        <v>8</v>
      </c>
      <c r="CP65">
        <v>4</v>
      </c>
      <c r="CR65" t="s">
        <v>945</v>
      </c>
      <c r="CS65" t="s">
        <v>112</v>
      </c>
      <c r="CT65" t="s">
        <v>957</v>
      </c>
      <c r="CU65">
        <v>4</v>
      </c>
      <c r="CV65">
        <v>0.4</v>
      </c>
      <c r="CW65">
        <v>0.83</v>
      </c>
      <c r="CX65">
        <v>0.83</v>
      </c>
      <c r="CY65" t="s">
        <v>293</v>
      </c>
      <c r="CZ65" t="s">
        <v>60</v>
      </c>
      <c r="DA65">
        <v>70</v>
      </c>
      <c r="DB65" t="s">
        <v>293</v>
      </c>
      <c r="DC65" t="s">
        <v>59</v>
      </c>
      <c r="DD65">
        <v>70</v>
      </c>
      <c r="DN65">
        <v>20501515</v>
      </c>
      <c r="DO65" s="5">
        <v>0.6875</v>
      </c>
      <c r="DP65" s="5">
        <f t="shared" si="3"/>
        <v>1</v>
      </c>
      <c r="DQ65">
        <v>2.71</v>
      </c>
      <c r="DR65" t="s">
        <v>494</v>
      </c>
    </row>
    <row r="66" spans="1:122" x14ac:dyDescent="0.3">
      <c r="A66">
        <v>20501520</v>
      </c>
      <c r="B66" t="s">
        <v>895</v>
      </c>
      <c r="C66" t="s">
        <v>940</v>
      </c>
      <c r="D66" t="s">
        <v>971</v>
      </c>
      <c r="E66" t="s">
        <v>112</v>
      </c>
      <c r="F66" t="s">
        <v>494</v>
      </c>
      <c r="I66" t="s">
        <v>983</v>
      </c>
      <c r="J66" t="s">
        <v>494</v>
      </c>
      <c r="K66" t="s">
        <v>945</v>
      </c>
      <c r="L66" t="s">
        <v>494</v>
      </c>
      <c r="M66" t="s">
        <v>112</v>
      </c>
      <c r="N66" t="s">
        <v>112</v>
      </c>
      <c r="O66">
        <v>51</v>
      </c>
      <c r="P66">
        <v>2</v>
      </c>
      <c r="Q66" t="s">
        <v>494</v>
      </c>
      <c r="R66" t="s">
        <v>65</v>
      </c>
      <c r="S66" t="s">
        <v>945</v>
      </c>
      <c r="T66" t="s">
        <v>945</v>
      </c>
      <c r="U66">
        <v>0</v>
      </c>
      <c r="V66">
        <v>17</v>
      </c>
      <c r="Z66">
        <v>5</v>
      </c>
      <c r="AB66" t="s">
        <v>945</v>
      </c>
      <c r="AC66" t="s">
        <v>112</v>
      </c>
      <c r="AD66" t="s">
        <v>957</v>
      </c>
      <c r="AE66">
        <v>5</v>
      </c>
      <c r="AF66">
        <v>0.5</v>
      </c>
      <c r="AG66">
        <v>1</v>
      </c>
      <c r="AH66">
        <v>1</v>
      </c>
      <c r="AI66" t="s">
        <v>322</v>
      </c>
      <c r="AJ66" t="s">
        <v>60</v>
      </c>
      <c r="AK66">
        <v>130</v>
      </c>
      <c r="AL66" t="s">
        <v>322</v>
      </c>
      <c r="AM66" t="s">
        <v>59</v>
      </c>
      <c r="AN66">
        <v>126</v>
      </c>
      <c r="AV66">
        <v>16.75</v>
      </c>
      <c r="AW66" s="5">
        <f t="shared" si="0"/>
        <v>1.0534591194968552</v>
      </c>
      <c r="AX66" s="5">
        <v>54</v>
      </c>
      <c r="AY66">
        <v>2</v>
      </c>
      <c r="AZ66">
        <f t="shared" si="1"/>
        <v>4.5</v>
      </c>
      <c r="BA66">
        <v>4.5</v>
      </c>
      <c r="BB66">
        <v>16.75</v>
      </c>
      <c r="BC66">
        <v>4.5</v>
      </c>
      <c r="BD66">
        <v>16.75</v>
      </c>
      <c r="BE66" t="s">
        <v>65</v>
      </c>
      <c r="BF66" t="s">
        <v>946</v>
      </c>
      <c r="BG66">
        <v>0</v>
      </c>
      <c r="BH66" t="s">
        <v>945</v>
      </c>
      <c r="BI66" t="s">
        <v>112</v>
      </c>
      <c r="BJ66" t="s">
        <v>1071</v>
      </c>
      <c r="BK66">
        <v>4</v>
      </c>
      <c r="BL66">
        <v>0.5</v>
      </c>
      <c r="BM66" t="s">
        <v>988</v>
      </c>
      <c r="BN66" t="s">
        <v>1163</v>
      </c>
      <c r="BO66" t="s">
        <v>1006</v>
      </c>
      <c r="BP66" t="s">
        <v>3</v>
      </c>
      <c r="BQ66">
        <v>1</v>
      </c>
      <c r="BR66" t="s">
        <v>494</v>
      </c>
      <c r="BS66">
        <v>1</v>
      </c>
      <c r="BT66" t="str">
        <f t="shared" si="2"/>
        <v>na</v>
      </c>
      <c r="BU66" t="s">
        <v>945</v>
      </c>
      <c r="BV66" t="s">
        <v>945</v>
      </c>
      <c r="BW66">
        <v>15.9</v>
      </c>
      <c r="CA66">
        <v>4</v>
      </c>
      <c r="CD66" t="s">
        <v>112</v>
      </c>
      <c r="CE66">
        <v>5</v>
      </c>
      <c r="CF66">
        <v>0</v>
      </c>
      <c r="CG66" t="s">
        <v>494</v>
      </c>
      <c r="CH66" t="s">
        <v>987</v>
      </c>
      <c r="CI66" t="s">
        <v>988</v>
      </c>
      <c r="CJ66" t="s">
        <v>1163</v>
      </c>
      <c r="CK66">
        <v>1</v>
      </c>
      <c r="CR66" t="s">
        <v>945</v>
      </c>
      <c r="CS66" t="s">
        <v>112</v>
      </c>
      <c r="CT66" t="s">
        <v>957</v>
      </c>
      <c r="CU66">
        <v>4</v>
      </c>
      <c r="CV66">
        <v>0.5</v>
      </c>
      <c r="DN66">
        <v>20501520</v>
      </c>
      <c r="DO66" s="5">
        <v>0.99371069182389948</v>
      </c>
      <c r="DP66" s="5">
        <f t="shared" si="3"/>
        <v>1.0534591194968552</v>
      </c>
      <c r="DQ66">
        <v>2</v>
      </c>
      <c r="DR66" t="s">
        <v>494</v>
      </c>
    </row>
    <row r="67" spans="1:122" x14ac:dyDescent="0.3">
      <c r="A67">
        <v>20501526</v>
      </c>
      <c r="B67" t="s">
        <v>336</v>
      </c>
      <c r="C67" t="s">
        <v>941</v>
      </c>
      <c r="D67" t="s">
        <v>971</v>
      </c>
      <c r="E67" t="s">
        <v>494</v>
      </c>
      <c r="I67" t="s">
        <v>335</v>
      </c>
      <c r="J67" t="s">
        <v>112</v>
      </c>
      <c r="K67" t="s">
        <v>112</v>
      </c>
      <c r="L67" t="s">
        <v>112</v>
      </c>
      <c r="M67" t="s">
        <v>494</v>
      </c>
      <c r="N67" t="s">
        <v>112</v>
      </c>
      <c r="O67">
        <v>75</v>
      </c>
      <c r="P67">
        <v>1.35</v>
      </c>
      <c r="Q67" t="s">
        <v>494</v>
      </c>
      <c r="R67" t="s">
        <v>65</v>
      </c>
      <c r="S67" t="s">
        <v>945</v>
      </c>
      <c r="T67" t="s">
        <v>945</v>
      </c>
      <c r="U67">
        <v>0</v>
      </c>
      <c r="V67">
        <v>16.5</v>
      </c>
      <c r="W67">
        <v>16.5</v>
      </c>
      <c r="AB67" t="s">
        <v>945</v>
      </c>
      <c r="AC67" t="s">
        <v>112</v>
      </c>
      <c r="AD67" t="s">
        <v>984</v>
      </c>
      <c r="AE67" t="s">
        <v>945</v>
      </c>
      <c r="AF67" t="s">
        <v>945</v>
      </c>
      <c r="AG67">
        <v>2.5</v>
      </c>
      <c r="AH67">
        <v>2.5</v>
      </c>
      <c r="AI67" t="s">
        <v>165</v>
      </c>
      <c r="AJ67" t="s">
        <v>60</v>
      </c>
      <c r="AK67">
        <v>75</v>
      </c>
      <c r="AL67" t="s">
        <v>165</v>
      </c>
      <c r="AM67" t="s">
        <v>59</v>
      </c>
      <c r="AN67">
        <v>75</v>
      </c>
      <c r="AV67">
        <v>19.829999999999998</v>
      </c>
      <c r="AW67" s="5">
        <f t="shared" si="0"/>
        <v>1.2793548387096774</v>
      </c>
      <c r="AX67" s="5">
        <v>49.5</v>
      </c>
      <c r="AY67">
        <v>1.35</v>
      </c>
      <c r="AZ67">
        <f t="shared" si="1"/>
        <v>5.66</v>
      </c>
      <c r="BA67">
        <v>5.66</v>
      </c>
      <c r="BB67">
        <v>15.5</v>
      </c>
      <c r="BC67">
        <v>5.66</v>
      </c>
      <c r="BD67">
        <v>15.5</v>
      </c>
      <c r="BE67" t="s">
        <v>65</v>
      </c>
      <c r="BF67" t="s">
        <v>982</v>
      </c>
      <c r="BG67">
        <v>3</v>
      </c>
      <c r="BH67" t="s">
        <v>945</v>
      </c>
      <c r="BI67" t="s">
        <v>112</v>
      </c>
      <c r="BJ67" t="s">
        <v>1071</v>
      </c>
      <c r="BK67">
        <v>11</v>
      </c>
      <c r="BL67">
        <v>0.5</v>
      </c>
      <c r="BM67" t="s">
        <v>989</v>
      </c>
      <c r="BN67" t="s">
        <v>1165</v>
      </c>
      <c r="BO67" t="s">
        <v>1007</v>
      </c>
      <c r="BP67" t="s">
        <v>4</v>
      </c>
      <c r="BQ67">
        <v>3</v>
      </c>
      <c r="BR67" t="s">
        <v>112</v>
      </c>
      <c r="BS67">
        <v>3</v>
      </c>
      <c r="BT67">
        <f t="shared" si="2"/>
        <v>49.5</v>
      </c>
      <c r="BU67">
        <v>2.5</v>
      </c>
      <c r="BV67">
        <v>1.25</v>
      </c>
      <c r="BW67">
        <v>15.5</v>
      </c>
      <c r="BX67">
        <v>15.5</v>
      </c>
      <c r="BZ67">
        <v>13</v>
      </c>
      <c r="CD67" t="s">
        <v>112</v>
      </c>
      <c r="CE67">
        <v>49</v>
      </c>
      <c r="CF67">
        <v>1.35</v>
      </c>
      <c r="CG67" t="s">
        <v>494</v>
      </c>
      <c r="CH67" t="s">
        <v>65</v>
      </c>
      <c r="CI67" t="s">
        <v>945</v>
      </c>
      <c r="CJ67" t="s">
        <v>945</v>
      </c>
      <c r="CK67">
        <v>0</v>
      </c>
      <c r="CL67">
        <v>16.5</v>
      </c>
      <c r="CM67">
        <v>16.5</v>
      </c>
      <c r="CR67" t="s">
        <v>945</v>
      </c>
      <c r="CS67" t="s">
        <v>112</v>
      </c>
      <c r="CT67" t="s">
        <v>981</v>
      </c>
      <c r="CU67" t="s">
        <v>945</v>
      </c>
      <c r="CV67" t="s">
        <v>945</v>
      </c>
      <c r="CW67">
        <v>2</v>
      </c>
      <c r="CX67">
        <v>2</v>
      </c>
      <c r="CY67" t="s">
        <v>165</v>
      </c>
      <c r="CZ67" t="s">
        <v>60</v>
      </c>
      <c r="DA67">
        <v>49</v>
      </c>
      <c r="DB67" t="s">
        <v>165</v>
      </c>
      <c r="DC67" t="s">
        <v>59</v>
      </c>
      <c r="DD67">
        <v>49</v>
      </c>
      <c r="DN67">
        <v>20501526</v>
      </c>
      <c r="DO67" s="5">
        <v>0.98709677419354835</v>
      </c>
      <c r="DP67" s="5">
        <f t="shared" si="3"/>
        <v>1.2793548387096774</v>
      </c>
      <c r="DQ67">
        <v>1.35</v>
      </c>
      <c r="DR67" t="s">
        <v>112</v>
      </c>
    </row>
    <row r="68" spans="1:122" x14ac:dyDescent="0.3">
      <c r="A68">
        <v>20501819</v>
      </c>
      <c r="B68" t="s">
        <v>438</v>
      </c>
      <c r="C68" t="s">
        <v>921</v>
      </c>
      <c r="D68" t="s">
        <v>971</v>
      </c>
      <c r="E68" t="s">
        <v>494</v>
      </c>
      <c r="I68" t="s">
        <v>971</v>
      </c>
      <c r="J68" t="s">
        <v>3</v>
      </c>
      <c r="K68" t="s">
        <v>112</v>
      </c>
      <c r="L68" t="s">
        <v>112</v>
      </c>
      <c r="M68" t="s">
        <v>494</v>
      </c>
      <c r="N68" t="s">
        <v>112</v>
      </c>
      <c r="O68">
        <v>52</v>
      </c>
      <c r="P68">
        <v>4.3</v>
      </c>
      <c r="Q68" t="s">
        <v>494</v>
      </c>
      <c r="R68" t="s">
        <v>968</v>
      </c>
      <c r="S68" t="s">
        <v>996</v>
      </c>
      <c r="T68" t="s">
        <v>1163</v>
      </c>
      <c r="U68">
        <v>5</v>
      </c>
      <c r="V68">
        <v>13</v>
      </c>
      <c r="X68">
        <v>13</v>
      </c>
      <c r="AB68">
        <v>1</v>
      </c>
      <c r="AC68" t="s">
        <v>112</v>
      </c>
      <c r="AD68" t="s">
        <v>957</v>
      </c>
      <c r="AE68" t="s">
        <v>945</v>
      </c>
      <c r="AF68" t="s">
        <v>945</v>
      </c>
      <c r="AG68" t="s">
        <v>945</v>
      </c>
      <c r="AH68" t="s">
        <v>945</v>
      </c>
      <c r="AV68">
        <v>16.75</v>
      </c>
      <c r="AW68" s="5">
        <f t="shared" si="0"/>
        <v>1.2884615384615385</v>
      </c>
      <c r="AX68" s="5">
        <v>50</v>
      </c>
      <c r="AY68">
        <v>4.3</v>
      </c>
      <c r="AZ68">
        <f t="shared" si="1"/>
        <v>6.5</v>
      </c>
      <c r="BA68">
        <v>6.5</v>
      </c>
      <c r="BB68">
        <v>13</v>
      </c>
      <c r="BC68">
        <v>6.5</v>
      </c>
      <c r="BD68">
        <v>13</v>
      </c>
      <c r="BE68" t="s">
        <v>968</v>
      </c>
      <c r="BF68" t="s">
        <v>946</v>
      </c>
      <c r="BG68">
        <v>0</v>
      </c>
      <c r="BH68">
        <v>2.5</v>
      </c>
      <c r="BI68" t="s">
        <v>112</v>
      </c>
      <c r="BJ68" t="s">
        <v>981</v>
      </c>
      <c r="BK68" t="s">
        <v>945</v>
      </c>
      <c r="BL68" t="s">
        <v>945</v>
      </c>
      <c r="BM68" t="s">
        <v>990</v>
      </c>
      <c r="BN68" t="s">
        <v>1163</v>
      </c>
      <c r="BO68" t="s">
        <v>1007</v>
      </c>
      <c r="BP68" t="s">
        <v>3</v>
      </c>
      <c r="BQ68">
        <v>6</v>
      </c>
      <c r="BR68" t="s">
        <v>112</v>
      </c>
      <c r="BS68">
        <v>3</v>
      </c>
      <c r="BT68">
        <f t="shared" si="2"/>
        <v>50</v>
      </c>
      <c r="BU68">
        <v>1.5</v>
      </c>
      <c r="BV68">
        <v>1.5</v>
      </c>
      <c r="BW68">
        <v>13</v>
      </c>
      <c r="BZ68">
        <v>8</v>
      </c>
      <c r="CB68">
        <v>13</v>
      </c>
      <c r="CD68" t="s">
        <v>112</v>
      </c>
      <c r="CE68">
        <v>81.12</v>
      </c>
      <c r="CF68">
        <v>4.3</v>
      </c>
      <c r="CG68" t="s">
        <v>494</v>
      </c>
      <c r="CH68" t="s">
        <v>968</v>
      </c>
      <c r="CI68" t="s">
        <v>990</v>
      </c>
      <c r="CJ68" t="s">
        <v>1163</v>
      </c>
      <c r="CK68">
        <v>7</v>
      </c>
      <c r="CL68">
        <v>13</v>
      </c>
      <c r="CO68">
        <v>8</v>
      </c>
      <c r="CR68">
        <v>1</v>
      </c>
      <c r="CS68" t="s">
        <v>112</v>
      </c>
      <c r="CT68" t="s">
        <v>954</v>
      </c>
      <c r="CU68" t="s">
        <v>945</v>
      </c>
      <c r="CV68" t="s">
        <v>945</v>
      </c>
      <c r="CW68" t="s">
        <v>964</v>
      </c>
      <c r="CX68" t="s">
        <v>964</v>
      </c>
      <c r="DN68">
        <v>20501819</v>
      </c>
      <c r="DO68" s="5">
        <v>0.92564102564102546</v>
      </c>
      <c r="DP68" s="5">
        <f t="shared" si="3"/>
        <v>1.2884615384615385</v>
      </c>
      <c r="DQ68">
        <v>4.3</v>
      </c>
      <c r="DR68" t="s">
        <v>3</v>
      </c>
    </row>
    <row r="69" spans="1:122" x14ac:dyDescent="0.3">
      <c r="A69">
        <v>20501876</v>
      </c>
      <c r="B69" t="s">
        <v>157</v>
      </c>
      <c r="C69" t="s">
        <v>926</v>
      </c>
      <c r="D69" t="s">
        <v>1186</v>
      </c>
      <c r="E69" t="s">
        <v>494</v>
      </c>
      <c r="I69" t="s">
        <v>983</v>
      </c>
      <c r="J69" t="s">
        <v>494</v>
      </c>
      <c r="K69" t="s">
        <v>945</v>
      </c>
      <c r="L69" t="s">
        <v>112</v>
      </c>
      <c r="M69" t="s">
        <v>494</v>
      </c>
      <c r="N69" t="s">
        <v>112</v>
      </c>
      <c r="O69">
        <v>140</v>
      </c>
      <c r="P69" t="s">
        <v>945</v>
      </c>
      <c r="Q69" t="s">
        <v>494</v>
      </c>
      <c r="R69" t="s">
        <v>65</v>
      </c>
      <c r="S69" t="s">
        <v>945</v>
      </c>
      <c r="T69" t="s">
        <v>945</v>
      </c>
      <c r="U69">
        <v>0</v>
      </c>
      <c r="V69">
        <v>12</v>
      </c>
      <c r="AB69" t="s">
        <v>945</v>
      </c>
      <c r="AG69">
        <v>1.3</v>
      </c>
      <c r="AH69">
        <v>1.3</v>
      </c>
      <c r="AV69">
        <v>10.25</v>
      </c>
      <c r="AW69" s="5">
        <f t="shared" ref="AW69" si="4">AV69/BW69</f>
        <v>1.1388888888888888</v>
      </c>
      <c r="AX69" s="5">
        <v>25</v>
      </c>
      <c r="AY69">
        <v>1.5</v>
      </c>
      <c r="AZ69">
        <f t="shared" ref="AZ69" si="5">AVERAGE(BA69,BC69)</f>
        <v>3.55</v>
      </c>
      <c r="BA69">
        <v>3.55</v>
      </c>
      <c r="BB69">
        <v>9</v>
      </c>
      <c r="BC69">
        <v>3.55</v>
      </c>
      <c r="BD69">
        <v>9</v>
      </c>
      <c r="BE69" t="s">
        <v>65</v>
      </c>
      <c r="BF69" t="s">
        <v>946</v>
      </c>
      <c r="BG69">
        <v>0</v>
      </c>
      <c r="BH69" t="s">
        <v>945</v>
      </c>
      <c r="BI69" t="s">
        <v>112</v>
      </c>
      <c r="BJ69" t="s">
        <v>981</v>
      </c>
      <c r="BK69" t="s">
        <v>945</v>
      </c>
      <c r="BL69" t="s">
        <v>945</v>
      </c>
      <c r="BM69" t="s">
        <v>992</v>
      </c>
      <c r="BN69" t="s">
        <v>1170</v>
      </c>
      <c r="BO69" t="s">
        <v>60</v>
      </c>
      <c r="BP69" t="s">
        <v>3</v>
      </c>
      <c r="BQ69">
        <v>3</v>
      </c>
      <c r="BR69" t="s">
        <v>494</v>
      </c>
      <c r="BS69">
        <v>1</v>
      </c>
      <c r="BT69" t="str">
        <f t="shared" si="2"/>
        <v>na</v>
      </c>
      <c r="BU69" t="s">
        <v>945</v>
      </c>
      <c r="BV69" t="s">
        <v>945</v>
      </c>
      <c r="BW69">
        <v>9</v>
      </c>
      <c r="CD69" t="s">
        <v>112</v>
      </c>
      <c r="CE69">
        <v>19</v>
      </c>
      <c r="CF69" t="s">
        <v>945</v>
      </c>
      <c r="CG69" t="s">
        <v>494</v>
      </c>
      <c r="CI69" t="s">
        <v>945</v>
      </c>
      <c r="CJ69" t="s">
        <v>945</v>
      </c>
      <c r="CK69">
        <v>0</v>
      </c>
      <c r="CL69">
        <v>12</v>
      </c>
      <c r="CR69" t="s">
        <v>945</v>
      </c>
      <c r="CW69">
        <v>1.3</v>
      </c>
      <c r="CX69">
        <v>1.3</v>
      </c>
      <c r="DN69">
        <v>20501876</v>
      </c>
      <c r="DO69" s="5">
        <v>1.1111111111111112</v>
      </c>
      <c r="DP69" s="5">
        <f t="shared" si="3"/>
        <v>1.1388888888888888</v>
      </c>
      <c r="DQ69">
        <v>1.5</v>
      </c>
      <c r="DR69" t="s">
        <v>494</v>
      </c>
    </row>
    <row r="70" spans="1:122" x14ac:dyDescent="0.3">
      <c r="AX70"/>
      <c r="DO70"/>
      <c r="DP70"/>
    </row>
    <row r="71" spans="1:122" x14ac:dyDescent="0.3">
      <c r="AX71"/>
      <c r="DO71"/>
      <c r="DP71"/>
    </row>
    <row r="72" spans="1:122" x14ac:dyDescent="0.3">
      <c r="A72" s="3"/>
      <c r="B72" s="3"/>
      <c r="DN72" s="3"/>
    </row>
    <row r="73" spans="1:122" x14ac:dyDescent="0.3">
      <c r="A73" s="6" t="s">
        <v>1154</v>
      </c>
      <c r="B73" s="1" t="s">
        <v>203</v>
      </c>
      <c r="C73" s="1" t="s">
        <v>204</v>
      </c>
      <c r="D73" s="49"/>
      <c r="E73" t="s">
        <v>1002</v>
      </c>
      <c r="DN73" s="6" t="s">
        <v>1154</v>
      </c>
    </row>
    <row r="74" spans="1:122" x14ac:dyDescent="0.3">
      <c r="A74" t="s">
        <v>1155</v>
      </c>
      <c r="B74" t="s">
        <v>880</v>
      </c>
      <c r="C74" t="s">
        <v>908</v>
      </c>
      <c r="E74" t="s">
        <v>494</v>
      </c>
      <c r="I74" t="s">
        <v>983</v>
      </c>
      <c r="J74" t="s">
        <v>112</v>
      </c>
      <c r="K74" t="s">
        <v>494</v>
      </c>
      <c r="L74" t="s">
        <v>494</v>
      </c>
      <c r="M74" t="s">
        <v>112</v>
      </c>
      <c r="N74" t="s">
        <v>112</v>
      </c>
      <c r="O74">
        <v>26</v>
      </c>
      <c r="P74">
        <v>1.64</v>
      </c>
      <c r="Q74" t="s">
        <v>494</v>
      </c>
      <c r="R74" t="s">
        <v>65</v>
      </c>
      <c r="S74" t="s">
        <v>945</v>
      </c>
      <c r="T74" t="s">
        <v>945</v>
      </c>
      <c r="U74">
        <v>0</v>
      </c>
      <c r="V74">
        <v>9</v>
      </c>
      <c r="AB74" t="s">
        <v>945</v>
      </c>
      <c r="AC74" t="s">
        <v>945</v>
      </c>
      <c r="AG74" t="s">
        <v>945</v>
      </c>
      <c r="AH74" t="s">
        <v>945</v>
      </c>
      <c r="AV74">
        <v>10.25</v>
      </c>
      <c r="AX74" s="5">
        <v>143.30000000000001</v>
      </c>
      <c r="AY74">
        <v>1.64</v>
      </c>
      <c r="BA74">
        <v>4.9000000000000004</v>
      </c>
      <c r="BB74">
        <v>6</v>
      </c>
      <c r="BC74">
        <v>4.9000000000000004</v>
      </c>
      <c r="BD74">
        <v>6</v>
      </c>
      <c r="BE74" t="s">
        <v>65</v>
      </c>
      <c r="BF74" t="s">
        <v>946</v>
      </c>
      <c r="BG74">
        <v>0</v>
      </c>
      <c r="BH74" t="s">
        <v>945</v>
      </c>
      <c r="BI74" t="s">
        <v>494</v>
      </c>
      <c r="BJ74" t="s">
        <v>945</v>
      </c>
      <c r="BK74" t="s">
        <v>945</v>
      </c>
      <c r="BL74" t="s">
        <v>945</v>
      </c>
      <c r="BM74" t="s">
        <v>1005</v>
      </c>
      <c r="BN74" t="s">
        <v>1005</v>
      </c>
      <c r="BO74" t="s">
        <v>1006</v>
      </c>
      <c r="BP74" t="s">
        <v>3</v>
      </c>
      <c r="BQ74">
        <v>13</v>
      </c>
      <c r="BR74" t="s">
        <v>112</v>
      </c>
      <c r="BS74">
        <v>2</v>
      </c>
      <c r="BU74">
        <v>2.13</v>
      </c>
      <c r="BV74">
        <v>0.5</v>
      </c>
      <c r="BW74">
        <v>6</v>
      </c>
      <c r="CD74" t="s">
        <v>112</v>
      </c>
      <c r="CE74">
        <v>20</v>
      </c>
      <c r="CF74">
        <v>6.79</v>
      </c>
      <c r="CG74" t="s">
        <v>494</v>
      </c>
      <c r="CH74" t="s">
        <v>968</v>
      </c>
      <c r="CI74" t="s">
        <v>945</v>
      </c>
      <c r="CJ74" t="s">
        <v>945</v>
      </c>
      <c r="CK74">
        <v>0</v>
      </c>
      <c r="CL74">
        <v>4</v>
      </c>
      <c r="CR74" t="s">
        <v>945</v>
      </c>
      <c r="CS74" t="s">
        <v>945</v>
      </c>
      <c r="DN74" t="s">
        <v>1155</v>
      </c>
      <c r="DQ74">
        <v>1.64</v>
      </c>
      <c r="DR74" t="s">
        <v>112</v>
      </c>
    </row>
    <row r="75" spans="1:122" x14ac:dyDescent="0.3">
      <c r="A75" t="s">
        <v>1156</v>
      </c>
      <c r="B75" t="s">
        <v>73</v>
      </c>
      <c r="C75" t="s">
        <v>942</v>
      </c>
      <c r="E75" t="s">
        <v>494</v>
      </c>
      <c r="I75" t="s">
        <v>983</v>
      </c>
      <c r="J75" t="s">
        <v>494</v>
      </c>
      <c r="K75" t="s">
        <v>945</v>
      </c>
      <c r="L75" t="s">
        <v>112</v>
      </c>
      <c r="M75" t="s">
        <v>494</v>
      </c>
      <c r="N75" t="s">
        <v>494</v>
      </c>
      <c r="AV75">
        <v>12</v>
      </c>
      <c r="AX75" s="5">
        <v>106</v>
      </c>
      <c r="AY75">
        <v>0.5</v>
      </c>
      <c r="BA75">
        <v>11.5</v>
      </c>
      <c r="BB75">
        <v>6.6</v>
      </c>
      <c r="BC75">
        <v>11.5</v>
      </c>
      <c r="BD75">
        <v>6.6</v>
      </c>
      <c r="BE75" t="s">
        <v>65</v>
      </c>
      <c r="BF75" t="s">
        <v>946</v>
      </c>
      <c r="BG75">
        <v>0</v>
      </c>
      <c r="BH75" t="s">
        <v>945</v>
      </c>
      <c r="BI75" t="s">
        <v>112</v>
      </c>
      <c r="BJ75" t="s">
        <v>1071</v>
      </c>
      <c r="BK75">
        <v>2</v>
      </c>
      <c r="BL75">
        <v>0.5</v>
      </c>
      <c r="BM75" t="s">
        <v>1005</v>
      </c>
      <c r="BN75" t="s">
        <v>1005</v>
      </c>
      <c r="BO75" t="s">
        <v>1007</v>
      </c>
      <c r="BP75" t="s">
        <v>3</v>
      </c>
      <c r="BQ75">
        <v>11</v>
      </c>
      <c r="BR75" t="s">
        <v>494</v>
      </c>
      <c r="BS75">
        <v>1</v>
      </c>
      <c r="BU75" t="s">
        <v>945</v>
      </c>
      <c r="BV75" t="s">
        <v>945</v>
      </c>
      <c r="BW75">
        <v>6.6</v>
      </c>
      <c r="CD75" t="s">
        <v>494</v>
      </c>
      <c r="DN75" t="s">
        <v>1156</v>
      </c>
      <c r="DQ75">
        <v>0.5</v>
      </c>
      <c r="DR75" t="s">
        <v>494</v>
      </c>
    </row>
    <row r="76" spans="1:122" x14ac:dyDescent="0.3">
      <c r="A76" t="s">
        <v>1159</v>
      </c>
      <c r="DN76" t="s">
        <v>1159</v>
      </c>
    </row>
    <row r="77" spans="1:122" x14ac:dyDescent="0.3">
      <c r="BC77" t="e">
        <f>BA4-BC4</f>
        <v>#VALUE!</v>
      </c>
      <c r="BN77">
        <f>COUNTIF(BN4:BN69, "PA") + COUNTIF(BN4:BN69, "CS")</f>
        <v>22</v>
      </c>
      <c r="BT77" s="5" t="e">
        <f>BT4-AX4</f>
        <v>#VALUE!</v>
      </c>
    </row>
    <row r="78" spans="1:122" x14ac:dyDescent="0.3">
      <c r="A78" s="40"/>
      <c r="BC78">
        <f t="shared" ref="BC78:BC141" si="6">BA5-BC5</f>
        <v>0</v>
      </c>
      <c r="BT78" s="5" t="e">
        <f t="shared" ref="BT78:BT141" si="7">BT5-AX5</f>
        <v>#VALUE!</v>
      </c>
    </row>
    <row r="79" spans="1:122" x14ac:dyDescent="0.3">
      <c r="A79" s="40"/>
      <c r="BC79">
        <f t="shared" si="6"/>
        <v>0</v>
      </c>
      <c r="BT79" s="5" t="e">
        <f t="shared" si="7"/>
        <v>#VALUE!</v>
      </c>
    </row>
    <row r="80" spans="1:122" x14ac:dyDescent="0.3">
      <c r="A80" s="40"/>
      <c r="BC80">
        <f t="shared" si="6"/>
        <v>0</v>
      </c>
      <c r="BT80" s="5">
        <f t="shared" si="7"/>
        <v>0</v>
      </c>
    </row>
    <row r="81" spans="1:72" x14ac:dyDescent="0.3">
      <c r="A81" s="40"/>
      <c r="BC81">
        <f t="shared" si="6"/>
        <v>0</v>
      </c>
      <c r="BT81" s="5">
        <f t="shared" si="7"/>
        <v>0</v>
      </c>
    </row>
    <row r="82" spans="1:72" x14ac:dyDescent="0.3">
      <c r="A82" s="40"/>
      <c r="BC82">
        <f t="shared" si="6"/>
        <v>0</v>
      </c>
      <c r="BT82" s="5">
        <f t="shared" si="7"/>
        <v>0</v>
      </c>
    </row>
    <row r="83" spans="1:72" x14ac:dyDescent="0.3">
      <c r="A83" s="40"/>
      <c r="BC83">
        <f t="shared" si="6"/>
        <v>0</v>
      </c>
      <c r="BT83" s="5" t="e">
        <f t="shared" si="7"/>
        <v>#VALUE!</v>
      </c>
    </row>
    <row r="84" spans="1:72" x14ac:dyDescent="0.3">
      <c r="A84" s="40"/>
      <c r="BC84">
        <f t="shared" si="6"/>
        <v>0</v>
      </c>
      <c r="BT84" s="5" t="e">
        <f t="shared" si="7"/>
        <v>#VALUE!</v>
      </c>
    </row>
    <row r="85" spans="1:72" x14ac:dyDescent="0.3">
      <c r="A85" s="40"/>
      <c r="BC85">
        <f t="shared" si="6"/>
        <v>0</v>
      </c>
      <c r="BT85" s="5" t="e">
        <f t="shared" si="7"/>
        <v>#VALUE!</v>
      </c>
    </row>
    <row r="86" spans="1:72" x14ac:dyDescent="0.3">
      <c r="A86" s="40"/>
      <c r="BC86">
        <f t="shared" si="6"/>
        <v>0</v>
      </c>
      <c r="BT86" s="5" t="e">
        <f t="shared" si="7"/>
        <v>#VALUE!</v>
      </c>
    </row>
    <row r="87" spans="1:72" x14ac:dyDescent="0.3">
      <c r="A87" s="40"/>
      <c r="BC87">
        <f t="shared" si="6"/>
        <v>0</v>
      </c>
      <c r="BT87" s="5" t="e">
        <f t="shared" si="7"/>
        <v>#VALUE!</v>
      </c>
    </row>
    <row r="88" spans="1:72" x14ac:dyDescent="0.3">
      <c r="A88" s="40"/>
      <c r="BC88">
        <f t="shared" si="6"/>
        <v>0</v>
      </c>
      <c r="BT88" s="5" t="e">
        <f t="shared" si="7"/>
        <v>#VALUE!</v>
      </c>
    </row>
    <row r="89" spans="1:72" x14ac:dyDescent="0.3">
      <c r="A89" s="40"/>
      <c r="BC89">
        <f t="shared" si="6"/>
        <v>-1</v>
      </c>
      <c r="BT89" s="5">
        <f t="shared" si="7"/>
        <v>0</v>
      </c>
    </row>
    <row r="90" spans="1:72" x14ac:dyDescent="0.3">
      <c r="A90" s="40"/>
      <c r="BC90">
        <f t="shared" si="6"/>
        <v>0</v>
      </c>
      <c r="BT90" s="5" t="e">
        <f t="shared" si="7"/>
        <v>#VALUE!</v>
      </c>
    </row>
    <row r="91" spans="1:72" x14ac:dyDescent="0.3">
      <c r="A91" s="40"/>
      <c r="BC91">
        <f t="shared" si="6"/>
        <v>0</v>
      </c>
      <c r="BT91" s="5" t="e">
        <f t="shared" si="7"/>
        <v>#VALUE!</v>
      </c>
    </row>
    <row r="92" spans="1:72" x14ac:dyDescent="0.3">
      <c r="A92" s="40"/>
      <c r="BC92">
        <f t="shared" si="6"/>
        <v>0</v>
      </c>
      <c r="BT92" s="5">
        <f t="shared" si="7"/>
        <v>0</v>
      </c>
    </row>
    <row r="93" spans="1:72" x14ac:dyDescent="0.3">
      <c r="A93" s="40"/>
      <c r="BC93">
        <f t="shared" si="6"/>
        <v>0</v>
      </c>
      <c r="BT93" s="5" t="e">
        <f t="shared" si="7"/>
        <v>#VALUE!</v>
      </c>
    </row>
    <row r="94" spans="1:72" x14ac:dyDescent="0.3">
      <c r="A94" s="40"/>
      <c r="BC94">
        <f t="shared" si="6"/>
        <v>0</v>
      </c>
      <c r="BT94" s="5" t="e">
        <f t="shared" si="7"/>
        <v>#VALUE!</v>
      </c>
    </row>
    <row r="95" spans="1:72" x14ac:dyDescent="0.3">
      <c r="A95" s="40"/>
      <c r="BC95">
        <f t="shared" si="6"/>
        <v>0</v>
      </c>
      <c r="BT95" s="5" t="e">
        <f t="shared" si="7"/>
        <v>#VALUE!</v>
      </c>
    </row>
    <row r="96" spans="1:72" x14ac:dyDescent="0.3">
      <c r="A96" s="40"/>
      <c r="BC96">
        <f t="shared" si="6"/>
        <v>0</v>
      </c>
      <c r="BT96" s="5" t="e">
        <f t="shared" si="7"/>
        <v>#VALUE!</v>
      </c>
    </row>
    <row r="97" spans="1:72" x14ac:dyDescent="0.3">
      <c r="A97" s="40"/>
      <c r="BC97">
        <f t="shared" si="6"/>
        <v>0</v>
      </c>
      <c r="BT97" s="5" t="e">
        <f t="shared" si="7"/>
        <v>#VALUE!</v>
      </c>
    </row>
    <row r="98" spans="1:72" x14ac:dyDescent="0.3">
      <c r="A98" s="40"/>
      <c r="BC98">
        <f t="shared" si="6"/>
        <v>0</v>
      </c>
      <c r="BT98" s="5" t="e">
        <f t="shared" si="7"/>
        <v>#VALUE!</v>
      </c>
    </row>
    <row r="99" spans="1:72" x14ac:dyDescent="0.3">
      <c r="A99" s="40"/>
      <c r="BC99">
        <f t="shared" si="6"/>
        <v>0</v>
      </c>
      <c r="BT99" s="5" t="e">
        <f t="shared" si="7"/>
        <v>#VALUE!</v>
      </c>
    </row>
    <row r="100" spans="1:72" x14ac:dyDescent="0.3">
      <c r="A100" s="40"/>
      <c r="BC100">
        <f t="shared" si="6"/>
        <v>0</v>
      </c>
      <c r="BT100" s="5" t="e">
        <f t="shared" si="7"/>
        <v>#VALUE!</v>
      </c>
    </row>
    <row r="101" spans="1:72" x14ac:dyDescent="0.3">
      <c r="A101" s="40"/>
      <c r="BC101">
        <f t="shared" si="6"/>
        <v>0</v>
      </c>
      <c r="BT101" s="5" t="e">
        <f t="shared" si="7"/>
        <v>#VALUE!</v>
      </c>
    </row>
    <row r="102" spans="1:72" x14ac:dyDescent="0.3">
      <c r="A102" s="40"/>
      <c r="BC102">
        <f t="shared" si="6"/>
        <v>0</v>
      </c>
      <c r="BT102" s="5" t="e">
        <f t="shared" si="7"/>
        <v>#VALUE!</v>
      </c>
    </row>
    <row r="103" spans="1:72" x14ac:dyDescent="0.3">
      <c r="A103" s="40"/>
      <c r="BC103">
        <f t="shared" si="6"/>
        <v>0</v>
      </c>
      <c r="BT103" s="5" t="e">
        <f t="shared" si="7"/>
        <v>#VALUE!</v>
      </c>
    </row>
    <row r="104" spans="1:72" x14ac:dyDescent="0.3">
      <c r="A104" s="40"/>
      <c r="BC104">
        <f t="shared" si="6"/>
        <v>0</v>
      </c>
      <c r="BT104" s="5" t="e">
        <f t="shared" si="7"/>
        <v>#VALUE!</v>
      </c>
    </row>
    <row r="105" spans="1:72" x14ac:dyDescent="0.3">
      <c r="A105" s="40"/>
      <c r="BC105">
        <f t="shared" si="6"/>
        <v>1</v>
      </c>
      <c r="BT105" s="5" t="e">
        <f t="shared" si="7"/>
        <v>#VALUE!</v>
      </c>
    </row>
    <row r="106" spans="1:72" x14ac:dyDescent="0.3">
      <c r="A106" s="40"/>
      <c r="BC106">
        <f t="shared" si="6"/>
        <v>0</v>
      </c>
      <c r="BT106" s="5">
        <f t="shared" si="7"/>
        <v>0</v>
      </c>
    </row>
    <row r="107" spans="1:72" x14ac:dyDescent="0.3">
      <c r="A107" s="40"/>
      <c r="BC107">
        <f t="shared" si="6"/>
        <v>0</v>
      </c>
      <c r="BT107" s="5">
        <f t="shared" si="7"/>
        <v>0</v>
      </c>
    </row>
    <row r="108" spans="1:72" x14ac:dyDescent="0.3">
      <c r="A108" s="40"/>
      <c r="BC108">
        <f t="shared" si="6"/>
        <v>0</v>
      </c>
      <c r="BT108" s="5">
        <f t="shared" si="7"/>
        <v>0</v>
      </c>
    </row>
    <row r="109" spans="1:72" x14ac:dyDescent="0.3">
      <c r="A109" s="40"/>
      <c r="BC109">
        <f t="shared" si="6"/>
        <v>0</v>
      </c>
      <c r="BT109" s="5" t="e">
        <f t="shared" si="7"/>
        <v>#VALUE!</v>
      </c>
    </row>
    <row r="110" spans="1:72" x14ac:dyDescent="0.3">
      <c r="A110" s="40"/>
      <c r="BC110">
        <f t="shared" si="6"/>
        <v>0</v>
      </c>
      <c r="BT110" s="5" t="e">
        <f t="shared" si="7"/>
        <v>#VALUE!</v>
      </c>
    </row>
    <row r="111" spans="1:72" x14ac:dyDescent="0.3">
      <c r="A111" s="40"/>
      <c r="BC111">
        <f t="shared" si="6"/>
        <v>0</v>
      </c>
      <c r="BT111" s="5" t="e">
        <f t="shared" si="7"/>
        <v>#VALUE!</v>
      </c>
    </row>
    <row r="112" spans="1:72" x14ac:dyDescent="0.3">
      <c r="A112" s="40"/>
      <c r="BC112">
        <f t="shared" si="6"/>
        <v>0</v>
      </c>
      <c r="BT112" s="5" t="e">
        <f t="shared" si="7"/>
        <v>#VALUE!</v>
      </c>
    </row>
    <row r="113" spans="1:72" x14ac:dyDescent="0.3">
      <c r="A113" s="40"/>
      <c r="BC113">
        <f t="shared" si="6"/>
        <v>0</v>
      </c>
      <c r="BT113" s="5">
        <f t="shared" si="7"/>
        <v>0</v>
      </c>
    </row>
    <row r="114" spans="1:72" x14ac:dyDescent="0.3">
      <c r="A114" s="40"/>
      <c r="BC114">
        <f t="shared" si="6"/>
        <v>-0.80000000000000027</v>
      </c>
      <c r="BT114" s="5">
        <f t="shared" si="7"/>
        <v>0</v>
      </c>
    </row>
    <row r="115" spans="1:72" x14ac:dyDescent="0.3">
      <c r="A115" s="40"/>
      <c r="BC115">
        <f t="shared" si="6"/>
        <v>0</v>
      </c>
      <c r="BT115" s="5" t="e">
        <f t="shared" si="7"/>
        <v>#VALUE!</v>
      </c>
    </row>
    <row r="116" spans="1:72" x14ac:dyDescent="0.3">
      <c r="A116" s="40"/>
      <c r="BC116">
        <f t="shared" si="6"/>
        <v>0</v>
      </c>
      <c r="BT116" s="5" t="e">
        <f t="shared" si="7"/>
        <v>#VALUE!</v>
      </c>
    </row>
    <row r="117" spans="1:72" x14ac:dyDescent="0.3">
      <c r="A117" s="40"/>
      <c r="BC117">
        <f t="shared" si="6"/>
        <v>0</v>
      </c>
      <c r="BT117" s="5" t="e">
        <f t="shared" si="7"/>
        <v>#VALUE!</v>
      </c>
    </row>
    <row r="118" spans="1:72" x14ac:dyDescent="0.3">
      <c r="A118" s="40"/>
      <c r="BC118">
        <f t="shared" si="6"/>
        <v>0</v>
      </c>
      <c r="BT118" s="5" t="e">
        <f t="shared" si="7"/>
        <v>#VALUE!</v>
      </c>
    </row>
    <row r="119" spans="1:72" x14ac:dyDescent="0.3">
      <c r="A119" s="40"/>
      <c r="BC119">
        <f t="shared" si="6"/>
        <v>0</v>
      </c>
      <c r="BT119" s="5">
        <f t="shared" si="7"/>
        <v>0</v>
      </c>
    </row>
    <row r="120" spans="1:72" x14ac:dyDescent="0.3">
      <c r="A120" s="40"/>
      <c r="BC120">
        <f t="shared" si="6"/>
        <v>0</v>
      </c>
      <c r="BT120" s="5">
        <f t="shared" si="7"/>
        <v>0</v>
      </c>
    </row>
    <row r="121" spans="1:72" x14ac:dyDescent="0.3">
      <c r="A121" s="40"/>
      <c r="BC121">
        <f t="shared" si="6"/>
        <v>0</v>
      </c>
      <c r="BT121" s="5">
        <f t="shared" si="7"/>
        <v>0</v>
      </c>
    </row>
    <row r="122" spans="1:72" x14ac:dyDescent="0.3">
      <c r="A122" s="40"/>
      <c r="BC122">
        <f t="shared" si="6"/>
        <v>0</v>
      </c>
      <c r="BT122" s="5">
        <f t="shared" si="7"/>
        <v>0</v>
      </c>
    </row>
    <row r="123" spans="1:72" x14ac:dyDescent="0.3">
      <c r="A123" s="40"/>
      <c r="BC123">
        <f t="shared" si="6"/>
        <v>0</v>
      </c>
      <c r="BT123" s="5">
        <f t="shared" si="7"/>
        <v>0</v>
      </c>
    </row>
    <row r="124" spans="1:72" x14ac:dyDescent="0.3">
      <c r="A124" s="40"/>
      <c r="BC124">
        <f t="shared" si="6"/>
        <v>0</v>
      </c>
      <c r="BT124" s="5">
        <f t="shared" si="7"/>
        <v>0</v>
      </c>
    </row>
    <row r="125" spans="1:72" x14ac:dyDescent="0.3">
      <c r="A125" s="40"/>
      <c r="BC125">
        <f t="shared" si="6"/>
        <v>0</v>
      </c>
      <c r="BT125" s="5">
        <f t="shared" si="7"/>
        <v>0</v>
      </c>
    </row>
    <row r="126" spans="1:72" x14ac:dyDescent="0.3">
      <c r="A126" s="40"/>
      <c r="BC126">
        <f t="shared" si="6"/>
        <v>0</v>
      </c>
      <c r="BT126" s="5" t="e">
        <f t="shared" si="7"/>
        <v>#VALUE!</v>
      </c>
    </row>
    <row r="127" spans="1:72" x14ac:dyDescent="0.3">
      <c r="A127" s="40"/>
      <c r="BC127">
        <f t="shared" si="6"/>
        <v>0</v>
      </c>
      <c r="BT127" s="5" t="e">
        <f t="shared" si="7"/>
        <v>#VALUE!</v>
      </c>
    </row>
    <row r="128" spans="1:72" x14ac:dyDescent="0.3">
      <c r="A128" s="40"/>
      <c r="BC128">
        <f t="shared" si="6"/>
        <v>0</v>
      </c>
      <c r="BT128" s="5">
        <f t="shared" si="7"/>
        <v>0</v>
      </c>
    </row>
    <row r="129" spans="1:72" x14ac:dyDescent="0.3">
      <c r="A129" s="40"/>
      <c r="BC129">
        <f t="shared" si="6"/>
        <v>0</v>
      </c>
      <c r="BT129" s="5">
        <f t="shared" si="7"/>
        <v>0</v>
      </c>
    </row>
    <row r="130" spans="1:72" x14ac:dyDescent="0.3">
      <c r="A130" s="40"/>
      <c r="BC130">
        <f t="shared" si="6"/>
        <v>0</v>
      </c>
      <c r="BT130" s="5" t="e">
        <f t="shared" si="7"/>
        <v>#VALUE!</v>
      </c>
    </row>
    <row r="131" spans="1:72" x14ac:dyDescent="0.3">
      <c r="A131" s="40"/>
      <c r="BC131">
        <f t="shared" si="6"/>
        <v>0</v>
      </c>
      <c r="BT131" s="5">
        <f t="shared" si="7"/>
        <v>0</v>
      </c>
    </row>
    <row r="132" spans="1:72" x14ac:dyDescent="0.3">
      <c r="A132" s="40"/>
      <c r="BC132">
        <f t="shared" si="6"/>
        <v>0</v>
      </c>
      <c r="BT132" s="5">
        <f t="shared" si="7"/>
        <v>0</v>
      </c>
    </row>
    <row r="133" spans="1:72" x14ac:dyDescent="0.3">
      <c r="A133" s="40"/>
      <c r="BC133">
        <f t="shared" si="6"/>
        <v>0</v>
      </c>
      <c r="BT133" s="5">
        <f t="shared" si="7"/>
        <v>0</v>
      </c>
    </row>
    <row r="134" spans="1:72" x14ac:dyDescent="0.3">
      <c r="A134" s="40"/>
      <c r="BC134">
        <f t="shared" si="6"/>
        <v>0</v>
      </c>
      <c r="BT134" s="5">
        <f t="shared" si="7"/>
        <v>0</v>
      </c>
    </row>
    <row r="135" spans="1:72" x14ac:dyDescent="0.3">
      <c r="A135" s="40"/>
      <c r="BC135">
        <f t="shared" si="6"/>
        <v>0</v>
      </c>
      <c r="BT135" s="5" t="e">
        <f t="shared" si="7"/>
        <v>#VALUE!</v>
      </c>
    </row>
    <row r="136" spans="1:72" x14ac:dyDescent="0.3">
      <c r="A136" s="40"/>
      <c r="BC136">
        <f t="shared" si="6"/>
        <v>0</v>
      </c>
      <c r="BT136" s="5">
        <f t="shared" si="7"/>
        <v>0</v>
      </c>
    </row>
    <row r="137" spans="1:72" x14ac:dyDescent="0.3">
      <c r="A137" s="40"/>
      <c r="BC137">
        <f t="shared" si="6"/>
        <v>0</v>
      </c>
      <c r="BT137" s="5" t="e">
        <f t="shared" si="7"/>
        <v>#VALUE!</v>
      </c>
    </row>
    <row r="138" spans="1:72" x14ac:dyDescent="0.3">
      <c r="A138" s="40"/>
      <c r="BC138">
        <f t="shared" si="6"/>
        <v>0</v>
      </c>
      <c r="BT138" s="5" t="e">
        <f t="shared" si="7"/>
        <v>#VALUE!</v>
      </c>
    </row>
    <row r="139" spans="1:72" x14ac:dyDescent="0.3">
      <c r="A139" s="40"/>
      <c r="BC139">
        <f t="shared" si="6"/>
        <v>0</v>
      </c>
      <c r="BT139" s="5" t="e">
        <f t="shared" si="7"/>
        <v>#VALUE!</v>
      </c>
    </row>
    <row r="140" spans="1:72" x14ac:dyDescent="0.3">
      <c r="A140" s="40"/>
      <c r="BC140">
        <f t="shared" si="6"/>
        <v>0</v>
      </c>
      <c r="BT140" s="5">
        <f t="shared" si="7"/>
        <v>0</v>
      </c>
    </row>
    <row r="141" spans="1:72" x14ac:dyDescent="0.3">
      <c r="A141" s="40"/>
      <c r="BC141">
        <f t="shared" si="6"/>
        <v>0</v>
      </c>
      <c r="BT141" s="5">
        <f t="shared" si="7"/>
        <v>0</v>
      </c>
    </row>
    <row r="142" spans="1:72" x14ac:dyDescent="0.3">
      <c r="A142" s="40"/>
      <c r="BC142">
        <f t="shared" ref="BC142:BC144" si="8">BA69-BC69</f>
        <v>0</v>
      </c>
      <c r="BT142" s="5" t="e">
        <f t="shared" ref="BT142:BT145" si="9">BT69-AX69</f>
        <v>#VALUE!</v>
      </c>
    </row>
    <row r="143" spans="1:72" x14ac:dyDescent="0.3">
      <c r="A143" s="40"/>
      <c r="BC143">
        <f t="shared" si="8"/>
        <v>0</v>
      </c>
      <c r="BT143" s="5">
        <f t="shared" si="9"/>
        <v>0</v>
      </c>
    </row>
    <row r="144" spans="1:72" x14ac:dyDescent="0.3">
      <c r="A144" s="40"/>
      <c r="BC144">
        <f t="shared" si="8"/>
        <v>0</v>
      </c>
      <c r="BT144" s="5">
        <f t="shared" si="9"/>
        <v>0</v>
      </c>
    </row>
    <row r="145" spans="72:72" x14ac:dyDescent="0.3">
      <c r="BT145" s="5">
        <f t="shared" si="9"/>
        <v>0</v>
      </c>
    </row>
  </sheetData>
  <sortState xmlns:xlrd2="http://schemas.microsoft.com/office/spreadsheetml/2017/richdata2" ref="A4:DJ69">
    <sortCondition ref="A4:A69"/>
  </sortState>
  <conditionalFormatting sqref="A1:A1048576">
    <cfRule type="duplicateValues" dxfId="48" priority="1"/>
  </conditionalFormatting>
  <conditionalFormatting sqref="A18">
    <cfRule type="duplicateValues" dxfId="47" priority="3"/>
  </conditionalFormatting>
  <conditionalFormatting sqref="A72">
    <cfRule type="duplicateValues" dxfId="46" priority="937"/>
    <cfRule type="duplicateValues" dxfId="45" priority="939"/>
    <cfRule type="duplicateValues" dxfId="44" priority="940"/>
    <cfRule type="duplicateValues" dxfId="43" priority="941"/>
    <cfRule type="duplicateValues" dxfId="42" priority="942"/>
    <cfRule type="duplicateValues" dxfId="41" priority="943"/>
    <cfRule type="duplicateValues" dxfId="40" priority="944"/>
    <cfRule type="duplicateValues" dxfId="39" priority="945"/>
    <cfRule type="duplicateValues" dxfId="38" priority="946"/>
    <cfRule type="duplicateValues" dxfId="37" priority="947"/>
  </conditionalFormatting>
  <conditionalFormatting sqref="A73">
    <cfRule type="duplicateValues" dxfId="36" priority="93"/>
    <cfRule type="duplicateValues" dxfId="35" priority="103"/>
    <cfRule type="duplicateValues" dxfId="34" priority="1521"/>
    <cfRule type="duplicateValues" dxfId="33" priority="1522"/>
    <cfRule type="duplicateValues" dxfId="32" priority="1523"/>
    <cfRule type="duplicateValues" dxfId="31" priority="1524"/>
    <cfRule type="duplicateValues" dxfId="30" priority="1525"/>
    <cfRule type="duplicateValues" dxfId="29" priority="1526"/>
    <cfRule type="duplicateValues" dxfId="28" priority="1527"/>
    <cfRule type="duplicateValues" dxfId="27" priority="1528"/>
    <cfRule type="duplicateValues" dxfId="26" priority="1529"/>
  </conditionalFormatting>
  <conditionalFormatting sqref="A74:A76 A4:A17 A19:A69">
    <cfRule type="duplicateValues" dxfId="25" priority="1619"/>
  </conditionalFormatting>
  <conditionalFormatting sqref="A78:A144">
    <cfRule type="duplicateValues" dxfId="24" priority="2"/>
  </conditionalFormatting>
  <conditionalFormatting sqref="DN72">
    <cfRule type="duplicateValues" dxfId="23" priority="6"/>
    <cfRule type="duplicateValues" dxfId="22" priority="7"/>
    <cfRule type="duplicateValues" dxfId="21" priority="8"/>
    <cfRule type="duplicateValues" dxfId="20" priority="9"/>
    <cfRule type="duplicateValues" dxfId="19" priority="10"/>
    <cfRule type="duplicateValues" dxfId="18" priority="11"/>
    <cfRule type="duplicateValues" dxfId="17" priority="12"/>
    <cfRule type="duplicateValues" dxfId="16" priority="13"/>
    <cfRule type="duplicateValues" dxfId="15" priority="14"/>
    <cfRule type="duplicateValues" dxfId="14" priority="15"/>
  </conditionalFormatting>
  <conditionalFormatting sqref="DN73">
    <cfRule type="duplicateValues" dxfId="13" priority="4"/>
    <cfRule type="duplicateValues" dxfId="12" priority="5"/>
    <cfRule type="duplicateValues" dxfId="11" priority="16"/>
    <cfRule type="duplicateValues" dxfId="10" priority="17"/>
    <cfRule type="duplicateValues" dxfId="9" priority="18"/>
    <cfRule type="duplicateValues" dxfId="8" priority="19"/>
    <cfRule type="duplicateValues" dxfId="7" priority="20"/>
    <cfRule type="duplicateValues" dxfId="6" priority="21"/>
    <cfRule type="duplicateValues" dxfId="5" priority="22"/>
    <cfRule type="duplicateValues" dxfId="4" priority="23"/>
    <cfRule type="duplicateValues" dxfId="3" priority="24"/>
  </conditionalFormatting>
  <conditionalFormatting sqref="DN74:DN76 DN4:DN69">
    <cfRule type="duplicateValues" dxfId="2" priority="162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DEAF-98E1-46B9-BBCD-BE5667397E92}">
  <dimension ref="A1:RS73"/>
  <sheetViews>
    <sheetView tabSelected="1" zoomScale="132" zoomScaleNormal="100" workbookViewId="0">
      <pane xSplit="1" ySplit="1" topLeftCell="N58" activePane="bottomRight" state="frozen"/>
      <selection pane="topRight" activeCell="B1" sqref="B1"/>
      <selection pane="bottomLeft" activeCell="A3" sqref="A3"/>
      <selection pane="bottomRight" activeCell="A7" sqref="A7:XFD7"/>
    </sheetView>
  </sheetViews>
  <sheetFormatPr defaultColWidth="8.88671875" defaultRowHeight="14.4" x14ac:dyDescent="0.3"/>
  <cols>
    <col min="1" max="1" width="12.109375" style="42" customWidth="1"/>
    <col min="2" max="2" width="11.6640625" style="4" customWidth="1"/>
    <col min="3" max="3" width="8.88671875" style="7" customWidth="1"/>
    <col min="4" max="4" width="11.33203125" style="8" customWidth="1"/>
    <col min="5" max="5" width="8.88671875" style="4" customWidth="1"/>
    <col min="6" max="6" width="16.5546875" style="4" customWidth="1"/>
    <col min="7" max="7" width="28.33203125" style="4" bestFit="1" customWidth="1"/>
    <col min="8" max="8" width="26.21875" style="4" bestFit="1" customWidth="1"/>
    <col min="9" max="9" width="9.33203125" style="4" customWidth="1"/>
    <col min="10" max="10" width="10" style="4" customWidth="1"/>
    <col min="11" max="12" width="9" style="4" bestFit="1" customWidth="1"/>
    <col min="13" max="13" width="8.88671875" style="9" customWidth="1"/>
    <col min="14" max="17" width="8.88671875" style="4" customWidth="1"/>
    <col min="18" max="19" width="13.109375" style="4" customWidth="1"/>
    <col min="20" max="20" width="8.88671875" style="4" customWidth="1"/>
    <col min="21" max="21" width="13.88671875" style="4" customWidth="1"/>
    <col min="22" max="24" width="8.88671875" style="4" customWidth="1"/>
    <col min="25" max="25" width="23.5546875" style="4" customWidth="1"/>
    <col min="26" max="26" width="18.33203125" style="4" customWidth="1"/>
    <col min="27" max="27" width="17.6640625" style="4" customWidth="1"/>
    <col min="28" max="28" width="9.109375" style="4" customWidth="1"/>
    <col min="29" max="29" width="9.88671875" style="4" customWidth="1"/>
    <col min="30" max="30" width="17.109375" style="4" customWidth="1"/>
    <col min="31" max="32" width="7.44140625" style="4" customWidth="1"/>
    <col min="33" max="33" width="17" style="4" customWidth="1"/>
    <col min="34" max="34" width="16.109375" style="4" customWidth="1"/>
    <col min="35" max="35" width="8.88671875" style="4" customWidth="1"/>
    <col min="36" max="36" width="9.6640625" style="4" customWidth="1"/>
    <col min="37" max="37" width="8.88671875" style="4" customWidth="1"/>
    <col min="38" max="38" width="12.109375" style="4" customWidth="1"/>
    <col min="39" max="39" width="8.88671875" style="4" customWidth="1"/>
    <col min="40" max="40" width="8.5546875" style="4" customWidth="1"/>
    <col min="41" max="41" width="10.109375" style="4" customWidth="1"/>
    <col min="42" max="48" width="8.88671875" style="4" customWidth="1"/>
    <col min="49" max="49" width="13.88671875" style="4" customWidth="1"/>
    <col min="50" max="50" width="16.6640625" style="4" customWidth="1"/>
    <col min="51" max="54" width="9" style="4" bestFit="1" customWidth="1"/>
    <col min="55" max="55" width="8.88671875" style="4"/>
    <col min="56" max="58" width="9" style="4" bestFit="1" customWidth="1"/>
    <col min="59" max="59" width="8.88671875" style="4"/>
    <col min="60" max="61" width="9" style="4" bestFit="1" customWidth="1"/>
    <col min="62" max="62" width="8.88671875" style="4" customWidth="1"/>
    <col min="63" max="63" width="10" style="4" customWidth="1"/>
    <col min="64" max="64" width="8.88671875" style="4" customWidth="1"/>
    <col min="65" max="65" width="18.5546875" style="4" customWidth="1"/>
    <col min="66" max="66" width="16.6640625" style="4" customWidth="1"/>
    <col min="67" max="68" width="7.44140625" style="4" customWidth="1"/>
    <col min="69" max="69" width="15.33203125" style="4" customWidth="1"/>
    <col min="70" max="71" width="7.44140625" style="4" customWidth="1"/>
    <col min="72" max="74" width="7.33203125" style="4" customWidth="1"/>
    <col min="75" max="75" width="10.5546875" style="4" customWidth="1"/>
    <col min="76" max="77" width="8.44140625" style="4" customWidth="1"/>
    <col min="78" max="79" width="7.33203125" style="4" customWidth="1"/>
    <col min="80" max="80" width="16.109375" style="4" customWidth="1"/>
    <col min="81" max="81" width="10.88671875" style="4" customWidth="1"/>
    <col min="82" max="84" width="8.88671875" style="4" customWidth="1"/>
    <col min="85" max="86" width="17.88671875" style="4" customWidth="1"/>
    <col min="87" max="97" width="8.88671875" style="4" customWidth="1"/>
    <col min="98" max="98" width="24.44140625" style="4" customWidth="1"/>
    <col min="99" max="101" width="8.88671875" style="4" customWidth="1"/>
    <col min="102" max="102" width="18.88671875" style="4" customWidth="1"/>
    <col min="103" max="103" width="19" style="4" customWidth="1"/>
    <col min="104" max="104" width="9.88671875" style="4" customWidth="1"/>
    <col min="105" max="111" width="8.88671875" style="4" customWidth="1"/>
    <col min="112" max="112" width="8.5546875" style="4" customWidth="1"/>
    <col min="113" max="113" width="8.88671875" style="4" customWidth="1"/>
    <col min="114" max="114" width="21.109375" style="4" customWidth="1"/>
    <col min="115" max="120" width="8.88671875" style="4" customWidth="1"/>
    <col min="121" max="121" width="44.109375" style="4" customWidth="1"/>
    <col min="122" max="122" width="8.88671875" style="4" customWidth="1"/>
    <col min="123" max="123" width="12" style="4" customWidth="1"/>
    <col min="124" max="127" width="8.88671875" style="4" customWidth="1"/>
    <col min="128" max="128" width="28.5546875" style="4" customWidth="1"/>
    <col min="129" max="133" width="8.88671875" style="4" customWidth="1"/>
    <col min="134" max="134" width="10.6640625" style="4" customWidth="1"/>
    <col min="135" max="140" width="8.88671875" style="4" customWidth="1"/>
    <col min="141" max="141" width="9.5546875" style="4" customWidth="1"/>
    <col min="142" max="147" width="8.88671875" style="4" customWidth="1"/>
    <col min="148" max="148" width="9.5546875" style="4" customWidth="1"/>
    <col min="149" max="150" width="8.88671875" style="4" customWidth="1"/>
    <col min="151" max="151" width="50" style="4" customWidth="1"/>
    <col min="152" max="152" width="8.88671875" style="4" customWidth="1"/>
    <col min="153" max="153" width="10.109375" style="4" customWidth="1"/>
    <col min="154" max="154" width="8.88671875" style="4" customWidth="1"/>
    <col min="155" max="155" width="8.88671875" style="9" customWidth="1"/>
    <col min="156" max="160" width="8.88671875" style="4" customWidth="1"/>
    <col min="161" max="161" width="14.109375"/>
    <col min="162" max="163" width="11" style="5" customWidth="1"/>
    <col min="164" max="167" width="8.88671875" style="9" customWidth="1"/>
    <col min="168" max="168" width="11.6640625" style="4" customWidth="1"/>
    <col min="169" max="169" width="8.88671875" style="4" customWidth="1"/>
    <col min="170" max="170" width="12" style="4" customWidth="1"/>
    <col min="171" max="172" width="7.33203125" style="4" customWidth="1"/>
    <col min="173" max="173" width="11.6640625" style="4" customWidth="1"/>
    <col min="174" max="174" width="28.88671875" style="4" customWidth="1"/>
    <col min="175" max="181" width="8.88671875" style="4" customWidth="1"/>
    <col min="182" max="182" width="36.44140625" style="4" customWidth="1"/>
    <col min="183" max="184" width="9" style="4" bestFit="1" customWidth="1"/>
    <col min="185" max="185" width="9" style="9" bestFit="1" customWidth="1"/>
    <col min="186" max="186" width="9" style="4" bestFit="1" customWidth="1"/>
    <col min="187" max="187" width="8.88671875" style="4"/>
    <col min="188" max="190" width="9" style="4" bestFit="1" customWidth="1"/>
    <col min="191" max="191" width="10.33203125" style="4" customWidth="1"/>
    <col min="192" max="193" width="8.88671875" style="4" customWidth="1"/>
    <col min="194" max="195" width="12" style="4" customWidth="1"/>
    <col min="196" max="197" width="7.33203125" style="4" customWidth="1"/>
    <col min="198" max="198" width="8.88671875" style="4" customWidth="1"/>
    <col min="199" max="199" width="21.109375" style="4" customWidth="1"/>
    <col min="200" max="200" width="61" style="4" customWidth="1"/>
    <col min="201" max="202" width="7.44140625" style="4" customWidth="1"/>
    <col min="203" max="203" width="44.44140625" style="4" customWidth="1"/>
    <col min="204" max="205" width="7.44140625" style="4" customWidth="1"/>
    <col min="206" max="208" width="10" style="4" customWidth="1"/>
    <col min="209" max="209" width="9.6640625" style="4" customWidth="1"/>
    <col min="210" max="210" width="15.88671875" style="4" customWidth="1"/>
    <col min="211" max="211" width="8.88671875" style="4" customWidth="1"/>
    <col min="212" max="212" width="9" style="4" customWidth="1"/>
    <col min="213" max="239" width="8.88671875" style="4" customWidth="1"/>
    <col min="240" max="240" width="62.33203125" style="4" customWidth="1"/>
    <col min="241" max="242" width="9" style="4" bestFit="1" customWidth="1"/>
    <col min="243" max="243" width="9" style="9" bestFit="1" customWidth="1"/>
    <col min="244" max="244" width="9" style="4" bestFit="1" customWidth="1"/>
    <col min="245" max="245" width="8.88671875" style="4"/>
    <col min="246" max="246" width="9" style="4" bestFit="1" customWidth="1"/>
    <col min="247" max="248" width="9" style="9" bestFit="1" customWidth="1"/>
    <col min="249" max="249" width="9" style="4" bestFit="1" customWidth="1"/>
    <col min="250" max="250" width="8.88671875" style="4"/>
    <col min="251" max="253" width="9" style="4" bestFit="1" customWidth="1"/>
    <col min="254" max="254" width="10.33203125" style="4" customWidth="1"/>
    <col min="255" max="255" width="8.88671875" style="10" customWidth="1"/>
    <col min="256" max="256" width="8.88671875" style="4" customWidth="1"/>
    <col min="257" max="258" width="17.33203125" style="4" customWidth="1"/>
    <col min="259" max="260" width="7.33203125" style="4" customWidth="1"/>
    <col min="261" max="261" width="21.44140625" style="4" customWidth="1"/>
    <col min="262" max="262" width="60.44140625" style="4" customWidth="1"/>
    <col min="263" max="264" width="7.44140625" style="4" customWidth="1"/>
    <col min="265" max="265" width="25.109375" style="4" customWidth="1"/>
    <col min="266" max="267" width="7.44140625" style="4" customWidth="1"/>
    <col min="268" max="270" width="10" style="4" customWidth="1"/>
    <col min="271" max="271" width="9.6640625" style="4" customWidth="1"/>
    <col min="272" max="272" width="16.109375" style="4" customWidth="1"/>
    <col min="273" max="273" width="8.88671875" style="4" customWidth="1"/>
    <col min="274" max="274" width="13.88671875" style="4" customWidth="1"/>
    <col min="275" max="286" width="8.88671875" style="4" customWidth="1"/>
    <col min="287" max="287" width="12.44140625" style="4" customWidth="1"/>
    <col min="288" max="295" width="8.88671875" style="4" customWidth="1"/>
    <col min="296" max="296" width="39.5546875" style="4" customWidth="1"/>
    <col min="297" max="298" width="9" style="4" bestFit="1" customWidth="1"/>
    <col min="299" max="299" width="9" style="9" bestFit="1" customWidth="1"/>
    <col min="300" max="300" width="9" style="4" bestFit="1" customWidth="1"/>
    <col min="301" max="301" width="8.88671875" style="4"/>
    <col min="302" max="304" width="9" style="4" bestFit="1" customWidth="1"/>
    <col min="305" max="305" width="10.33203125" style="4" customWidth="1"/>
    <col min="306" max="307" width="8.88671875" style="4" customWidth="1"/>
    <col min="308" max="309" width="12" style="4" customWidth="1"/>
    <col min="310" max="311" width="7.33203125" style="4" customWidth="1"/>
    <col min="312" max="312" width="8.88671875" style="4" customWidth="1"/>
    <col min="313" max="313" width="21.109375" style="4" customWidth="1"/>
    <col min="314" max="314" width="61" style="4" customWidth="1"/>
    <col min="315" max="316" width="7.44140625" style="4" customWidth="1"/>
    <col min="317" max="317" width="20.109375" style="4" customWidth="1"/>
    <col min="318" max="319" width="7.44140625" style="4" customWidth="1"/>
    <col min="320" max="322" width="10" style="4" customWidth="1"/>
    <col min="323" max="323" width="9.6640625" style="4" customWidth="1"/>
    <col min="324" max="324" width="15.88671875" style="4" customWidth="1"/>
    <col min="325" max="325" width="8.88671875" style="4" customWidth="1"/>
    <col min="326" max="326" width="13.6640625" style="4" customWidth="1"/>
    <col min="327" max="353" width="8.88671875" style="4" customWidth="1"/>
    <col min="354" max="354" width="37.6640625" style="4" customWidth="1"/>
    <col min="355" max="358" width="9" style="4" bestFit="1" customWidth="1"/>
    <col min="359" max="359" width="8.88671875" style="4"/>
    <col min="360" max="361" width="9" style="9" bestFit="1" customWidth="1"/>
    <col min="362" max="363" width="12.44140625" style="4" customWidth="1"/>
    <col min="364" max="364" width="8.88671875" style="4" customWidth="1"/>
    <col min="365" max="365" width="18.33203125" style="4" customWidth="1"/>
    <col min="366" max="366" width="40.33203125" style="4" customWidth="1"/>
    <col min="367" max="368" width="7.44140625" style="4" customWidth="1"/>
    <col min="369" max="369" width="25.109375" style="4" customWidth="1"/>
    <col min="370" max="371" width="7.44140625" style="4" customWidth="1"/>
    <col min="372" max="372" width="12.109375" style="4" customWidth="1"/>
    <col min="373" max="374" width="7.33203125" style="4" customWidth="1"/>
    <col min="375" max="375" width="10.5546875" style="4" customWidth="1"/>
    <col min="376" max="379" width="7.33203125" style="4" customWidth="1"/>
    <col min="380" max="380" width="16.109375" style="4" customWidth="1"/>
    <col min="381" max="381" width="10.88671875" style="4" customWidth="1"/>
    <col min="382" max="384" width="8.88671875" style="4" customWidth="1"/>
    <col min="385" max="385" width="10.21875" style="4" customWidth="1"/>
    <col min="386" max="387" width="8.88671875" style="4" customWidth="1"/>
    <col min="388" max="388" width="13.33203125" style="4" customWidth="1"/>
    <col min="389" max="390" width="10.88671875" style="4" customWidth="1"/>
    <col min="391" max="401" width="8.88671875" style="4" customWidth="1"/>
    <col min="402" max="402" width="19" style="4" customWidth="1"/>
    <col min="403" max="403" width="20.88671875" style="4" customWidth="1"/>
    <col min="404" max="404" width="9.88671875" style="4" customWidth="1"/>
    <col min="405" max="413" width="8.88671875" style="4" customWidth="1"/>
    <col min="414" max="414" width="54.88671875" style="4" customWidth="1"/>
    <col min="415" max="415" width="8.88671875" style="4" customWidth="1"/>
    <col min="416" max="416" width="10.5546875" style="4" customWidth="1"/>
    <col min="417" max="420" width="8.88671875" style="4" customWidth="1"/>
    <col min="421" max="421" width="54.88671875" style="4" customWidth="1"/>
    <col min="422" max="427" width="8.88671875" style="4" customWidth="1"/>
    <col min="428" max="428" width="12.44140625" style="4" customWidth="1"/>
    <col min="429" max="433" width="8.88671875" style="4" customWidth="1"/>
    <col min="434" max="434" width="10.6640625" style="4" customWidth="1"/>
    <col min="435" max="435" width="44.88671875" style="4" customWidth="1"/>
    <col min="436" max="436" width="8.88671875" style="4" customWidth="1"/>
    <col min="437" max="437" width="10.5546875" style="4" customWidth="1"/>
    <col min="438" max="440" width="8.88671875" style="4" customWidth="1"/>
    <col min="441" max="441" width="9.5546875" style="4" customWidth="1"/>
    <col min="442" max="447" width="8.88671875" style="4" customWidth="1"/>
    <col min="448" max="448" width="9.5546875" style="4" customWidth="1"/>
    <col min="449" max="449" width="12.44140625" style="4" customWidth="1"/>
    <col min="450" max="450" width="20.44140625" style="4" customWidth="1"/>
    <col min="451" max="451" width="31.5546875" style="4" customWidth="1"/>
    <col min="452" max="454" width="9" style="4" bestFit="1" customWidth="1"/>
    <col min="455" max="456" width="8.88671875" style="4" customWidth="1"/>
    <col min="457" max="458" width="13.109375" style="4" customWidth="1"/>
    <col min="459" max="459" width="8.88671875" style="4" customWidth="1"/>
    <col min="460" max="460" width="13.88671875" style="4" customWidth="1"/>
    <col min="461" max="462" width="8.88671875" style="4" customWidth="1"/>
    <col min="463" max="463" width="10.44140625" style="4" customWidth="1"/>
    <col min="464" max="464" width="33.5546875" style="4" customWidth="1"/>
    <col min="465" max="465" width="18.33203125" style="4" customWidth="1"/>
    <col min="466" max="466" width="39.88671875" style="4" customWidth="1"/>
    <col min="467" max="469" width="7.44140625" style="4" customWidth="1"/>
    <col min="470" max="470" width="10.5546875" style="4" customWidth="1"/>
    <col min="471" max="471" width="15.88671875" style="4" customWidth="1"/>
    <col min="472" max="472" width="10.44140625" style="4" customWidth="1"/>
    <col min="473" max="473" width="9.88671875" style="4" customWidth="1"/>
    <col min="474" max="474" width="8.88671875" style="4" customWidth="1"/>
    <col min="475" max="475" width="9" style="4" customWidth="1"/>
    <col min="476" max="476" width="9.21875" style="4" customWidth="1"/>
    <col min="477" max="478" width="12" style="4" customWidth="1"/>
    <col min="479" max="485" width="8.88671875" style="4" customWidth="1"/>
    <col min="486" max="486" width="9.109375" style="4" customWidth="1"/>
    <col min="487" max="487" width="56.44140625" style="4" customWidth="1"/>
    <col min="488" max="16384" width="8.88671875" style="4"/>
  </cols>
  <sheetData>
    <row r="1" spans="1:487" s="36" customFormat="1" ht="83.4" customHeight="1" x14ac:dyDescent="0.3">
      <c r="A1" s="41" t="s">
        <v>495</v>
      </c>
      <c r="B1" s="23" t="s">
        <v>496</v>
      </c>
      <c r="C1" s="23" t="s">
        <v>497</v>
      </c>
      <c r="D1" s="23" t="s">
        <v>498</v>
      </c>
      <c r="E1" s="23" t="s">
        <v>499</v>
      </c>
      <c r="F1" s="23" t="s">
        <v>500</v>
      </c>
      <c r="G1" s="23" t="s">
        <v>501</v>
      </c>
      <c r="H1" s="23" t="s">
        <v>502</v>
      </c>
      <c r="I1" s="23" t="s">
        <v>503</v>
      </c>
      <c r="J1" s="23" t="s">
        <v>504</v>
      </c>
      <c r="K1" s="24" t="s">
        <v>1096</v>
      </c>
      <c r="L1" s="24" t="s">
        <v>1120</v>
      </c>
      <c r="M1" s="25" t="s">
        <v>1095</v>
      </c>
      <c r="N1" s="24" t="s">
        <v>1093</v>
      </c>
      <c r="O1" s="24" t="s">
        <v>1094</v>
      </c>
      <c r="P1" s="24" t="s">
        <v>505</v>
      </c>
      <c r="Q1" s="24" t="s">
        <v>506</v>
      </c>
      <c r="R1" s="24" t="s">
        <v>507</v>
      </c>
      <c r="S1" s="24" t="s">
        <v>508</v>
      </c>
      <c r="T1" s="24" t="s">
        <v>509</v>
      </c>
      <c r="U1" s="24" t="s">
        <v>510</v>
      </c>
      <c r="V1" s="24" t="s">
        <v>511</v>
      </c>
      <c r="W1" s="24" t="s">
        <v>512</v>
      </c>
      <c r="X1" s="24" t="s">
        <v>513</v>
      </c>
      <c r="Y1" s="24" t="s">
        <v>514</v>
      </c>
      <c r="Z1" s="24" t="s">
        <v>1081</v>
      </c>
      <c r="AA1" s="24" t="s">
        <v>515</v>
      </c>
      <c r="AB1" s="24" t="s">
        <v>850</v>
      </c>
      <c r="AC1" s="24" t="s">
        <v>851</v>
      </c>
      <c r="AD1" s="24" t="s">
        <v>852</v>
      </c>
      <c r="AE1" s="24" t="s">
        <v>853</v>
      </c>
      <c r="AF1" s="24" t="s">
        <v>854</v>
      </c>
      <c r="AG1" s="24" t="s">
        <v>516</v>
      </c>
      <c r="AH1" s="24" t="s">
        <v>517</v>
      </c>
      <c r="AI1" s="24" t="s">
        <v>1031</v>
      </c>
      <c r="AJ1" s="24" t="s">
        <v>1032</v>
      </c>
      <c r="AK1" s="24" t="s">
        <v>1033</v>
      </c>
      <c r="AL1" s="24" t="s">
        <v>1034</v>
      </c>
      <c r="AM1" s="24" t="s">
        <v>1035</v>
      </c>
      <c r="AN1" s="24" t="s">
        <v>1036</v>
      </c>
      <c r="AO1" s="24" t="s">
        <v>1037</v>
      </c>
      <c r="AP1" s="24" t="s">
        <v>518</v>
      </c>
      <c r="AQ1" s="24" t="s">
        <v>519</v>
      </c>
      <c r="AR1" s="24" t="s">
        <v>520</v>
      </c>
      <c r="AS1" s="24" t="s">
        <v>521</v>
      </c>
      <c r="AT1" s="24" t="s">
        <v>522</v>
      </c>
      <c r="AU1" s="24" t="s">
        <v>523</v>
      </c>
      <c r="AV1" s="24" t="s">
        <v>524</v>
      </c>
      <c r="AW1" s="24" t="s">
        <v>525</v>
      </c>
      <c r="AX1" s="24" t="s">
        <v>526</v>
      </c>
      <c r="AY1" s="26" t="s">
        <v>1113</v>
      </c>
      <c r="AZ1" s="26" t="s">
        <v>1119</v>
      </c>
      <c r="BA1" s="26" t="s">
        <v>1114</v>
      </c>
      <c r="BB1" s="26" t="s">
        <v>1141</v>
      </c>
      <c r="BC1" s="26" t="s">
        <v>1142</v>
      </c>
      <c r="BD1" s="26" t="s">
        <v>1143</v>
      </c>
      <c r="BE1" s="26" t="s">
        <v>1144</v>
      </c>
      <c r="BF1" s="26" t="s">
        <v>1145</v>
      </c>
      <c r="BG1" s="26" t="s">
        <v>1146</v>
      </c>
      <c r="BH1" s="26" t="s">
        <v>1147</v>
      </c>
      <c r="BI1" s="26" t="s">
        <v>1148</v>
      </c>
      <c r="BJ1" s="26" t="s">
        <v>528</v>
      </c>
      <c r="BK1" s="26" t="s">
        <v>529</v>
      </c>
      <c r="BL1" s="26" t="s">
        <v>530</v>
      </c>
      <c r="BM1" s="26" t="s">
        <v>1082</v>
      </c>
      <c r="BN1" s="26" t="s">
        <v>531</v>
      </c>
      <c r="BO1" s="26" t="s">
        <v>532</v>
      </c>
      <c r="BP1" s="26" t="s">
        <v>533</v>
      </c>
      <c r="BQ1" s="26" t="s">
        <v>534</v>
      </c>
      <c r="BR1" s="26" t="s">
        <v>535</v>
      </c>
      <c r="BS1" s="26" t="s">
        <v>536</v>
      </c>
      <c r="BT1" s="26" t="s">
        <v>537</v>
      </c>
      <c r="BU1" s="26" t="s">
        <v>538</v>
      </c>
      <c r="BV1" s="26" t="s">
        <v>539</v>
      </c>
      <c r="BW1" s="26" t="s">
        <v>540</v>
      </c>
      <c r="BX1" s="26" t="s">
        <v>541</v>
      </c>
      <c r="BY1" s="26" t="s">
        <v>1162</v>
      </c>
      <c r="BZ1" s="26" t="s">
        <v>542</v>
      </c>
      <c r="CA1" s="26" t="s">
        <v>543</v>
      </c>
      <c r="CB1" s="26" t="s">
        <v>544</v>
      </c>
      <c r="CC1" s="26" t="s">
        <v>545</v>
      </c>
      <c r="CD1" s="26" t="s">
        <v>546</v>
      </c>
      <c r="CE1" s="26" t="s">
        <v>547</v>
      </c>
      <c r="CF1" s="26" t="s">
        <v>1018</v>
      </c>
      <c r="CG1" s="26" t="s">
        <v>1019</v>
      </c>
      <c r="CH1" s="26" t="s">
        <v>1030</v>
      </c>
      <c r="CI1" s="26" t="s">
        <v>1020</v>
      </c>
      <c r="CJ1" s="26" t="s">
        <v>1021</v>
      </c>
      <c r="CK1" s="26" t="s">
        <v>1022</v>
      </c>
      <c r="CL1" s="26" t="s">
        <v>1023</v>
      </c>
      <c r="CM1" s="26" t="s">
        <v>548</v>
      </c>
      <c r="CN1" s="26" t="s">
        <v>549</v>
      </c>
      <c r="CO1" s="26" t="s">
        <v>550</v>
      </c>
      <c r="CP1" s="26" t="s">
        <v>551</v>
      </c>
      <c r="CQ1" s="26" t="s">
        <v>552</v>
      </c>
      <c r="CR1" s="26" t="s">
        <v>553</v>
      </c>
      <c r="CS1" s="26" t="s">
        <v>554</v>
      </c>
      <c r="CT1" s="26" t="s">
        <v>555</v>
      </c>
      <c r="CU1" s="26" t="s">
        <v>18</v>
      </c>
      <c r="CV1" s="26" t="s">
        <v>556</v>
      </c>
      <c r="CW1" s="26" t="s">
        <v>557</v>
      </c>
      <c r="CX1" s="26" t="s">
        <v>558</v>
      </c>
      <c r="CY1" s="26" t="s">
        <v>559</v>
      </c>
      <c r="CZ1" s="26" t="s">
        <v>560</v>
      </c>
      <c r="DA1" s="26" t="s">
        <v>561</v>
      </c>
      <c r="DB1" s="26" t="s">
        <v>562</v>
      </c>
      <c r="DC1" s="26" t="s">
        <v>563</v>
      </c>
      <c r="DD1" s="26" t="s">
        <v>564</v>
      </c>
      <c r="DE1" s="26" t="s">
        <v>565</v>
      </c>
      <c r="DF1" s="26" t="s">
        <v>566</v>
      </c>
      <c r="DG1" s="26" t="s">
        <v>567</v>
      </c>
      <c r="DH1" s="26" t="s">
        <v>568</v>
      </c>
      <c r="DI1" s="26" t="s">
        <v>569</v>
      </c>
      <c r="DJ1" s="26" t="s">
        <v>570</v>
      </c>
      <c r="DK1" s="26" t="s">
        <v>571</v>
      </c>
      <c r="DL1" s="26" t="s">
        <v>572</v>
      </c>
      <c r="DM1" s="26" t="s">
        <v>573</v>
      </c>
      <c r="DN1" s="26" t="s">
        <v>574</v>
      </c>
      <c r="DO1" s="26" t="s">
        <v>575</v>
      </c>
      <c r="DP1" s="26" t="s">
        <v>576</v>
      </c>
      <c r="DQ1" s="26" t="s">
        <v>577</v>
      </c>
      <c r="DR1" s="26" t="s">
        <v>578</v>
      </c>
      <c r="DS1" s="26" t="s">
        <v>579</v>
      </c>
      <c r="DT1" s="26" t="s">
        <v>580</v>
      </c>
      <c r="DU1" s="26" t="s">
        <v>581</v>
      </c>
      <c r="DV1" s="26" t="s">
        <v>582</v>
      </c>
      <c r="DW1" s="26" t="s">
        <v>583</v>
      </c>
      <c r="DX1" s="26" t="s">
        <v>584</v>
      </c>
      <c r="DY1" s="26" t="s">
        <v>585</v>
      </c>
      <c r="DZ1" s="26" t="s">
        <v>586</v>
      </c>
      <c r="EA1" s="26" t="s">
        <v>587</v>
      </c>
      <c r="EB1" s="26" t="s">
        <v>588</v>
      </c>
      <c r="EC1" s="26" t="s">
        <v>589</v>
      </c>
      <c r="ED1" s="26" t="s">
        <v>590</v>
      </c>
      <c r="EE1" s="26" t="s">
        <v>591</v>
      </c>
      <c r="EF1" s="26" t="s">
        <v>592</v>
      </c>
      <c r="EG1" s="26" t="s">
        <v>593</v>
      </c>
      <c r="EH1" s="26" t="s">
        <v>594</v>
      </c>
      <c r="EI1" s="26" t="s">
        <v>595</v>
      </c>
      <c r="EJ1" s="26" t="s">
        <v>596</v>
      </c>
      <c r="EK1" s="26" t="s">
        <v>597</v>
      </c>
      <c r="EL1" s="26" t="s">
        <v>598</v>
      </c>
      <c r="EM1" s="26" t="s">
        <v>599</v>
      </c>
      <c r="EN1" s="26" t="s">
        <v>600</v>
      </c>
      <c r="EO1" s="26" t="s">
        <v>601</v>
      </c>
      <c r="EP1" s="26" t="s">
        <v>602</v>
      </c>
      <c r="EQ1" s="26" t="s">
        <v>603</v>
      </c>
      <c r="ER1" s="26" t="s">
        <v>604</v>
      </c>
      <c r="ES1" s="26" t="s">
        <v>605</v>
      </c>
      <c r="ET1" s="26" t="s">
        <v>606</v>
      </c>
      <c r="EU1" s="26" t="s">
        <v>607</v>
      </c>
      <c r="EV1" s="27" t="s">
        <v>608</v>
      </c>
      <c r="EW1" s="27" t="s">
        <v>609</v>
      </c>
      <c r="EX1" s="27" t="s">
        <v>610</v>
      </c>
      <c r="EY1" s="28" t="s">
        <v>1088</v>
      </c>
      <c r="EZ1" s="27" t="s">
        <v>611</v>
      </c>
      <c r="FA1" s="27" t="s">
        <v>612</v>
      </c>
      <c r="FB1" s="27" t="s">
        <v>613</v>
      </c>
      <c r="FC1" s="27" t="s">
        <v>614</v>
      </c>
      <c r="FD1" s="27" t="s">
        <v>1180</v>
      </c>
      <c r="FE1" s="27" t="s">
        <v>991</v>
      </c>
      <c r="FF1" s="27" t="s">
        <v>1184</v>
      </c>
      <c r="FG1" s="27" t="s">
        <v>1185</v>
      </c>
      <c r="FH1" s="28" t="s">
        <v>1070</v>
      </c>
      <c r="FI1" s="28" t="s">
        <v>1175</v>
      </c>
      <c r="FJ1" s="28" t="s">
        <v>1176</v>
      </c>
      <c r="FK1" s="28" t="s">
        <v>1178</v>
      </c>
      <c r="FL1" s="27" t="s">
        <v>615</v>
      </c>
      <c r="FM1" s="27" t="s">
        <v>616</v>
      </c>
      <c r="FN1" s="27" t="s">
        <v>1038</v>
      </c>
      <c r="FO1" s="27" t="s">
        <v>1039</v>
      </c>
      <c r="FP1" s="27" t="s">
        <v>1086</v>
      </c>
      <c r="FQ1" s="27" t="s">
        <v>1087</v>
      </c>
      <c r="FR1" s="27" t="s">
        <v>617</v>
      </c>
      <c r="FS1" s="27" t="s">
        <v>618</v>
      </c>
      <c r="FT1" s="27" t="s">
        <v>619</v>
      </c>
      <c r="FU1" s="27" t="s">
        <v>620</v>
      </c>
      <c r="FV1" s="27" t="s">
        <v>621</v>
      </c>
      <c r="FW1" s="27" t="s">
        <v>622</v>
      </c>
      <c r="FX1" s="27" t="s">
        <v>623</v>
      </c>
      <c r="FY1" s="27" t="s">
        <v>624</v>
      </c>
      <c r="FZ1" s="27" t="s">
        <v>625</v>
      </c>
      <c r="GA1" s="29" t="s">
        <v>1089</v>
      </c>
      <c r="GB1" s="29" t="s">
        <v>1121</v>
      </c>
      <c r="GC1" s="30" t="s">
        <v>1090</v>
      </c>
      <c r="GD1" s="29" t="s">
        <v>1131</v>
      </c>
      <c r="GE1" s="29" t="s">
        <v>1132</v>
      </c>
      <c r="GF1" s="29" t="s">
        <v>1133</v>
      </c>
      <c r="GG1" s="29" t="s">
        <v>1134</v>
      </c>
      <c r="GH1" s="29" t="s">
        <v>1135</v>
      </c>
      <c r="GI1" s="29" t="s">
        <v>1091</v>
      </c>
      <c r="GJ1" s="29" t="s">
        <v>1092</v>
      </c>
      <c r="GK1" s="29" t="s">
        <v>626</v>
      </c>
      <c r="GL1" s="29" t="s">
        <v>627</v>
      </c>
      <c r="GM1" s="29" t="s">
        <v>1164</v>
      </c>
      <c r="GN1" s="29" t="s">
        <v>628</v>
      </c>
      <c r="GO1" s="29" t="s">
        <v>629</v>
      </c>
      <c r="GP1" s="29" t="s">
        <v>630</v>
      </c>
      <c r="GQ1" s="29" t="s">
        <v>1076</v>
      </c>
      <c r="GR1" s="29" t="s">
        <v>631</v>
      </c>
      <c r="GS1" s="29" t="s">
        <v>632</v>
      </c>
      <c r="GT1" s="29" t="s">
        <v>633</v>
      </c>
      <c r="GU1" s="29" t="s">
        <v>634</v>
      </c>
      <c r="GV1" s="29" t="s">
        <v>635</v>
      </c>
      <c r="GW1" s="29" t="s">
        <v>636</v>
      </c>
      <c r="GX1" s="29" t="s">
        <v>637</v>
      </c>
      <c r="GY1" s="29" t="s">
        <v>638</v>
      </c>
      <c r="GZ1" s="29" t="s">
        <v>639</v>
      </c>
      <c r="HA1" s="29" t="s">
        <v>640</v>
      </c>
      <c r="HB1" s="29" t="s">
        <v>641</v>
      </c>
      <c r="HC1" s="29" t="s">
        <v>1046</v>
      </c>
      <c r="HD1" s="29" t="s">
        <v>1040</v>
      </c>
      <c r="HE1" s="29" t="s">
        <v>1041</v>
      </c>
      <c r="HF1" s="29" t="s">
        <v>1042</v>
      </c>
      <c r="HG1" s="29" t="s">
        <v>1043</v>
      </c>
      <c r="HH1" s="29" t="s">
        <v>1044</v>
      </c>
      <c r="HI1" s="29" t="s">
        <v>1045</v>
      </c>
      <c r="HJ1" s="29" t="s">
        <v>642</v>
      </c>
      <c r="HK1" s="29" t="s">
        <v>643</v>
      </c>
      <c r="HL1" s="29" t="s">
        <v>644</v>
      </c>
      <c r="HM1" s="29" t="s">
        <v>645</v>
      </c>
      <c r="HN1" s="29" t="s">
        <v>646</v>
      </c>
      <c r="HO1" s="29" t="s">
        <v>647</v>
      </c>
      <c r="HP1" s="29" t="s">
        <v>648</v>
      </c>
      <c r="HQ1" s="29" t="s">
        <v>649</v>
      </c>
      <c r="HR1" s="29" t="s">
        <v>650</v>
      </c>
      <c r="HS1" s="29" t="s">
        <v>651</v>
      </c>
      <c r="HT1" s="29" t="s">
        <v>652</v>
      </c>
      <c r="HU1" s="29" t="s">
        <v>653</v>
      </c>
      <c r="HV1" s="29" t="s">
        <v>654</v>
      </c>
      <c r="HW1" s="29" t="s">
        <v>655</v>
      </c>
      <c r="HX1" s="29" t="s">
        <v>656</v>
      </c>
      <c r="HY1" s="29" t="s">
        <v>657</v>
      </c>
      <c r="HZ1" s="29" t="s">
        <v>658</v>
      </c>
      <c r="IA1" s="29" t="s">
        <v>659</v>
      </c>
      <c r="IB1" s="29" t="s">
        <v>660</v>
      </c>
      <c r="IC1" s="29" t="s">
        <v>661</v>
      </c>
      <c r="ID1" s="29" t="s">
        <v>662</v>
      </c>
      <c r="IE1" s="29" t="s">
        <v>663</v>
      </c>
      <c r="IF1" s="29" t="s">
        <v>664</v>
      </c>
      <c r="IG1" s="27" t="s">
        <v>1102</v>
      </c>
      <c r="IH1" s="27" t="s">
        <v>1122</v>
      </c>
      <c r="II1" s="28" t="s">
        <v>1103</v>
      </c>
      <c r="IJ1" s="27" t="s">
        <v>1116</v>
      </c>
      <c r="IK1" s="27" t="s">
        <v>1098</v>
      </c>
      <c r="IL1" s="27" t="s">
        <v>1099</v>
      </c>
      <c r="IM1" s="28" t="s">
        <v>1100</v>
      </c>
      <c r="IN1" s="28" t="s">
        <v>1101</v>
      </c>
      <c r="IO1" s="27" t="s">
        <v>1136</v>
      </c>
      <c r="IP1" s="27" t="s">
        <v>1137</v>
      </c>
      <c r="IQ1" s="27" t="s">
        <v>1138</v>
      </c>
      <c r="IR1" s="27" t="s">
        <v>1139</v>
      </c>
      <c r="IS1" s="27" t="s">
        <v>1140</v>
      </c>
      <c r="IT1" s="27" t="s">
        <v>665</v>
      </c>
      <c r="IU1" s="27" t="s">
        <v>666</v>
      </c>
      <c r="IV1" s="27" t="s">
        <v>667</v>
      </c>
      <c r="IW1" s="27" t="s">
        <v>668</v>
      </c>
      <c r="IX1" s="27" t="s">
        <v>1166</v>
      </c>
      <c r="IY1" s="27" t="s">
        <v>669</v>
      </c>
      <c r="IZ1" s="27" t="s">
        <v>670</v>
      </c>
      <c r="JA1" s="27" t="s">
        <v>1077</v>
      </c>
      <c r="JB1" s="27" t="s">
        <v>671</v>
      </c>
      <c r="JC1" s="27" t="s">
        <v>672</v>
      </c>
      <c r="JD1" s="27" t="s">
        <v>673</v>
      </c>
      <c r="JE1" s="27" t="s">
        <v>674</v>
      </c>
      <c r="JF1" s="27" t="s">
        <v>675</v>
      </c>
      <c r="JG1" s="27" t="s">
        <v>676</v>
      </c>
      <c r="JH1" s="27" t="s">
        <v>677</v>
      </c>
      <c r="JI1" s="27" t="s">
        <v>678</v>
      </c>
      <c r="JJ1" s="27" t="s">
        <v>679</v>
      </c>
      <c r="JK1" s="27" t="s">
        <v>680</v>
      </c>
      <c r="JL1" s="27" t="s">
        <v>681</v>
      </c>
      <c r="JM1" s="27" t="s">
        <v>1047</v>
      </c>
      <c r="JN1" s="27" t="s">
        <v>1048</v>
      </c>
      <c r="JO1" s="27" t="s">
        <v>1049</v>
      </c>
      <c r="JP1" s="27" t="s">
        <v>1050</v>
      </c>
      <c r="JQ1" s="27" t="s">
        <v>1051</v>
      </c>
      <c r="JR1" s="27" t="s">
        <v>1052</v>
      </c>
      <c r="JS1" s="27" t="s">
        <v>1053</v>
      </c>
      <c r="JT1" s="27" t="s">
        <v>682</v>
      </c>
      <c r="JU1" s="27" t="s">
        <v>683</v>
      </c>
      <c r="JV1" s="27" t="s">
        <v>684</v>
      </c>
      <c r="JW1" s="27" t="s">
        <v>685</v>
      </c>
      <c r="JX1" s="27" t="s">
        <v>686</v>
      </c>
      <c r="JY1" s="27" t="s">
        <v>687</v>
      </c>
      <c r="JZ1" s="27" t="s">
        <v>688</v>
      </c>
      <c r="KA1" s="27" t="s">
        <v>689</v>
      </c>
      <c r="KB1" s="27" t="s">
        <v>690</v>
      </c>
      <c r="KC1" s="27" t="s">
        <v>691</v>
      </c>
      <c r="KD1" s="27" t="s">
        <v>692</v>
      </c>
      <c r="KE1" s="27" t="s">
        <v>693</v>
      </c>
      <c r="KF1" s="27" t="s">
        <v>694</v>
      </c>
      <c r="KG1" s="27" t="s">
        <v>695</v>
      </c>
      <c r="KH1" s="27" t="s">
        <v>696</v>
      </c>
      <c r="KI1" s="27" t="s">
        <v>697</v>
      </c>
      <c r="KJ1" s="27" t="s">
        <v>698</v>
      </c>
      <c r="KK1" s="31" t="s">
        <v>1104</v>
      </c>
      <c r="KL1" s="31" t="s">
        <v>1123</v>
      </c>
      <c r="KM1" s="32" t="s">
        <v>1105</v>
      </c>
      <c r="KN1" s="31" t="s">
        <v>1150</v>
      </c>
      <c r="KO1" s="31" t="s">
        <v>1106</v>
      </c>
      <c r="KP1" s="31" t="s">
        <v>1107</v>
      </c>
      <c r="KQ1" s="31" t="s">
        <v>1108</v>
      </c>
      <c r="KR1" s="31" t="s">
        <v>1109</v>
      </c>
      <c r="KS1" s="31" t="s">
        <v>699</v>
      </c>
      <c r="KT1" s="31" t="s">
        <v>700</v>
      </c>
      <c r="KU1" s="31" t="s">
        <v>701</v>
      </c>
      <c r="KV1" s="31" t="s">
        <v>702</v>
      </c>
      <c r="KW1" s="31" t="s">
        <v>1167</v>
      </c>
      <c r="KX1" s="31" t="s">
        <v>703</v>
      </c>
      <c r="KY1" s="31" t="s">
        <v>704</v>
      </c>
      <c r="KZ1" s="31" t="s">
        <v>705</v>
      </c>
      <c r="LA1" s="31" t="s">
        <v>1078</v>
      </c>
      <c r="LB1" s="31" t="s">
        <v>706</v>
      </c>
      <c r="LC1" s="31" t="s">
        <v>707</v>
      </c>
      <c r="LD1" s="31" t="s">
        <v>708</v>
      </c>
      <c r="LE1" s="31" t="s">
        <v>709</v>
      </c>
      <c r="LF1" s="31" t="s">
        <v>710</v>
      </c>
      <c r="LG1" s="31" t="s">
        <v>711</v>
      </c>
      <c r="LH1" s="31" t="s">
        <v>712</v>
      </c>
      <c r="LI1" s="31" t="s">
        <v>713</v>
      </c>
      <c r="LJ1" s="31" t="s">
        <v>639</v>
      </c>
      <c r="LK1" s="31" t="s">
        <v>714</v>
      </c>
      <c r="LL1" s="31" t="s">
        <v>715</v>
      </c>
      <c r="LM1" s="31" t="s">
        <v>1055</v>
      </c>
      <c r="LN1" s="31" t="s">
        <v>1056</v>
      </c>
      <c r="LO1" s="31" t="s">
        <v>1057</v>
      </c>
      <c r="LP1" s="31" t="s">
        <v>1058</v>
      </c>
      <c r="LQ1" s="31" t="s">
        <v>1059</v>
      </c>
      <c r="LR1" s="31" t="s">
        <v>1060</v>
      </c>
      <c r="LS1" s="31" t="s">
        <v>1061</v>
      </c>
      <c r="LT1" s="31" t="s">
        <v>716</v>
      </c>
      <c r="LU1" s="31" t="s">
        <v>717</v>
      </c>
      <c r="LV1" s="31" t="s">
        <v>718</v>
      </c>
      <c r="LW1" s="31" t="s">
        <v>719</v>
      </c>
      <c r="LX1" s="31" t="s">
        <v>720</v>
      </c>
      <c r="LY1" s="31" t="s">
        <v>721</v>
      </c>
      <c r="LZ1" s="31" t="s">
        <v>722</v>
      </c>
      <c r="MA1" s="31" t="s">
        <v>723</v>
      </c>
      <c r="MB1" s="31" t="s">
        <v>724</v>
      </c>
      <c r="MC1" s="31" t="s">
        <v>725</v>
      </c>
      <c r="MD1" s="31" t="s">
        <v>726</v>
      </c>
      <c r="ME1" s="31" t="s">
        <v>727</v>
      </c>
      <c r="MF1" s="31" t="s">
        <v>728</v>
      </c>
      <c r="MG1" s="31" t="s">
        <v>729</v>
      </c>
      <c r="MH1" s="31" t="s">
        <v>730</v>
      </c>
      <c r="MI1" s="31" t="s">
        <v>731</v>
      </c>
      <c r="MJ1" s="31" t="s">
        <v>732</v>
      </c>
      <c r="MK1" s="31" t="s">
        <v>733</v>
      </c>
      <c r="ML1" s="31" t="s">
        <v>734</v>
      </c>
      <c r="MM1" s="31" t="s">
        <v>735</v>
      </c>
      <c r="MN1" s="31" t="s">
        <v>736</v>
      </c>
      <c r="MO1" s="31" t="s">
        <v>737</v>
      </c>
      <c r="MP1" s="31" t="s">
        <v>738</v>
      </c>
      <c r="MQ1" s="33" t="s">
        <v>739</v>
      </c>
      <c r="MR1" s="33" t="s">
        <v>1124</v>
      </c>
      <c r="MS1" s="33" t="s">
        <v>1125</v>
      </c>
      <c r="MT1" s="33" t="s">
        <v>1117</v>
      </c>
      <c r="MU1" s="33" t="s">
        <v>1110</v>
      </c>
      <c r="MV1" s="34" t="s">
        <v>1111</v>
      </c>
      <c r="MW1" s="34" t="s">
        <v>1112</v>
      </c>
      <c r="MX1" s="33" t="s">
        <v>741</v>
      </c>
      <c r="MY1" s="33" t="s">
        <v>742</v>
      </c>
      <c r="MZ1" s="33" t="s">
        <v>743</v>
      </c>
      <c r="NA1" s="33" t="s">
        <v>1079</v>
      </c>
      <c r="NB1" s="33" t="s">
        <v>744</v>
      </c>
      <c r="NC1" s="33" t="s">
        <v>745</v>
      </c>
      <c r="ND1" s="33" t="s">
        <v>746</v>
      </c>
      <c r="NE1" s="33" t="s">
        <v>747</v>
      </c>
      <c r="NF1" s="33" t="s">
        <v>748</v>
      </c>
      <c r="NG1" s="33" t="s">
        <v>749</v>
      </c>
      <c r="NH1" s="33" t="s">
        <v>750</v>
      </c>
      <c r="NI1" s="33" t="s">
        <v>751</v>
      </c>
      <c r="NJ1" s="33" t="s">
        <v>752</v>
      </c>
      <c r="NK1" s="33" t="s">
        <v>753</v>
      </c>
      <c r="NL1" s="33" t="s">
        <v>754</v>
      </c>
      <c r="NM1" s="33" t="s">
        <v>1168</v>
      </c>
      <c r="NN1" s="33" t="s">
        <v>755</v>
      </c>
      <c r="NO1" s="33" t="s">
        <v>756</v>
      </c>
      <c r="NP1" s="33" t="s">
        <v>757</v>
      </c>
      <c r="NQ1" s="33" t="s">
        <v>758</v>
      </c>
      <c r="NR1" s="33" t="s">
        <v>759</v>
      </c>
      <c r="NS1" s="33" t="s">
        <v>760</v>
      </c>
      <c r="NT1" s="33" t="s">
        <v>1024</v>
      </c>
      <c r="NU1" s="33" t="s">
        <v>1025</v>
      </c>
      <c r="NV1" s="33" t="s">
        <v>1062</v>
      </c>
      <c r="NW1" s="33" t="s">
        <v>1026</v>
      </c>
      <c r="NX1" s="33" t="s">
        <v>1027</v>
      </c>
      <c r="NY1" s="33" t="s">
        <v>1028</v>
      </c>
      <c r="NZ1" s="33" t="s">
        <v>1029</v>
      </c>
      <c r="OA1" s="33" t="s">
        <v>761</v>
      </c>
      <c r="OB1" s="33" t="s">
        <v>762</v>
      </c>
      <c r="OC1" s="33" t="s">
        <v>763</v>
      </c>
      <c r="OD1" s="33" t="s">
        <v>764</v>
      </c>
      <c r="OE1" s="33" t="s">
        <v>765</v>
      </c>
      <c r="OF1" s="33" t="s">
        <v>766</v>
      </c>
      <c r="OG1" s="33" t="s">
        <v>767</v>
      </c>
      <c r="OH1" s="33" t="s">
        <v>768</v>
      </c>
      <c r="OI1" s="33" t="s">
        <v>769</v>
      </c>
      <c r="OJ1" s="33" t="s">
        <v>770</v>
      </c>
      <c r="OK1" s="33" t="s">
        <v>771</v>
      </c>
      <c r="OL1" s="33" t="s">
        <v>772</v>
      </c>
      <c r="OM1" s="33" t="s">
        <v>773</v>
      </c>
      <c r="ON1" s="33" t="s">
        <v>774</v>
      </c>
      <c r="OO1" s="33" t="s">
        <v>775</v>
      </c>
      <c r="OP1" s="33" t="s">
        <v>776</v>
      </c>
      <c r="OQ1" s="33" t="s">
        <v>777</v>
      </c>
      <c r="OR1" s="33" t="s">
        <v>778</v>
      </c>
      <c r="OS1" s="33" t="s">
        <v>779</v>
      </c>
      <c r="OT1" s="33" t="s">
        <v>780</v>
      </c>
      <c r="OU1" s="33" t="s">
        <v>781</v>
      </c>
      <c r="OV1" s="33" t="s">
        <v>782</v>
      </c>
      <c r="OW1" s="33" t="s">
        <v>783</v>
      </c>
      <c r="OX1" s="33" t="s">
        <v>784</v>
      </c>
      <c r="OY1" s="33" t="s">
        <v>785</v>
      </c>
      <c r="OZ1" s="33" t="s">
        <v>786</v>
      </c>
      <c r="PA1" s="33" t="s">
        <v>787</v>
      </c>
      <c r="PB1" s="33" t="s">
        <v>788</v>
      </c>
      <c r="PC1" s="33" t="s">
        <v>789</v>
      </c>
      <c r="PD1" s="33" t="s">
        <v>790</v>
      </c>
      <c r="PE1" s="33" t="s">
        <v>791</v>
      </c>
      <c r="PF1" s="33" t="s">
        <v>792</v>
      </c>
      <c r="PG1" s="33" t="s">
        <v>793</v>
      </c>
      <c r="PH1" s="33" t="s">
        <v>794</v>
      </c>
      <c r="PI1" s="33" t="s">
        <v>795</v>
      </c>
      <c r="PJ1" s="33" t="s">
        <v>796</v>
      </c>
      <c r="PK1" s="33" t="s">
        <v>797</v>
      </c>
      <c r="PL1" s="33" t="s">
        <v>798</v>
      </c>
      <c r="PM1" s="33" t="s">
        <v>799</v>
      </c>
      <c r="PN1" s="33" t="s">
        <v>800</v>
      </c>
      <c r="PO1" s="33" t="s">
        <v>801</v>
      </c>
      <c r="PP1" s="33" t="s">
        <v>802</v>
      </c>
      <c r="PQ1" s="33" t="s">
        <v>803</v>
      </c>
      <c r="PR1" s="33" t="s">
        <v>804</v>
      </c>
      <c r="PS1" s="33" t="s">
        <v>805</v>
      </c>
      <c r="PT1" s="33" t="s">
        <v>806</v>
      </c>
      <c r="PU1" s="33" t="s">
        <v>807</v>
      </c>
      <c r="PV1" s="33" t="s">
        <v>808</v>
      </c>
      <c r="PW1" s="33" t="s">
        <v>809</v>
      </c>
      <c r="PX1" s="33" t="s">
        <v>810</v>
      </c>
      <c r="PY1" s="33" t="s">
        <v>811</v>
      </c>
      <c r="PZ1" s="33" t="s">
        <v>812</v>
      </c>
      <c r="QA1" s="33" t="s">
        <v>813</v>
      </c>
      <c r="QB1" s="33" t="s">
        <v>814</v>
      </c>
      <c r="QC1" s="33" t="s">
        <v>815</v>
      </c>
      <c r="QD1" s="33" t="s">
        <v>816</v>
      </c>
      <c r="QE1" s="33" t="s">
        <v>817</v>
      </c>
      <c r="QF1" s="33" t="s">
        <v>818</v>
      </c>
      <c r="QG1" s="33" t="s">
        <v>819</v>
      </c>
      <c r="QH1" s="33" t="s">
        <v>820</v>
      </c>
      <c r="QI1" s="33" t="s">
        <v>821</v>
      </c>
      <c r="QJ1" s="35" t="s">
        <v>1126</v>
      </c>
      <c r="QK1" s="35" t="s">
        <v>1127</v>
      </c>
      <c r="QL1" s="35" t="s">
        <v>1128</v>
      </c>
      <c r="QM1" s="35" t="s">
        <v>822</v>
      </c>
      <c r="QN1" s="35" t="s">
        <v>823</v>
      </c>
      <c r="QO1" s="35" t="s">
        <v>824</v>
      </c>
      <c r="QP1" s="35" t="s">
        <v>825</v>
      </c>
      <c r="QQ1" s="35" t="s">
        <v>826</v>
      </c>
      <c r="QR1" s="35" t="s">
        <v>827</v>
      </c>
      <c r="QS1" s="35" t="s">
        <v>828</v>
      </c>
      <c r="QT1" s="35" t="s">
        <v>829</v>
      </c>
      <c r="QU1" s="35" t="s">
        <v>830</v>
      </c>
      <c r="QV1" s="35" t="s">
        <v>114</v>
      </c>
      <c r="QW1" s="35" t="s">
        <v>1080</v>
      </c>
      <c r="QX1" s="35" t="s">
        <v>831</v>
      </c>
      <c r="QY1" s="35" t="s">
        <v>832</v>
      </c>
      <c r="QZ1" s="35" t="s">
        <v>833</v>
      </c>
      <c r="RA1" s="35" t="s">
        <v>834</v>
      </c>
      <c r="RB1" s="35" t="s">
        <v>835</v>
      </c>
      <c r="RC1" s="35" t="s">
        <v>836</v>
      </c>
      <c r="RD1" s="35" t="s">
        <v>1063</v>
      </c>
      <c r="RE1" s="35" t="s">
        <v>1064</v>
      </c>
      <c r="RF1" s="35" t="s">
        <v>1065</v>
      </c>
      <c r="RG1" s="35" t="s">
        <v>1066</v>
      </c>
      <c r="RH1" s="35" t="s">
        <v>1067</v>
      </c>
      <c r="RI1" s="35" t="s">
        <v>1068</v>
      </c>
      <c r="RJ1" s="35" t="s">
        <v>1069</v>
      </c>
      <c r="RK1" s="35" t="s">
        <v>837</v>
      </c>
      <c r="RL1" s="35" t="s">
        <v>838</v>
      </c>
      <c r="RM1" s="35" t="s">
        <v>839</v>
      </c>
      <c r="RN1" s="35" t="s">
        <v>840</v>
      </c>
      <c r="RO1" s="35" t="s">
        <v>841</v>
      </c>
      <c r="RP1" s="35" t="s">
        <v>842</v>
      </c>
      <c r="RQ1" s="35" t="s">
        <v>843</v>
      </c>
      <c r="RR1" s="35" t="s">
        <v>844</v>
      </c>
      <c r="RS1" s="35" t="s">
        <v>845</v>
      </c>
    </row>
    <row r="2" spans="1:487" hidden="1" x14ac:dyDescent="0.3">
      <c r="A2" s="42">
        <v>20200224</v>
      </c>
      <c r="B2" s="4" t="s">
        <v>72</v>
      </c>
      <c r="C2" s="7">
        <v>0.50347222222222221</v>
      </c>
      <c r="D2" s="8">
        <v>44481</v>
      </c>
      <c r="E2" s="4" t="s">
        <v>60</v>
      </c>
      <c r="F2" s="4" t="s">
        <v>48</v>
      </c>
      <c r="G2" s="4" t="s">
        <v>219</v>
      </c>
      <c r="H2" s="4" t="s">
        <v>220</v>
      </c>
      <c r="K2" s="4">
        <v>50</v>
      </c>
      <c r="L2" s="4">
        <v>50</v>
      </c>
      <c r="M2" s="9">
        <v>4.2</v>
      </c>
      <c r="P2" s="4" t="s">
        <v>68</v>
      </c>
      <c r="Q2" s="4" t="s">
        <v>4</v>
      </c>
      <c r="R2" s="4" t="s">
        <v>4</v>
      </c>
      <c r="T2" s="4" t="s">
        <v>4</v>
      </c>
      <c r="U2" s="4" t="s">
        <v>4</v>
      </c>
      <c r="W2" s="4">
        <v>0.7</v>
      </c>
      <c r="X2" s="4" t="s">
        <v>3</v>
      </c>
      <c r="Y2" s="4" t="s">
        <v>221</v>
      </c>
      <c r="AY2" s="4">
        <v>45</v>
      </c>
      <c r="AZ2" s="4">
        <v>45</v>
      </c>
      <c r="BA2" s="4">
        <v>1</v>
      </c>
      <c r="BJ2" s="4" t="s">
        <v>4</v>
      </c>
      <c r="BL2" s="4" t="s">
        <v>4</v>
      </c>
      <c r="BM2" s="4" t="s">
        <v>54</v>
      </c>
      <c r="BT2" s="4" t="s">
        <v>4</v>
      </c>
      <c r="BU2" s="4" t="s">
        <v>4</v>
      </c>
      <c r="BV2" s="4" t="s">
        <v>4</v>
      </c>
      <c r="BW2" s="4" t="s">
        <v>55</v>
      </c>
      <c r="BX2" s="4" t="s">
        <v>56</v>
      </c>
      <c r="BY2" s="4" t="s">
        <v>56</v>
      </c>
      <c r="BZ2" s="4">
        <v>0</v>
      </c>
      <c r="CA2" s="4">
        <v>0</v>
      </c>
      <c r="CB2" s="4" t="s">
        <v>42</v>
      </c>
      <c r="CC2" s="4" t="s">
        <v>4</v>
      </c>
      <c r="CE2" s="4">
        <v>0.6</v>
      </c>
      <c r="CI2" s="4">
        <v>24.8</v>
      </c>
      <c r="CM2" s="4" t="s">
        <v>13</v>
      </c>
      <c r="CN2" s="4" t="s">
        <v>12</v>
      </c>
      <c r="CO2" s="4" t="s">
        <v>11</v>
      </c>
      <c r="CS2" s="4" t="s">
        <v>4</v>
      </c>
      <c r="CU2" s="4">
        <v>2.1</v>
      </c>
      <c r="CV2" s="4">
        <v>1.9</v>
      </c>
      <c r="CW2" s="4" t="s">
        <v>4</v>
      </c>
      <c r="CX2" s="4" t="s">
        <v>119</v>
      </c>
      <c r="CY2" s="4" t="s">
        <v>201</v>
      </c>
      <c r="CZ2" s="4" t="s">
        <v>57</v>
      </c>
      <c r="DA2" s="4" t="s">
        <v>3</v>
      </c>
      <c r="DB2" s="4">
        <v>36</v>
      </c>
      <c r="DC2" s="4">
        <v>45</v>
      </c>
      <c r="DD2" s="4" t="s">
        <v>4</v>
      </c>
      <c r="DE2" s="4" t="s">
        <v>65</v>
      </c>
      <c r="DF2" s="4" t="s">
        <v>60</v>
      </c>
      <c r="DG2" s="4">
        <v>45</v>
      </c>
      <c r="DH2" s="4">
        <v>5</v>
      </c>
      <c r="DI2" s="4">
        <v>4</v>
      </c>
      <c r="DL2" s="4" t="s">
        <v>65</v>
      </c>
      <c r="DM2" s="4" t="s">
        <v>59</v>
      </c>
      <c r="DN2" s="4">
        <v>36</v>
      </c>
      <c r="DO2" s="4">
        <v>5</v>
      </c>
      <c r="DP2" s="4">
        <v>4</v>
      </c>
      <c r="DS2" s="4" t="s">
        <v>56</v>
      </c>
      <c r="DT2" s="4" t="s">
        <v>59</v>
      </c>
      <c r="DU2" s="4">
        <v>9</v>
      </c>
      <c r="EU2" s="4" t="s">
        <v>222</v>
      </c>
      <c r="EV2" s="4" t="s">
        <v>4</v>
      </c>
      <c r="EX2" s="4">
        <v>28.2</v>
      </c>
      <c r="EY2" s="9">
        <f t="shared" ref="EY2:EY33" si="0">(((GB2*GC2/100)+(IH2*II2/100)+(KL2*KM2/100))/EX2)*100</f>
        <v>2.0566666666666671</v>
      </c>
      <c r="EZ2" s="4">
        <v>5.9</v>
      </c>
      <c r="FA2" s="4">
        <v>21.8</v>
      </c>
      <c r="FB2" s="4">
        <v>6.4</v>
      </c>
      <c r="FC2" s="4">
        <v>21</v>
      </c>
      <c r="FD2" s="4">
        <f>AVERAGE(EZ2,FB2)</f>
        <v>6.15</v>
      </c>
      <c r="FE2">
        <v>30</v>
      </c>
      <c r="FF2" s="5">
        <f>FA2/NT2</f>
        <v>0.98198198198198205</v>
      </c>
      <c r="FG2" s="5">
        <f>FE2/NT2</f>
        <v>1.3513513513513513</v>
      </c>
      <c r="FH2" s="9">
        <f t="shared" ref="FH2:FH33" si="1">AVERAGE($HC2,$JM2,$LM2)</f>
        <v>25.066666666666666</v>
      </c>
      <c r="FI2" s="9">
        <f>IA2+IB2+KD2+KE2+MJ2+MK2</f>
        <v>28.200000000000003</v>
      </c>
      <c r="FJ2" s="9">
        <f>AVERAGE(IB2,IC2,KF2,KG2,ML2,MM2)</f>
        <v>1.45</v>
      </c>
      <c r="FK2" s="9">
        <f>AVERAGE(ID2,IE2,KH2,KI2,MN2,MO2)</f>
        <v>0.3666666666666667</v>
      </c>
      <c r="FL2" s="4" t="s">
        <v>52</v>
      </c>
      <c r="FM2" s="4">
        <v>0</v>
      </c>
      <c r="FN2" s="4" t="s">
        <v>56</v>
      </c>
      <c r="FO2" s="4">
        <v>0</v>
      </c>
      <c r="FP2" s="4">
        <v>0</v>
      </c>
      <c r="FQ2" s="4" t="s">
        <v>61</v>
      </c>
      <c r="FR2" s="4" t="s">
        <v>26</v>
      </c>
      <c r="FS2" s="4" t="s">
        <v>4</v>
      </c>
      <c r="FT2" s="4" t="s">
        <v>4</v>
      </c>
      <c r="FU2" s="4" t="s">
        <v>4</v>
      </c>
      <c r="FV2" s="4">
        <v>0</v>
      </c>
      <c r="FX2" s="4" t="s">
        <v>4</v>
      </c>
      <c r="GA2" s="4">
        <v>9.4</v>
      </c>
      <c r="GB2" s="4">
        <v>9.4</v>
      </c>
      <c r="GC2" s="9">
        <v>1.91</v>
      </c>
      <c r="GD2" s="4">
        <v>1</v>
      </c>
      <c r="GE2" s="4" t="s">
        <v>1115</v>
      </c>
      <c r="GF2" s="4">
        <v>7</v>
      </c>
      <c r="GG2" s="4">
        <v>0.81</v>
      </c>
      <c r="GH2" s="4">
        <v>0.1</v>
      </c>
      <c r="GI2" s="4" t="s">
        <v>3</v>
      </c>
      <c r="GJ2" s="4">
        <v>0.7</v>
      </c>
      <c r="GL2" s="4" t="s">
        <v>56</v>
      </c>
      <c r="GM2" s="4" t="s">
        <v>56</v>
      </c>
      <c r="GN2" s="4">
        <v>0</v>
      </c>
      <c r="GO2" s="4">
        <v>0</v>
      </c>
      <c r="GP2" s="4" t="s">
        <v>4</v>
      </c>
      <c r="GQ2" s="4" t="s">
        <v>1072</v>
      </c>
      <c r="GR2" s="4" t="s">
        <v>223</v>
      </c>
      <c r="GS2" s="4">
        <v>9.4</v>
      </c>
      <c r="GT2" s="4">
        <v>0</v>
      </c>
      <c r="GX2" s="4" t="s">
        <v>4</v>
      </c>
      <c r="HA2" s="4" t="s">
        <v>55</v>
      </c>
      <c r="HB2" s="4" t="s">
        <v>224</v>
      </c>
      <c r="HC2" s="4">
        <v>26.7</v>
      </c>
      <c r="HJ2" s="4" t="s">
        <v>12</v>
      </c>
      <c r="HK2" s="4" t="s">
        <v>13</v>
      </c>
      <c r="HL2" s="4" t="s">
        <v>11</v>
      </c>
      <c r="HP2" s="4" t="s">
        <v>11</v>
      </c>
      <c r="HQ2" s="4" t="s">
        <v>13</v>
      </c>
      <c r="HR2" s="4" t="s">
        <v>12</v>
      </c>
      <c r="HV2" s="4" t="s">
        <v>4</v>
      </c>
      <c r="HX2" s="4" t="s">
        <v>3</v>
      </c>
      <c r="HY2" s="4" t="s">
        <v>4</v>
      </c>
      <c r="HZ2" s="4">
        <v>0</v>
      </c>
      <c r="IA2" s="4">
        <v>9.4</v>
      </c>
      <c r="IB2" s="4">
        <v>0</v>
      </c>
      <c r="IC2" s="4">
        <v>3</v>
      </c>
      <c r="ID2" s="4">
        <v>0</v>
      </c>
      <c r="IE2" s="4">
        <v>0.6</v>
      </c>
      <c r="IG2" s="4">
        <v>9.4</v>
      </c>
      <c r="IH2" s="4">
        <v>9.4</v>
      </c>
      <c r="II2" s="9">
        <v>2.4500000000000002</v>
      </c>
      <c r="IT2" s="4" t="s">
        <v>3</v>
      </c>
      <c r="IU2" s="10">
        <v>0.7</v>
      </c>
      <c r="IW2" s="4" t="s">
        <v>56</v>
      </c>
      <c r="IX2" s="4" t="s">
        <v>56</v>
      </c>
      <c r="IY2" s="4">
        <v>0</v>
      </c>
      <c r="IZ2" s="4">
        <v>0</v>
      </c>
      <c r="JA2" s="4" t="s">
        <v>1072</v>
      </c>
      <c r="JB2" s="4" t="s">
        <v>223</v>
      </c>
      <c r="JC2" s="4">
        <v>9.4</v>
      </c>
      <c r="JD2" s="4">
        <v>9.4</v>
      </c>
      <c r="JH2" s="4" t="s">
        <v>4</v>
      </c>
      <c r="JK2" s="4" t="s">
        <v>55</v>
      </c>
      <c r="JL2" s="4" t="s">
        <v>41</v>
      </c>
      <c r="JM2" s="4">
        <v>25.5</v>
      </c>
      <c r="JT2" s="4" t="s">
        <v>12</v>
      </c>
      <c r="JU2" s="4" t="s">
        <v>13</v>
      </c>
      <c r="JV2" s="4" t="s">
        <v>11</v>
      </c>
      <c r="JZ2" s="4" t="s">
        <v>4</v>
      </c>
      <c r="KB2" s="4" t="s">
        <v>3</v>
      </c>
      <c r="KC2" s="4" t="s">
        <v>4</v>
      </c>
      <c r="KD2" s="4">
        <v>0</v>
      </c>
      <c r="KE2" s="4">
        <v>9.4</v>
      </c>
      <c r="KF2" s="4">
        <v>0</v>
      </c>
      <c r="KG2" s="4">
        <v>2.7</v>
      </c>
      <c r="KH2" s="4">
        <v>0</v>
      </c>
      <c r="KI2" s="4">
        <v>0.8</v>
      </c>
      <c r="KK2" s="4">
        <v>9.4</v>
      </c>
      <c r="KL2" s="4">
        <v>9.4</v>
      </c>
      <c r="KM2" s="9">
        <v>1.81</v>
      </c>
      <c r="KS2" s="4" t="s">
        <v>3</v>
      </c>
      <c r="KT2" s="4">
        <v>0.7</v>
      </c>
      <c r="KV2" s="4" t="s">
        <v>56</v>
      </c>
      <c r="KW2" s="4" t="s">
        <v>56</v>
      </c>
      <c r="KX2" s="4">
        <v>0</v>
      </c>
      <c r="KY2" s="4">
        <v>0</v>
      </c>
      <c r="KZ2" s="4" t="s">
        <v>4</v>
      </c>
      <c r="LA2" s="4" t="s">
        <v>1072</v>
      </c>
      <c r="LB2" s="4" t="s">
        <v>223</v>
      </c>
      <c r="LC2" s="4">
        <v>9.4</v>
      </c>
      <c r="LD2" s="4">
        <v>18.8</v>
      </c>
      <c r="LH2" s="4" t="s">
        <v>4</v>
      </c>
      <c r="LK2" s="4" t="s">
        <v>55</v>
      </c>
      <c r="LL2" s="4" t="s">
        <v>91</v>
      </c>
      <c r="LM2" s="4">
        <v>23</v>
      </c>
      <c r="LT2" s="4" t="s">
        <v>12</v>
      </c>
      <c r="LU2" s="4" t="s">
        <v>13</v>
      </c>
      <c r="LV2" s="4" t="s">
        <v>11</v>
      </c>
      <c r="LZ2" s="4" t="s">
        <v>94</v>
      </c>
      <c r="MA2" s="4" t="s">
        <v>13</v>
      </c>
      <c r="MB2" s="4" t="s">
        <v>11</v>
      </c>
      <c r="MF2" s="4" t="s">
        <v>4</v>
      </c>
      <c r="MH2" s="4" t="s">
        <v>3</v>
      </c>
      <c r="MI2" s="4" t="s">
        <v>4</v>
      </c>
      <c r="MJ2" s="4">
        <v>0</v>
      </c>
      <c r="MK2" s="4">
        <v>9.4</v>
      </c>
      <c r="ML2" s="4">
        <v>0</v>
      </c>
      <c r="MM2" s="4">
        <v>3</v>
      </c>
      <c r="MN2" s="4">
        <v>0</v>
      </c>
      <c r="MO2" s="4">
        <v>0.8</v>
      </c>
      <c r="MQ2" s="4">
        <v>57</v>
      </c>
      <c r="MR2" s="4">
        <v>57.2</v>
      </c>
      <c r="MS2" s="4">
        <v>0.94</v>
      </c>
      <c r="MX2" s="4" t="s">
        <v>4</v>
      </c>
      <c r="MZ2" s="4" t="s">
        <v>4</v>
      </c>
      <c r="NA2" s="4" t="s">
        <v>7</v>
      </c>
      <c r="NH2" s="4" t="s">
        <v>3</v>
      </c>
      <c r="NI2" s="4" t="s">
        <v>4</v>
      </c>
      <c r="NJ2" s="4" t="s">
        <v>4</v>
      </c>
      <c r="NK2" s="4" t="s">
        <v>55</v>
      </c>
      <c r="NL2" s="4" t="s">
        <v>56</v>
      </c>
      <c r="NM2" s="4" t="s">
        <v>56</v>
      </c>
      <c r="NN2" s="4">
        <v>0</v>
      </c>
      <c r="NO2" s="4">
        <v>0</v>
      </c>
      <c r="NP2" s="4" t="s">
        <v>41</v>
      </c>
      <c r="NQ2" s="4" t="s">
        <v>4</v>
      </c>
      <c r="NS2" s="4">
        <v>0.8</v>
      </c>
      <c r="NT2" s="4">
        <v>22.2</v>
      </c>
      <c r="NW2" s="4">
        <v>22.2</v>
      </c>
      <c r="OA2" s="4" t="s">
        <v>12</v>
      </c>
      <c r="OB2" s="4" t="s">
        <v>13</v>
      </c>
      <c r="OC2" s="4" t="s">
        <v>11</v>
      </c>
      <c r="OG2" s="4" t="s">
        <v>4</v>
      </c>
      <c r="OI2" s="4">
        <v>2.1</v>
      </c>
      <c r="OJ2" s="4">
        <v>1.7</v>
      </c>
      <c r="OK2" s="4" t="s">
        <v>4</v>
      </c>
      <c r="OL2" s="4" t="s">
        <v>225</v>
      </c>
      <c r="OM2" s="4" t="s">
        <v>87</v>
      </c>
      <c r="ON2" s="4" t="s">
        <v>57</v>
      </c>
      <c r="OO2" s="4" t="s">
        <v>3</v>
      </c>
      <c r="OP2" s="4">
        <v>34</v>
      </c>
      <c r="OQ2" s="4">
        <v>47</v>
      </c>
      <c r="OR2" s="4" t="s">
        <v>4</v>
      </c>
      <c r="OS2" s="4" t="s">
        <v>65</v>
      </c>
      <c r="OT2" s="4" t="s">
        <v>60</v>
      </c>
      <c r="OU2" s="4">
        <v>47</v>
      </c>
      <c r="OV2" s="4">
        <v>5</v>
      </c>
      <c r="OW2" s="4">
        <v>4</v>
      </c>
      <c r="OZ2" s="4" t="s">
        <v>65</v>
      </c>
      <c r="PA2" s="4" t="s">
        <v>59</v>
      </c>
      <c r="PB2" s="4">
        <v>34</v>
      </c>
      <c r="PC2" s="4">
        <v>5</v>
      </c>
      <c r="PD2" s="4">
        <v>4</v>
      </c>
      <c r="PG2" s="4" t="s">
        <v>56</v>
      </c>
      <c r="PH2" s="4" t="s">
        <v>59</v>
      </c>
      <c r="PI2" s="4">
        <v>13</v>
      </c>
      <c r="QJ2" s="4">
        <v>50</v>
      </c>
      <c r="QK2" s="4">
        <v>50</v>
      </c>
      <c r="QL2" s="4">
        <v>1.76</v>
      </c>
      <c r="QM2" s="4" t="s">
        <v>68</v>
      </c>
      <c r="QN2" s="4" t="s">
        <v>4</v>
      </c>
      <c r="QO2" s="4" t="s">
        <v>4</v>
      </c>
      <c r="QQ2" s="4" t="s">
        <v>4</v>
      </c>
      <c r="QR2" s="4" t="s">
        <v>4</v>
      </c>
      <c r="QT2" s="4">
        <v>0.7</v>
      </c>
      <c r="QU2" s="4" t="s">
        <v>4</v>
      </c>
      <c r="QW2" s="4" t="s">
        <v>1073</v>
      </c>
      <c r="QX2" s="4" t="s">
        <v>226</v>
      </c>
      <c r="QY2" s="4">
        <v>45</v>
      </c>
      <c r="QZ2" s="4">
        <v>62</v>
      </c>
      <c r="RB2" s="4" t="s">
        <v>55</v>
      </c>
      <c r="RC2" s="4" t="s">
        <v>40</v>
      </c>
      <c r="RD2" s="4">
        <v>26</v>
      </c>
      <c r="RG2" s="4">
        <v>26</v>
      </c>
      <c r="RK2" s="4" t="s">
        <v>12</v>
      </c>
      <c r="RL2" s="4" t="s">
        <v>11</v>
      </c>
      <c r="RM2" s="4" t="s">
        <v>13</v>
      </c>
      <c r="RQ2" s="4" t="s">
        <v>4</v>
      </c>
    </row>
    <row r="3" spans="1:487" hidden="1" x14ac:dyDescent="0.3">
      <c r="A3" s="42">
        <v>20300205</v>
      </c>
      <c r="B3" s="4" t="s">
        <v>82</v>
      </c>
      <c r="C3" s="7">
        <v>0.52083333333333337</v>
      </c>
      <c r="D3" s="8">
        <v>44474</v>
      </c>
      <c r="E3" s="4" t="s">
        <v>47</v>
      </c>
      <c r="F3" s="4" t="s">
        <v>97</v>
      </c>
      <c r="G3" s="4" t="s">
        <v>107</v>
      </c>
      <c r="H3" s="4" t="s">
        <v>108</v>
      </c>
      <c r="K3" s="4">
        <v>0</v>
      </c>
      <c r="L3" s="4" t="s">
        <v>945</v>
      </c>
      <c r="M3" s="9" t="s">
        <v>945</v>
      </c>
      <c r="X3" s="4" t="s">
        <v>3</v>
      </c>
      <c r="Y3" s="4" t="s">
        <v>113</v>
      </c>
      <c r="AY3" s="4">
        <v>11</v>
      </c>
      <c r="AZ3" s="4">
        <v>10.8</v>
      </c>
      <c r="BA3" s="4">
        <v>5.65</v>
      </c>
      <c r="BJ3" s="4" t="s">
        <v>3</v>
      </c>
      <c r="BK3" s="4">
        <v>8</v>
      </c>
      <c r="BL3" s="4" t="s">
        <v>4</v>
      </c>
      <c r="BM3" s="4" t="s">
        <v>54</v>
      </c>
      <c r="BT3" s="4" t="s">
        <v>4</v>
      </c>
      <c r="BU3" s="4" t="s">
        <v>4</v>
      </c>
      <c r="BV3" s="4" t="s">
        <v>4</v>
      </c>
      <c r="BW3" s="4" t="s">
        <v>55</v>
      </c>
      <c r="BX3" s="4" t="s">
        <v>56</v>
      </c>
      <c r="BY3" s="4" t="s">
        <v>56</v>
      </c>
      <c r="BZ3" s="4">
        <v>0</v>
      </c>
      <c r="CA3" s="4">
        <v>0</v>
      </c>
      <c r="CB3" s="4" t="s">
        <v>42</v>
      </c>
      <c r="CC3" s="4" t="s">
        <v>4</v>
      </c>
      <c r="CE3" s="4">
        <v>0.3</v>
      </c>
      <c r="CF3" s="4">
        <v>12</v>
      </c>
      <c r="CI3" s="4">
        <v>3.6</v>
      </c>
      <c r="CM3" s="4" t="s">
        <v>12</v>
      </c>
      <c r="CS3" s="4" t="s">
        <v>4</v>
      </c>
      <c r="CU3" s="4">
        <v>5.0999999999999996</v>
      </c>
      <c r="CV3" s="4">
        <v>5.2</v>
      </c>
      <c r="CW3" s="4" t="s">
        <v>4</v>
      </c>
      <c r="CX3" s="4" t="s">
        <v>96</v>
      </c>
      <c r="CY3" s="4" t="s">
        <v>87</v>
      </c>
      <c r="CZ3" s="4" t="s">
        <v>88</v>
      </c>
      <c r="DA3" s="4" t="s">
        <v>3</v>
      </c>
      <c r="DB3" s="4">
        <v>11</v>
      </c>
      <c r="DC3" s="4">
        <v>8</v>
      </c>
      <c r="DD3" s="4" t="s">
        <v>4</v>
      </c>
      <c r="DE3" s="4" t="s">
        <v>65</v>
      </c>
      <c r="DF3" s="4" t="s">
        <v>60</v>
      </c>
      <c r="DG3" s="4">
        <v>8</v>
      </c>
      <c r="DH3" s="4">
        <v>5</v>
      </c>
      <c r="DI3" s="4">
        <v>5</v>
      </c>
      <c r="DL3" s="4" t="s">
        <v>65</v>
      </c>
      <c r="DM3" s="4" t="s">
        <v>59</v>
      </c>
      <c r="DN3" s="4">
        <v>11</v>
      </c>
      <c r="DO3" s="4">
        <v>5</v>
      </c>
      <c r="DP3" s="4">
        <v>5</v>
      </c>
      <c r="EV3" s="4" t="s">
        <v>4</v>
      </c>
      <c r="EX3" s="4">
        <v>48.15</v>
      </c>
      <c r="EY3" s="9">
        <f t="shared" si="0"/>
        <v>2.9300000000000006</v>
      </c>
      <c r="EZ3" s="4">
        <v>3.5</v>
      </c>
      <c r="FA3" s="4">
        <v>5</v>
      </c>
      <c r="FB3" s="4">
        <v>3.6</v>
      </c>
      <c r="FC3" s="4">
        <v>3.2</v>
      </c>
      <c r="FD3" s="4">
        <f t="shared" ref="FD3:FD66" si="2">AVERAGE(EZ3,FB3)</f>
        <v>3.55</v>
      </c>
      <c r="FE3">
        <v>5</v>
      </c>
      <c r="FF3" s="5" t="e">
        <f t="shared" ref="FF3:FF65" si="3">FA3/NT3</f>
        <v>#DIV/0!</v>
      </c>
      <c r="FG3" s="5" t="e">
        <f t="shared" ref="FG3:FG66" si="4">FE3/NT3</f>
        <v>#DIV/0!</v>
      </c>
      <c r="FH3" s="9">
        <f t="shared" si="1"/>
        <v>3.9</v>
      </c>
      <c r="FI3" s="9">
        <f t="shared" ref="FI3:FI66" si="5">IA3+IB3+KD3+KE3+MJ3+MK3</f>
        <v>23.05</v>
      </c>
      <c r="FJ3" s="9">
        <f t="shared" ref="FJ3:FJ66" si="6">AVERAGE(IB3,IC3,KF3,KG3,ML3,MM3)</f>
        <v>0.3833333333333333</v>
      </c>
      <c r="FK3" s="9">
        <f t="shared" ref="FK3:FK66" si="7">AVERAGE(ID3,IE3,KH3,KI3,MN3,MO3)</f>
        <v>0.13333333333333333</v>
      </c>
      <c r="FL3" s="4" t="s">
        <v>52</v>
      </c>
      <c r="FM3" s="4">
        <v>0</v>
      </c>
      <c r="FN3" s="4" t="s">
        <v>56</v>
      </c>
      <c r="FO3" s="4">
        <v>0</v>
      </c>
      <c r="FP3" s="4">
        <v>0</v>
      </c>
      <c r="FQ3" s="11" t="s">
        <v>61</v>
      </c>
      <c r="FR3" s="4" t="s">
        <v>100</v>
      </c>
      <c r="FS3" s="4" t="s">
        <v>4</v>
      </c>
      <c r="FT3" s="4" t="s">
        <v>4</v>
      </c>
      <c r="FU3" s="4" t="s">
        <v>4</v>
      </c>
      <c r="FV3" s="4">
        <v>0</v>
      </c>
      <c r="FX3" s="4" t="s">
        <v>4</v>
      </c>
      <c r="GA3" s="4">
        <v>16.05</v>
      </c>
      <c r="GB3" s="4">
        <v>16.05</v>
      </c>
      <c r="GC3" s="9">
        <v>2.37</v>
      </c>
      <c r="GI3" s="4" t="s">
        <v>4</v>
      </c>
      <c r="GK3" s="4">
        <v>0.2</v>
      </c>
      <c r="GL3" s="4" t="s">
        <v>56</v>
      </c>
      <c r="GM3" s="4" t="s">
        <v>56</v>
      </c>
      <c r="GN3" s="4">
        <v>0</v>
      </c>
      <c r="GO3" s="4">
        <v>0</v>
      </c>
      <c r="GP3" s="4" t="s">
        <v>4</v>
      </c>
      <c r="GQ3" s="4" t="s">
        <v>1073</v>
      </c>
      <c r="GR3" s="4" t="s">
        <v>115</v>
      </c>
      <c r="GS3" s="4">
        <v>13.05</v>
      </c>
      <c r="GT3" s="4">
        <v>0</v>
      </c>
      <c r="GY3" s="4" t="s">
        <v>4</v>
      </c>
      <c r="HA3" s="4" t="s">
        <v>55</v>
      </c>
      <c r="HB3" s="4" t="s">
        <v>42</v>
      </c>
      <c r="HC3" s="4">
        <v>4</v>
      </c>
      <c r="HJ3" s="4" t="s">
        <v>12</v>
      </c>
      <c r="HK3" s="4" t="s">
        <v>13</v>
      </c>
      <c r="HP3" s="4" t="s">
        <v>12</v>
      </c>
      <c r="HQ3" s="4" t="s">
        <v>13</v>
      </c>
      <c r="HV3" s="4" t="s">
        <v>4</v>
      </c>
      <c r="HX3" s="4" t="s">
        <v>3</v>
      </c>
      <c r="HY3" s="4" t="s">
        <v>3</v>
      </c>
      <c r="HZ3" s="4">
        <v>0</v>
      </c>
      <c r="IA3" s="4">
        <v>10</v>
      </c>
      <c r="IB3" s="4">
        <v>0</v>
      </c>
      <c r="IC3" s="4">
        <v>0.4</v>
      </c>
      <c r="ID3" s="4">
        <v>0</v>
      </c>
      <c r="IE3" s="4">
        <v>0.2</v>
      </c>
      <c r="IG3" s="4">
        <v>16.05</v>
      </c>
      <c r="IH3" s="4">
        <v>16.05</v>
      </c>
      <c r="II3" s="9">
        <v>2.37</v>
      </c>
      <c r="IJ3" s="4">
        <v>2</v>
      </c>
      <c r="IK3" s="4" t="s">
        <v>1115</v>
      </c>
      <c r="IL3" s="4">
        <v>3.6</v>
      </c>
      <c r="IM3" s="9">
        <v>0.19</v>
      </c>
      <c r="IN3" s="9">
        <v>0.05</v>
      </c>
      <c r="IT3" s="4" t="s">
        <v>3</v>
      </c>
      <c r="IU3" s="10">
        <v>0.2</v>
      </c>
      <c r="IW3" s="4" t="s">
        <v>56</v>
      </c>
      <c r="IX3" s="4" t="s">
        <v>56</v>
      </c>
      <c r="IY3" s="4">
        <v>0</v>
      </c>
      <c r="IZ3" s="4">
        <v>0</v>
      </c>
      <c r="JA3" s="4" t="s">
        <v>1073</v>
      </c>
      <c r="JB3" s="4" t="s">
        <v>116</v>
      </c>
      <c r="JC3" s="4">
        <v>13.05</v>
      </c>
      <c r="JD3" s="4">
        <v>13.05</v>
      </c>
      <c r="JI3" s="4" t="s">
        <v>4</v>
      </c>
      <c r="JK3" s="4" t="s">
        <v>55</v>
      </c>
      <c r="JL3" s="4" t="s">
        <v>42</v>
      </c>
      <c r="JM3" s="4">
        <v>4.7</v>
      </c>
      <c r="JT3" s="4" t="s">
        <v>12</v>
      </c>
      <c r="JU3" s="4" t="s">
        <v>13</v>
      </c>
      <c r="JZ3" s="4" t="s">
        <v>4</v>
      </c>
      <c r="KB3" s="4" t="s">
        <v>4</v>
      </c>
      <c r="KC3" s="4" t="s">
        <v>3</v>
      </c>
      <c r="KD3" s="4">
        <v>0</v>
      </c>
      <c r="KE3" s="4">
        <v>0</v>
      </c>
      <c r="KF3" s="4">
        <v>0</v>
      </c>
      <c r="KG3" s="4">
        <v>0</v>
      </c>
      <c r="KH3" s="4">
        <v>0</v>
      </c>
      <c r="KI3" s="4">
        <v>0</v>
      </c>
      <c r="KK3" s="4">
        <v>16.05</v>
      </c>
      <c r="KL3" s="4">
        <v>16.05</v>
      </c>
      <c r="KM3" s="9">
        <v>4.05</v>
      </c>
      <c r="KN3" s="4">
        <v>1</v>
      </c>
      <c r="KO3" s="4" t="s">
        <v>1115</v>
      </c>
      <c r="KP3" s="4">
        <v>3.6</v>
      </c>
      <c r="KQ3" s="4">
        <v>0.43</v>
      </c>
      <c r="KR3" s="4">
        <v>0.06</v>
      </c>
      <c r="KS3" s="4" t="s">
        <v>3</v>
      </c>
      <c r="KT3" s="4">
        <v>0.3</v>
      </c>
      <c r="KV3" s="4" t="s">
        <v>56</v>
      </c>
      <c r="KW3" s="4" t="s">
        <v>56</v>
      </c>
      <c r="KX3" s="4">
        <v>0</v>
      </c>
      <c r="KY3" s="4">
        <v>0</v>
      </c>
      <c r="KZ3" s="4" t="s">
        <v>4</v>
      </c>
      <c r="LA3" s="4" t="s">
        <v>1073</v>
      </c>
      <c r="LB3" s="4" t="s">
        <v>90</v>
      </c>
      <c r="LC3" s="4">
        <v>13.05</v>
      </c>
      <c r="LD3" s="4">
        <v>26.1</v>
      </c>
      <c r="LI3" s="4" t="s">
        <v>4</v>
      </c>
      <c r="LK3" s="4" t="s">
        <v>55</v>
      </c>
      <c r="LL3" s="4" t="s">
        <v>42</v>
      </c>
      <c r="LM3" s="4">
        <v>3</v>
      </c>
      <c r="LT3" s="4" t="s">
        <v>13</v>
      </c>
      <c r="LU3" s="4" t="s">
        <v>12</v>
      </c>
      <c r="LZ3" s="4" t="s">
        <v>94</v>
      </c>
      <c r="MA3" s="4" t="s">
        <v>13</v>
      </c>
      <c r="MF3" s="4" t="s">
        <v>4</v>
      </c>
      <c r="MH3" s="4" t="s">
        <v>3</v>
      </c>
      <c r="MI3" s="4" t="s">
        <v>3</v>
      </c>
      <c r="MJ3" s="4">
        <v>13.05</v>
      </c>
      <c r="MK3" s="4">
        <v>0</v>
      </c>
      <c r="ML3" s="4">
        <v>1.9</v>
      </c>
      <c r="MM3" s="4">
        <v>0</v>
      </c>
      <c r="MN3" s="4">
        <v>0.6</v>
      </c>
      <c r="MO3" s="4">
        <v>0</v>
      </c>
      <c r="MQ3" s="4">
        <v>37.799999999999997</v>
      </c>
      <c r="MR3" s="4" t="s">
        <v>945</v>
      </c>
      <c r="MS3" s="4" t="s">
        <v>945</v>
      </c>
      <c r="MX3" s="4" t="s">
        <v>4</v>
      </c>
      <c r="MZ3" s="4" t="s">
        <v>4</v>
      </c>
      <c r="NA3" s="4" t="s">
        <v>7</v>
      </c>
      <c r="NH3" s="4" t="s">
        <v>4</v>
      </c>
      <c r="NI3" s="4" t="s">
        <v>4</v>
      </c>
      <c r="NJ3" s="4" t="s">
        <v>4</v>
      </c>
      <c r="NK3" s="4" t="s">
        <v>55</v>
      </c>
      <c r="NL3" s="4" t="s">
        <v>56</v>
      </c>
      <c r="NM3" s="4" t="s">
        <v>56</v>
      </c>
      <c r="NN3" s="4">
        <v>0</v>
      </c>
      <c r="NO3" s="4">
        <v>0</v>
      </c>
      <c r="NP3" s="4" t="s">
        <v>42</v>
      </c>
      <c r="NQ3" s="4" t="s">
        <v>3</v>
      </c>
      <c r="NR3" s="4">
        <v>0.3</v>
      </c>
      <c r="NU3" s="4">
        <v>12</v>
      </c>
      <c r="NW3" s="4">
        <v>4.5</v>
      </c>
      <c r="OA3" s="4" t="s">
        <v>12</v>
      </c>
      <c r="OB3" s="4" t="s">
        <v>13</v>
      </c>
      <c r="OC3" s="4" t="s">
        <v>11</v>
      </c>
      <c r="OG3" s="4" t="s">
        <v>4</v>
      </c>
      <c r="OI3" s="4">
        <v>4.2</v>
      </c>
      <c r="OJ3" s="4">
        <v>4.3</v>
      </c>
      <c r="OK3" s="4" t="s">
        <v>4</v>
      </c>
      <c r="OL3" s="4" t="s">
        <v>96</v>
      </c>
      <c r="OM3" s="4" t="s">
        <v>87</v>
      </c>
      <c r="ON3" s="4" t="s">
        <v>88</v>
      </c>
      <c r="OO3" s="4" t="s">
        <v>3</v>
      </c>
      <c r="OP3" s="4">
        <v>37.799999999999997</v>
      </c>
      <c r="OQ3" s="4">
        <v>37.799999999999997</v>
      </c>
      <c r="OR3" s="4" t="s">
        <v>4</v>
      </c>
      <c r="OS3" s="4" t="s">
        <v>65</v>
      </c>
      <c r="OT3" s="4" t="s">
        <v>60</v>
      </c>
      <c r="OU3" s="4">
        <v>2</v>
      </c>
      <c r="OV3" s="4">
        <v>5</v>
      </c>
      <c r="OW3" s="4">
        <v>5</v>
      </c>
      <c r="OZ3" s="4" t="s">
        <v>56</v>
      </c>
      <c r="PA3" s="4" t="s">
        <v>60</v>
      </c>
      <c r="PB3" s="4">
        <v>31.3</v>
      </c>
      <c r="PG3" s="4" t="s">
        <v>65</v>
      </c>
      <c r="PH3" s="4" t="s">
        <v>60</v>
      </c>
      <c r="PI3" s="4">
        <v>4.5</v>
      </c>
      <c r="PJ3" s="4">
        <v>5</v>
      </c>
      <c r="PK3" s="4">
        <v>5</v>
      </c>
      <c r="PN3" s="4" t="s">
        <v>65</v>
      </c>
      <c r="PO3" s="4" t="s">
        <v>59</v>
      </c>
      <c r="PP3" s="4">
        <v>1</v>
      </c>
      <c r="PQ3" s="4">
        <v>5</v>
      </c>
      <c r="PR3" s="4">
        <v>5</v>
      </c>
      <c r="PU3" s="4" t="s">
        <v>56</v>
      </c>
      <c r="PV3" s="4" t="s">
        <v>59</v>
      </c>
      <c r="PW3" s="4">
        <v>32.299999999999997</v>
      </c>
      <c r="QB3" s="4" t="s">
        <v>65</v>
      </c>
      <c r="QC3" s="4" t="s">
        <v>59</v>
      </c>
      <c r="QD3" s="4">
        <v>4.5</v>
      </c>
      <c r="QE3" s="4">
        <v>5</v>
      </c>
      <c r="QF3" s="4">
        <v>5</v>
      </c>
      <c r="QJ3" s="4">
        <v>0</v>
      </c>
      <c r="QK3" s="4" t="s">
        <v>945</v>
      </c>
      <c r="QL3" s="4" t="s">
        <v>945</v>
      </c>
      <c r="QU3" s="4" t="s">
        <v>3</v>
      </c>
      <c r="QV3" s="4" t="s">
        <v>113</v>
      </c>
    </row>
    <row r="4" spans="1:487" x14ac:dyDescent="0.3">
      <c r="A4" s="42">
        <v>20300206</v>
      </c>
      <c r="B4" s="4" t="s">
        <v>82</v>
      </c>
      <c r="C4" s="7">
        <v>0.5625</v>
      </c>
      <c r="D4" s="8">
        <v>44474</v>
      </c>
      <c r="E4" s="4" t="s">
        <v>47</v>
      </c>
      <c r="F4" s="4" t="s">
        <v>97</v>
      </c>
      <c r="G4" s="4" t="s">
        <v>107</v>
      </c>
      <c r="H4" s="4" t="s">
        <v>108</v>
      </c>
      <c r="K4" s="4">
        <v>0</v>
      </c>
      <c r="L4" s="4" t="s">
        <v>945</v>
      </c>
      <c r="M4" s="9" t="s">
        <v>945</v>
      </c>
      <c r="X4" s="4" t="s">
        <v>3</v>
      </c>
      <c r="Y4" s="4" t="s">
        <v>109</v>
      </c>
      <c r="AY4" s="4">
        <v>37.799999999999997</v>
      </c>
      <c r="AZ4" s="4">
        <v>37.799999999999997</v>
      </c>
      <c r="BA4" s="4">
        <v>4.63</v>
      </c>
      <c r="BJ4" s="4" t="s">
        <v>3</v>
      </c>
      <c r="BK4" s="4">
        <v>0</v>
      </c>
      <c r="BL4" s="4" t="s">
        <v>4</v>
      </c>
      <c r="BM4" s="4" t="s">
        <v>54</v>
      </c>
      <c r="BT4" s="4" t="s">
        <v>4</v>
      </c>
      <c r="BU4" s="4" t="s">
        <v>4</v>
      </c>
      <c r="BV4" s="4" t="s">
        <v>4</v>
      </c>
      <c r="BW4" s="4" t="s">
        <v>55</v>
      </c>
      <c r="BX4" s="4" t="s">
        <v>56</v>
      </c>
      <c r="BY4" s="4" t="s">
        <v>56</v>
      </c>
      <c r="BZ4" s="4">
        <v>0</v>
      </c>
      <c r="CA4" s="4">
        <v>0</v>
      </c>
      <c r="CB4" s="4" t="s">
        <v>42</v>
      </c>
      <c r="CC4" s="4" t="s">
        <v>3</v>
      </c>
      <c r="CD4" s="4">
        <v>0.3</v>
      </c>
      <c r="CF4" s="4">
        <v>12</v>
      </c>
      <c r="CI4" s="4">
        <v>4.5</v>
      </c>
      <c r="CM4" s="4" t="s">
        <v>12</v>
      </c>
      <c r="CN4" s="4" t="s">
        <v>13</v>
      </c>
      <c r="CO4" s="4" t="s">
        <v>11</v>
      </c>
      <c r="CS4" s="4" t="s">
        <v>4</v>
      </c>
      <c r="CU4" s="4">
        <v>4.2</v>
      </c>
      <c r="CV4" s="4">
        <v>4.3</v>
      </c>
      <c r="CW4" s="4" t="s">
        <v>4</v>
      </c>
      <c r="CX4" s="4" t="s">
        <v>96</v>
      </c>
      <c r="CY4" s="4" t="s">
        <v>87</v>
      </c>
      <c r="CZ4" s="4" t="s">
        <v>110</v>
      </c>
      <c r="DA4" s="4" t="s">
        <v>3</v>
      </c>
      <c r="DB4" s="4">
        <v>37.799999999999997</v>
      </c>
      <c r="DC4" s="4">
        <v>37.799999999999997</v>
      </c>
      <c r="DD4" s="4" t="s">
        <v>4</v>
      </c>
      <c r="DE4" s="4" t="s">
        <v>65</v>
      </c>
      <c r="DF4" s="4" t="s">
        <v>60</v>
      </c>
      <c r="DG4" s="4">
        <v>4.5</v>
      </c>
      <c r="DH4" s="4">
        <v>5</v>
      </c>
      <c r="DI4" s="4">
        <v>5</v>
      </c>
      <c r="DL4" s="4" t="s">
        <v>56</v>
      </c>
      <c r="DM4" s="4" t="s">
        <v>60</v>
      </c>
      <c r="DN4" s="4">
        <v>31.3</v>
      </c>
      <c r="DS4" s="4" t="s">
        <v>65</v>
      </c>
      <c r="DT4" s="4" t="s">
        <v>60</v>
      </c>
      <c r="DU4" s="4">
        <v>2</v>
      </c>
      <c r="DV4" s="4">
        <v>5</v>
      </c>
      <c r="DW4" s="4">
        <v>5</v>
      </c>
      <c r="DZ4" s="4" t="s">
        <v>65</v>
      </c>
      <c r="EA4" s="4" t="s">
        <v>59</v>
      </c>
      <c r="EB4" s="4">
        <v>4.5</v>
      </c>
      <c r="EC4" s="4">
        <v>5</v>
      </c>
      <c r="ED4" s="4">
        <v>5</v>
      </c>
      <c r="EG4" s="4" t="s">
        <v>56</v>
      </c>
      <c r="EH4" s="4" t="s">
        <v>59</v>
      </c>
      <c r="EI4" s="4">
        <v>32.299999999999997</v>
      </c>
      <c r="EN4" s="4" t="s">
        <v>65</v>
      </c>
      <c r="EO4" s="4" t="s">
        <v>59</v>
      </c>
      <c r="EP4" s="4">
        <v>1</v>
      </c>
      <c r="EQ4" s="4">
        <v>5</v>
      </c>
      <c r="ER4" s="4">
        <v>5</v>
      </c>
      <c r="EV4" s="4" t="s">
        <v>4</v>
      </c>
      <c r="EX4" s="4">
        <v>39.9</v>
      </c>
      <c r="EY4" s="9">
        <f t="shared" si="0"/>
        <v>2.4633333333333334</v>
      </c>
      <c r="EZ4" s="4">
        <v>4.5</v>
      </c>
      <c r="FA4" s="4">
        <v>3.9</v>
      </c>
      <c r="FB4" s="4">
        <v>4</v>
      </c>
      <c r="FC4" s="4">
        <v>3.2</v>
      </c>
      <c r="FD4" s="4">
        <f t="shared" si="2"/>
        <v>4.25</v>
      </c>
      <c r="FE4">
        <v>5</v>
      </c>
      <c r="FF4" s="5" t="e">
        <f t="shared" si="3"/>
        <v>#DIV/0!</v>
      </c>
      <c r="FG4" s="5" t="e">
        <f t="shared" si="4"/>
        <v>#DIV/0!</v>
      </c>
      <c r="FH4" s="9">
        <f t="shared" si="1"/>
        <v>3.6</v>
      </c>
      <c r="FI4" s="9">
        <f t="shared" si="5"/>
        <v>10.100000000000001</v>
      </c>
      <c r="FJ4" s="9">
        <f t="shared" si="6"/>
        <v>0.53333333333333333</v>
      </c>
      <c r="FK4" s="9">
        <f t="shared" si="7"/>
        <v>0.11666666666666665</v>
      </c>
      <c r="FL4" s="4" t="s">
        <v>52</v>
      </c>
      <c r="FM4" s="4">
        <v>0</v>
      </c>
      <c r="FN4" s="4" t="s">
        <v>56</v>
      </c>
      <c r="FO4" s="4">
        <v>0</v>
      </c>
      <c r="FP4" s="4">
        <v>0</v>
      </c>
      <c r="FQ4" s="11" t="s">
        <v>61</v>
      </c>
      <c r="FR4" s="4" t="s">
        <v>62</v>
      </c>
      <c r="FS4" s="4" t="s">
        <v>4</v>
      </c>
      <c r="FT4" s="4" t="s">
        <v>3</v>
      </c>
      <c r="FU4" s="4" t="s">
        <v>4</v>
      </c>
      <c r="FV4" s="4">
        <v>0</v>
      </c>
      <c r="FX4" s="4" t="s">
        <v>4</v>
      </c>
      <c r="GA4" s="4">
        <v>13.3</v>
      </c>
      <c r="GB4" s="4">
        <v>13.3</v>
      </c>
      <c r="GC4" s="9">
        <v>1.95</v>
      </c>
      <c r="GI4" s="4" t="s">
        <v>3</v>
      </c>
      <c r="GJ4" s="4">
        <v>0.2</v>
      </c>
      <c r="GL4" s="4" t="s">
        <v>56</v>
      </c>
      <c r="GM4" s="4" t="s">
        <v>56</v>
      </c>
      <c r="GN4" s="4">
        <v>0</v>
      </c>
      <c r="GO4" s="4">
        <v>0</v>
      </c>
      <c r="GP4" s="4" t="s">
        <v>4</v>
      </c>
      <c r="GQ4" s="4" t="s">
        <v>1073</v>
      </c>
      <c r="GR4" s="4" t="s">
        <v>111</v>
      </c>
      <c r="GS4" s="4">
        <v>13.3</v>
      </c>
      <c r="GT4" s="4">
        <v>0</v>
      </c>
      <c r="GY4" s="4" t="s">
        <v>4</v>
      </c>
      <c r="HA4" s="4" t="s">
        <v>55</v>
      </c>
      <c r="HB4" s="4" t="s">
        <v>42</v>
      </c>
      <c r="HC4" s="4">
        <v>3.5</v>
      </c>
      <c r="HJ4" s="4" t="s">
        <v>12</v>
      </c>
      <c r="HK4" s="4" t="s">
        <v>13</v>
      </c>
      <c r="HP4" s="4" t="s">
        <v>12</v>
      </c>
      <c r="HQ4" s="4" t="s">
        <v>13</v>
      </c>
      <c r="HV4" s="4" t="s">
        <v>4</v>
      </c>
      <c r="HX4" s="4" t="s">
        <v>3</v>
      </c>
      <c r="HY4" s="4" t="s">
        <v>3</v>
      </c>
      <c r="HZ4" s="4">
        <v>8</v>
      </c>
      <c r="IA4" s="4">
        <v>0</v>
      </c>
      <c r="IB4" s="4">
        <v>1.4</v>
      </c>
      <c r="IC4" s="4">
        <v>0</v>
      </c>
      <c r="ID4" s="4">
        <v>0.2</v>
      </c>
      <c r="IE4" s="4">
        <v>0</v>
      </c>
      <c r="IG4" s="4">
        <v>13.3</v>
      </c>
      <c r="IH4" s="4">
        <v>13.3</v>
      </c>
      <c r="II4" s="9">
        <v>2.2799999999999998</v>
      </c>
      <c r="IJ4" s="4">
        <v>1</v>
      </c>
      <c r="IK4" s="4" t="s">
        <v>1115</v>
      </c>
      <c r="IL4" s="4">
        <v>4.2</v>
      </c>
      <c r="IM4" s="9">
        <v>0.52</v>
      </c>
      <c r="IN4" s="9">
        <v>0.14000000000000001</v>
      </c>
      <c r="IT4" s="4" t="s">
        <v>4</v>
      </c>
      <c r="IV4" s="4">
        <v>0.2</v>
      </c>
      <c r="IW4" s="4" t="s">
        <v>56</v>
      </c>
      <c r="IX4" s="4" t="s">
        <v>56</v>
      </c>
      <c r="IY4" s="4">
        <v>0</v>
      </c>
      <c r="IZ4" s="4">
        <v>0</v>
      </c>
      <c r="JA4" s="4" t="s">
        <v>1075</v>
      </c>
      <c r="JB4" s="4" t="s">
        <v>111</v>
      </c>
      <c r="JC4" s="4">
        <v>13.3</v>
      </c>
      <c r="JD4" s="4">
        <v>13.3</v>
      </c>
      <c r="JI4" s="4" t="s">
        <v>4</v>
      </c>
      <c r="JK4" s="4" t="s">
        <v>55</v>
      </c>
      <c r="JL4" s="4" t="s">
        <v>42</v>
      </c>
      <c r="JM4" s="4">
        <v>4.0999999999999996</v>
      </c>
      <c r="JT4" s="4" t="s">
        <v>12</v>
      </c>
      <c r="JU4" s="4" t="s">
        <v>13</v>
      </c>
      <c r="JZ4" s="4" t="s">
        <v>4</v>
      </c>
      <c r="KB4" s="4" t="s">
        <v>3</v>
      </c>
      <c r="KC4" s="4" t="s">
        <v>3</v>
      </c>
      <c r="KD4" s="4">
        <v>3</v>
      </c>
      <c r="KE4" s="4">
        <v>0</v>
      </c>
      <c r="KF4" s="4">
        <v>0.6</v>
      </c>
      <c r="KG4" s="4">
        <v>0</v>
      </c>
      <c r="KH4" s="4">
        <v>0.2</v>
      </c>
      <c r="KI4" s="4">
        <v>0</v>
      </c>
      <c r="KK4" s="4">
        <v>13.3</v>
      </c>
      <c r="KL4" s="4">
        <v>13.3</v>
      </c>
      <c r="KM4" s="9">
        <v>3.16</v>
      </c>
      <c r="KN4" s="4">
        <v>2</v>
      </c>
      <c r="KO4" s="4" t="s">
        <v>1115</v>
      </c>
      <c r="KP4" s="4">
        <v>4.8</v>
      </c>
      <c r="KQ4" s="4">
        <v>0.95</v>
      </c>
      <c r="KR4" s="4">
        <v>0.12</v>
      </c>
      <c r="KS4" s="4" t="s">
        <v>3</v>
      </c>
      <c r="KT4" s="4">
        <v>0.3</v>
      </c>
      <c r="KV4" s="4" t="s">
        <v>56</v>
      </c>
      <c r="KW4" s="4" t="s">
        <v>56</v>
      </c>
      <c r="KX4" s="4">
        <v>0</v>
      </c>
      <c r="KY4" s="4">
        <v>0</v>
      </c>
      <c r="KZ4" s="4" t="s">
        <v>3</v>
      </c>
      <c r="LA4" s="4" t="s">
        <v>1075</v>
      </c>
      <c r="LB4" s="4" t="s">
        <v>111</v>
      </c>
      <c r="LC4" s="4">
        <v>13.3</v>
      </c>
      <c r="LD4" s="4">
        <v>26.6</v>
      </c>
      <c r="LI4" s="4" t="s">
        <v>4</v>
      </c>
      <c r="LK4" s="4" t="s">
        <v>55</v>
      </c>
      <c r="LL4" s="4" t="s">
        <v>42</v>
      </c>
      <c r="LM4" s="4">
        <v>3.2</v>
      </c>
      <c r="LT4" s="4" t="s">
        <v>12</v>
      </c>
      <c r="LU4" s="4" t="s">
        <v>13</v>
      </c>
      <c r="LZ4" s="4" t="s">
        <v>11</v>
      </c>
      <c r="MF4" s="4" t="s">
        <v>4</v>
      </c>
      <c r="MH4" s="4" t="s">
        <v>3</v>
      </c>
      <c r="MI4" s="4" t="s">
        <v>3</v>
      </c>
      <c r="MJ4" s="4">
        <v>0</v>
      </c>
      <c r="MK4" s="4">
        <v>5.7</v>
      </c>
      <c r="ML4" s="4">
        <v>0</v>
      </c>
      <c r="MM4" s="4">
        <v>1.2</v>
      </c>
      <c r="MN4" s="4">
        <v>0</v>
      </c>
      <c r="MO4" s="4">
        <v>0.3</v>
      </c>
      <c r="MQ4" s="4">
        <v>69</v>
      </c>
      <c r="MR4" s="4">
        <v>69</v>
      </c>
      <c r="MS4" s="4">
        <v>5.49</v>
      </c>
      <c r="MX4" s="4" t="s">
        <v>3</v>
      </c>
      <c r="MY4" s="4">
        <v>1</v>
      </c>
      <c r="MZ4" s="4" t="s">
        <v>4</v>
      </c>
      <c r="NA4" s="4" t="s">
        <v>7</v>
      </c>
      <c r="NH4" s="4" t="s">
        <v>4</v>
      </c>
      <c r="NI4" s="4" t="s">
        <v>3</v>
      </c>
      <c r="NJ4" s="4" t="s">
        <v>4</v>
      </c>
      <c r="NK4" s="4" t="s">
        <v>55</v>
      </c>
      <c r="NL4" s="4" t="s">
        <v>56</v>
      </c>
      <c r="NM4" s="4" t="s">
        <v>56</v>
      </c>
      <c r="NN4" s="4">
        <v>0</v>
      </c>
      <c r="NO4" s="4">
        <v>0</v>
      </c>
      <c r="NP4" s="4" t="s">
        <v>42</v>
      </c>
      <c r="NQ4" s="4" t="s">
        <v>3</v>
      </c>
      <c r="NR4" s="4">
        <v>0.1</v>
      </c>
      <c r="NU4" s="4">
        <v>10</v>
      </c>
      <c r="NW4" s="4">
        <v>2.6</v>
      </c>
      <c r="OA4" s="4" t="s">
        <v>12</v>
      </c>
      <c r="OB4" s="4" t="s">
        <v>13</v>
      </c>
      <c r="OG4" s="4" t="s">
        <v>4</v>
      </c>
      <c r="OI4" s="4">
        <v>2.6</v>
      </c>
      <c r="OJ4" s="4">
        <v>2.9</v>
      </c>
      <c r="OK4" s="4" t="s">
        <v>4</v>
      </c>
      <c r="OL4" s="4" t="s">
        <v>96</v>
      </c>
      <c r="OM4" s="4" t="s">
        <v>87</v>
      </c>
      <c r="ON4" s="4" t="s">
        <v>110</v>
      </c>
      <c r="OO4" s="4" t="s">
        <v>112</v>
      </c>
      <c r="OP4" s="4">
        <v>60</v>
      </c>
      <c r="OQ4" s="4">
        <v>60</v>
      </c>
      <c r="OR4" s="4" t="s">
        <v>4</v>
      </c>
      <c r="OS4" s="4" t="s">
        <v>65</v>
      </c>
      <c r="OT4" s="4" t="s">
        <v>60</v>
      </c>
      <c r="OU4" s="4">
        <v>7</v>
      </c>
      <c r="OV4" s="4">
        <v>5</v>
      </c>
      <c r="OW4" s="4">
        <v>5</v>
      </c>
      <c r="OZ4" s="4" t="s">
        <v>56</v>
      </c>
      <c r="PA4" s="4" t="s">
        <v>60</v>
      </c>
      <c r="PB4" s="4">
        <v>58</v>
      </c>
      <c r="PG4" s="4" t="s">
        <v>65</v>
      </c>
      <c r="PH4" s="4" t="s">
        <v>60</v>
      </c>
      <c r="PI4" s="4">
        <v>4</v>
      </c>
      <c r="PJ4" s="4">
        <v>5</v>
      </c>
      <c r="PK4" s="4">
        <v>5</v>
      </c>
      <c r="PN4" s="4" t="s">
        <v>65</v>
      </c>
      <c r="PO4" s="4" t="s">
        <v>59</v>
      </c>
      <c r="PP4" s="4">
        <v>7</v>
      </c>
      <c r="PQ4" s="4">
        <v>5</v>
      </c>
      <c r="PR4" s="4">
        <v>5</v>
      </c>
      <c r="PU4" s="4" t="s">
        <v>56</v>
      </c>
      <c r="PV4" s="4" t="s">
        <v>59</v>
      </c>
      <c r="PW4" s="4">
        <v>55</v>
      </c>
      <c r="QB4" s="4" t="s">
        <v>65</v>
      </c>
      <c r="QC4" s="4" t="s">
        <v>59</v>
      </c>
      <c r="QD4" s="4">
        <v>4</v>
      </c>
      <c r="QE4" s="4">
        <v>5</v>
      </c>
      <c r="QF4" s="4">
        <v>5</v>
      </c>
      <c r="QJ4" s="4">
        <v>0</v>
      </c>
      <c r="QK4" s="4" t="s">
        <v>945</v>
      </c>
      <c r="QL4" s="4" t="s">
        <v>945</v>
      </c>
      <c r="QM4" s="4" t="s">
        <v>51</v>
      </c>
      <c r="QN4" s="4" t="s">
        <v>4</v>
      </c>
      <c r="QO4" s="4" t="s">
        <v>3</v>
      </c>
      <c r="QQ4" s="4" t="s">
        <v>4</v>
      </c>
      <c r="QR4" s="4" t="s">
        <v>3</v>
      </c>
      <c r="QU4" s="4" t="s">
        <v>3</v>
      </c>
      <c r="QV4" s="4" t="s">
        <v>113</v>
      </c>
    </row>
    <row r="5" spans="1:487" x14ac:dyDescent="0.3">
      <c r="A5" s="42">
        <v>20300460</v>
      </c>
      <c r="B5" s="4" t="s">
        <v>82</v>
      </c>
      <c r="C5" s="7">
        <v>0.40625</v>
      </c>
      <c r="D5" s="8">
        <v>44474</v>
      </c>
      <c r="E5" s="4" t="s">
        <v>47</v>
      </c>
      <c r="F5" s="4" t="s">
        <v>83</v>
      </c>
      <c r="G5" s="4" t="s">
        <v>84</v>
      </c>
      <c r="H5" s="4" t="s">
        <v>85</v>
      </c>
      <c r="K5" s="4">
        <v>50</v>
      </c>
      <c r="L5" s="4">
        <v>50</v>
      </c>
      <c r="M5" s="9">
        <v>6.36</v>
      </c>
      <c r="P5" s="4" t="s">
        <v>51</v>
      </c>
      <c r="Q5" s="4" t="s">
        <v>4</v>
      </c>
      <c r="R5" s="4" t="s">
        <v>4</v>
      </c>
      <c r="T5" s="4" t="s">
        <v>4</v>
      </c>
      <c r="U5" s="4" t="s">
        <v>3</v>
      </c>
      <c r="V5" s="4">
        <v>0.7</v>
      </c>
      <c r="X5" s="4" t="s">
        <v>4</v>
      </c>
      <c r="Z5" s="4" t="s">
        <v>7</v>
      </c>
      <c r="AG5" s="4" t="s">
        <v>32</v>
      </c>
      <c r="AH5" s="4" t="s">
        <v>41</v>
      </c>
      <c r="AI5" s="4">
        <v>12.3</v>
      </c>
      <c r="AP5" s="4" t="s">
        <v>12</v>
      </c>
      <c r="AQ5" s="4" t="s">
        <v>11</v>
      </c>
      <c r="AR5" s="4" t="s">
        <v>13</v>
      </c>
      <c r="AS5" s="4" t="s">
        <v>14</v>
      </c>
      <c r="AV5" s="4" t="s">
        <v>4</v>
      </c>
      <c r="AY5" s="4">
        <v>44</v>
      </c>
      <c r="AZ5" s="4">
        <v>44</v>
      </c>
      <c r="BA5" s="4">
        <v>6.61</v>
      </c>
      <c r="BJ5" s="4" t="s">
        <v>3</v>
      </c>
      <c r="BK5" s="4">
        <v>5</v>
      </c>
      <c r="BL5" s="4" t="s">
        <v>4</v>
      </c>
      <c r="BM5" s="4" t="s">
        <v>54</v>
      </c>
      <c r="BT5" s="4" t="s">
        <v>4</v>
      </c>
      <c r="BU5" s="4" t="s">
        <v>4</v>
      </c>
      <c r="BV5" s="4" t="s">
        <v>4</v>
      </c>
      <c r="BW5" s="4" t="s">
        <v>86</v>
      </c>
      <c r="BX5" s="4" t="s">
        <v>56</v>
      </c>
      <c r="BY5" s="4" t="s">
        <v>56</v>
      </c>
      <c r="BZ5" s="4">
        <v>0</v>
      </c>
      <c r="CA5" s="4">
        <v>0</v>
      </c>
      <c r="CB5" s="4" t="s">
        <v>41</v>
      </c>
      <c r="CC5" s="4" t="s">
        <v>3</v>
      </c>
      <c r="CD5" s="4">
        <v>0.6</v>
      </c>
      <c r="CF5" s="4">
        <v>18.3</v>
      </c>
      <c r="CM5" s="4" t="s">
        <v>12</v>
      </c>
      <c r="CN5" s="4" t="s">
        <v>13</v>
      </c>
      <c r="CO5" s="4" t="s">
        <v>11</v>
      </c>
      <c r="CP5" s="4" t="s">
        <v>14</v>
      </c>
      <c r="CS5" s="4" t="s">
        <v>4</v>
      </c>
      <c r="CU5" s="4">
        <v>2.6</v>
      </c>
      <c r="CV5" s="4">
        <v>2.8</v>
      </c>
      <c r="CW5" s="4" t="s">
        <v>4</v>
      </c>
      <c r="CX5" s="4" t="s">
        <v>96</v>
      </c>
      <c r="CY5" s="4" t="s">
        <v>87</v>
      </c>
      <c r="CZ5" s="4" t="s">
        <v>88</v>
      </c>
      <c r="DA5" s="4" t="s">
        <v>3</v>
      </c>
      <c r="DB5" s="4">
        <v>44</v>
      </c>
      <c r="DC5" s="4">
        <v>44</v>
      </c>
      <c r="DD5" s="4" t="s">
        <v>4</v>
      </c>
      <c r="DE5" s="4" t="s">
        <v>65</v>
      </c>
      <c r="DF5" s="4" t="s">
        <v>60</v>
      </c>
      <c r="DG5" s="4">
        <v>44</v>
      </c>
      <c r="DH5" s="4">
        <v>5</v>
      </c>
      <c r="DI5" s="4">
        <v>5</v>
      </c>
      <c r="DL5" s="4" t="s">
        <v>65</v>
      </c>
      <c r="DM5" s="4" t="s">
        <v>59</v>
      </c>
      <c r="DN5" s="4">
        <v>44</v>
      </c>
      <c r="DO5" s="4">
        <v>5</v>
      </c>
      <c r="DP5" s="4">
        <v>5</v>
      </c>
      <c r="EV5" s="4" t="s">
        <v>4</v>
      </c>
      <c r="EX5" s="4">
        <v>57</v>
      </c>
      <c r="EY5" s="9">
        <f t="shared" si="0"/>
        <v>4.1233333333333331</v>
      </c>
      <c r="EZ5" s="4">
        <v>4.0999999999999996</v>
      </c>
      <c r="FA5" s="4">
        <v>9.5</v>
      </c>
      <c r="FB5" s="4">
        <v>4.3</v>
      </c>
      <c r="FC5" s="4">
        <v>8.6</v>
      </c>
      <c r="FD5" s="4">
        <f t="shared" si="2"/>
        <v>4.1999999999999993</v>
      </c>
      <c r="FE5">
        <v>13.83</v>
      </c>
      <c r="FF5" s="5">
        <f t="shared" si="3"/>
        <v>1.1176470588235294</v>
      </c>
      <c r="FG5" s="5">
        <f t="shared" si="4"/>
        <v>1.6270588235294117</v>
      </c>
      <c r="FH5" s="9">
        <f t="shared" si="1"/>
        <v>10.5</v>
      </c>
      <c r="FI5" s="9">
        <f t="shared" si="5"/>
        <v>40.299999999999997</v>
      </c>
      <c r="FJ5" s="9">
        <f t="shared" si="6"/>
        <v>2.3333333333333335</v>
      </c>
      <c r="FK5" s="9">
        <f t="shared" si="7"/>
        <v>0.41666666666666669</v>
      </c>
      <c r="FL5" s="4" t="s">
        <v>52</v>
      </c>
      <c r="FM5" s="4">
        <v>0</v>
      </c>
      <c r="FN5" s="4" t="s">
        <v>56</v>
      </c>
      <c r="FO5" s="4">
        <v>0</v>
      </c>
      <c r="FP5" s="4">
        <v>0</v>
      </c>
      <c r="FQ5" s="11" t="s">
        <v>89</v>
      </c>
      <c r="FR5" s="4" t="s">
        <v>27</v>
      </c>
      <c r="FS5" s="4" t="s">
        <v>3</v>
      </c>
      <c r="FT5" s="4" t="s">
        <v>4</v>
      </c>
      <c r="FU5" s="4" t="s">
        <v>4</v>
      </c>
      <c r="FV5" s="4">
        <v>0</v>
      </c>
      <c r="FX5" s="4" t="s">
        <v>4</v>
      </c>
      <c r="GA5" s="4">
        <v>19</v>
      </c>
      <c r="GB5" s="4">
        <v>19</v>
      </c>
      <c r="GC5" s="9">
        <v>4.68</v>
      </c>
      <c r="GD5" s="4">
        <v>2</v>
      </c>
      <c r="GE5" s="4" t="s">
        <v>1097</v>
      </c>
      <c r="GF5" s="4">
        <v>4.5999999999999996</v>
      </c>
      <c r="GG5" s="4">
        <v>0.99</v>
      </c>
      <c r="GH5" s="4">
        <v>0.18</v>
      </c>
      <c r="GI5" s="4" t="s">
        <v>4</v>
      </c>
      <c r="GK5" s="4">
        <v>0.5</v>
      </c>
      <c r="GL5" s="4" t="s">
        <v>56</v>
      </c>
      <c r="GM5" s="4" t="s">
        <v>56</v>
      </c>
      <c r="GN5" s="4">
        <v>0</v>
      </c>
      <c r="GO5" s="4">
        <v>0</v>
      </c>
      <c r="GP5" s="4" t="s">
        <v>4</v>
      </c>
      <c r="GQ5" s="4" t="s">
        <v>1073</v>
      </c>
      <c r="GR5" s="4" t="s">
        <v>90</v>
      </c>
      <c r="GS5" s="4">
        <v>19</v>
      </c>
      <c r="GT5" s="4">
        <v>0</v>
      </c>
      <c r="GX5" s="4" t="s">
        <v>4</v>
      </c>
      <c r="HA5" s="4" t="s">
        <v>86</v>
      </c>
      <c r="HB5" s="4" t="s">
        <v>91</v>
      </c>
      <c r="HC5" s="4">
        <v>10.1</v>
      </c>
      <c r="HJ5" s="4" t="s">
        <v>13</v>
      </c>
      <c r="HK5" s="4" t="s">
        <v>12</v>
      </c>
      <c r="HL5" s="4" t="s">
        <v>11</v>
      </c>
      <c r="HM5" s="4" t="s">
        <v>14</v>
      </c>
      <c r="HP5" s="4" t="s">
        <v>12</v>
      </c>
      <c r="HQ5" s="4" t="s">
        <v>13</v>
      </c>
      <c r="HR5" s="4" t="s">
        <v>14</v>
      </c>
      <c r="HV5" s="4" t="s">
        <v>4</v>
      </c>
      <c r="HX5" s="4" t="s">
        <v>3</v>
      </c>
      <c r="HY5" s="4" t="s">
        <v>3</v>
      </c>
      <c r="HZ5" s="4">
        <v>19</v>
      </c>
      <c r="IA5" s="4">
        <v>0</v>
      </c>
      <c r="IB5" s="4">
        <v>3.8</v>
      </c>
      <c r="IC5" s="4">
        <v>1.2</v>
      </c>
      <c r="ID5" s="4">
        <v>0</v>
      </c>
      <c r="IE5" s="4">
        <v>0</v>
      </c>
      <c r="IG5" s="4">
        <v>19</v>
      </c>
      <c r="IH5" s="4">
        <v>19</v>
      </c>
      <c r="II5" s="9">
        <v>5.32</v>
      </c>
      <c r="IJ5" s="4">
        <v>1</v>
      </c>
      <c r="IK5" s="4" t="s">
        <v>1130</v>
      </c>
      <c r="IL5" s="4">
        <v>4.8</v>
      </c>
      <c r="IM5" s="9">
        <v>0.82</v>
      </c>
      <c r="IN5" s="9">
        <v>0.18</v>
      </c>
      <c r="IT5" s="4" t="s">
        <v>4</v>
      </c>
      <c r="IV5" s="4">
        <v>0.6</v>
      </c>
      <c r="IW5" s="4" t="s">
        <v>92</v>
      </c>
      <c r="IX5" s="4" t="s">
        <v>1163</v>
      </c>
      <c r="IY5" s="4">
        <v>2</v>
      </c>
      <c r="IZ5" s="4">
        <v>0</v>
      </c>
      <c r="JA5" s="4" t="s">
        <v>7</v>
      </c>
      <c r="JH5" s="4" t="s">
        <v>4</v>
      </c>
      <c r="JK5" s="4" t="s">
        <v>86</v>
      </c>
      <c r="JL5" s="4" t="s">
        <v>42</v>
      </c>
      <c r="JM5" s="4">
        <v>9.3000000000000007</v>
      </c>
      <c r="JT5" s="4" t="s">
        <v>12</v>
      </c>
      <c r="JU5" s="4" t="s">
        <v>13</v>
      </c>
      <c r="JV5" s="4" t="s">
        <v>11</v>
      </c>
      <c r="JW5" s="4" t="s">
        <v>14</v>
      </c>
      <c r="JZ5" s="4" t="s">
        <v>4</v>
      </c>
      <c r="KB5" s="4" t="s">
        <v>3</v>
      </c>
      <c r="KC5" s="4" t="s">
        <v>3</v>
      </c>
      <c r="KD5" s="4">
        <v>19</v>
      </c>
      <c r="KE5" s="4">
        <v>7.5</v>
      </c>
      <c r="KF5" s="4">
        <v>3.4</v>
      </c>
      <c r="KG5" s="4">
        <v>2.1</v>
      </c>
      <c r="KH5" s="4">
        <v>1</v>
      </c>
      <c r="KI5" s="4">
        <v>0.7</v>
      </c>
      <c r="KK5" s="4">
        <v>19</v>
      </c>
      <c r="KL5" s="4">
        <v>19</v>
      </c>
      <c r="KM5" s="9">
        <v>2.37</v>
      </c>
      <c r="KS5" s="4" t="s">
        <v>4</v>
      </c>
      <c r="KU5" s="4">
        <v>0.5</v>
      </c>
      <c r="KV5" s="4" t="s">
        <v>92</v>
      </c>
      <c r="KW5" s="4" t="s">
        <v>1163</v>
      </c>
      <c r="KX5" s="4">
        <v>1</v>
      </c>
      <c r="KY5" s="4">
        <v>0</v>
      </c>
      <c r="KZ5" s="4" t="s">
        <v>4</v>
      </c>
      <c r="LA5" s="4" t="s">
        <v>1072</v>
      </c>
      <c r="LB5" s="4" t="s">
        <v>93</v>
      </c>
      <c r="LC5" s="4">
        <v>19</v>
      </c>
      <c r="LD5" s="4">
        <v>38</v>
      </c>
      <c r="LH5" s="4" t="s">
        <v>4</v>
      </c>
      <c r="LK5" s="4" t="s">
        <v>86</v>
      </c>
      <c r="LL5" s="4" t="s">
        <v>42</v>
      </c>
      <c r="LM5" s="4">
        <v>12.1</v>
      </c>
      <c r="LT5" s="4" t="s">
        <v>12</v>
      </c>
      <c r="LU5" s="4" t="s">
        <v>13</v>
      </c>
      <c r="LV5" s="4" t="s">
        <v>11</v>
      </c>
      <c r="LW5" s="4" t="s">
        <v>14</v>
      </c>
      <c r="LZ5" s="4" t="s">
        <v>94</v>
      </c>
      <c r="MA5" s="4" t="s">
        <v>11</v>
      </c>
      <c r="MB5" s="4" t="s">
        <v>13</v>
      </c>
      <c r="MC5" s="4" t="s">
        <v>14</v>
      </c>
      <c r="MF5" s="4" t="s">
        <v>3</v>
      </c>
      <c r="MG5" s="4" t="s">
        <v>95</v>
      </c>
      <c r="MH5" s="4" t="s">
        <v>3</v>
      </c>
      <c r="MI5" s="4" t="s">
        <v>3</v>
      </c>
      <c r="MJ5" s="4">
        <v>4</v>
      </c>
      <c r="MK5" s="4">
        <v>6</v>
      </c>
      <c r="ML5" s="4">
        <v>2</v>
      </c>
      <c r="MM5" s="4">
        <v>1.5</v>
      </c>
      <c r="MN5" s="4">
        <v>0.3</v>
      </c>
      <c r="MO5" s="4">
        <v>0.5</v>
      </c>
      <c r="MQ5" s="4">
        <v>85</v>
      </c>
      <c r="MR5" s="4">
        <v>25</v>
      </c>
      <c r="MS5" s="4">
        <v>5.08</v>
      </c>
      <c r="MX5" s="4" t="s">
        <v>4</v>
      </c>
      <c r="MZ5" s="4" t="s">
        <v>4</v>
      </c>
      <c r="NA5" s="4" t="s">
        <v>7</v>
      </c>
      <c r="NH5" s="4" t="s">
        <v>4</v>
      </c>
      <c r="NI5" s="4" t="s">
        <v>4</v>
      </c>
      <c r="NJ5" s="4" t="s">
        <v>4</v>
      </c>
      <c r="NK5" s="4" t="s">
        <v>86</v>
      </c>
      <c r="NL5" s="4" t="s">
        <v>92</v>
      </c>
      <c r="NM5" s="4" t="s">
        <v>1163</v>
      </c>
      <c r="NN5" s="4">
        <v>6</v>
      </c>
      <c r="NO5" s="4">
        <v>0</v>
      </c>
      <c r="NP5" s="4" t="s">
        <v>40</v>
      </c>
      <c r="NQ5" s="4" t="s">
        <v>3</v>
      </c>
      <c r="NR5" s="4">
        <v>1</v>
      </c>
      <c r="NT5" s="4">
        <v>8.5</v>
      </c>
      <c r="NX5" s="4">
        <v>12.5</v>
      </c>
      <c r="NZ5" s="4">
        <v>11.2</v>
      </c>
      <c r="OA5" s="4" t="s">
        <v>11</v>
      </c>
      <c r="OB5" s="4" t="s">
        <v>94</v>
      </c>
      <c r="OC5" s="4" t="s">
        <v>13</v>
      </c>
      <c r="OD5" s="4" t="s">
        <v>14</v>
      </c>
      <c r="OG5" s="4" t="s">
        <v>4</v>
      </c>
      <c r="OI5" s="4">
        <v>2.1</v>
      </c>
      <c r="OJ5" s="4">
        <v>4.4000000000000004</v>
      </c>
      <c r="OK5" s="4" t="s">
        <v>4</v>
      </c>
      <c r="OL5" s="4" t="s">
        <v>96</v>
      </c>
      <c r="OM5" s="4" t="s">
        <v>87</v>
      </c>
      <c r="ON5" s="4" t="s">
        <v>88</v>
      </c>
      <c r="OO5" s="4" t="s">
        <v>3</v>
      </c>
      <c r="OP5" s="4">
        <v>85</v>
      </c>
      <c r="OQ5" s="4">
        <v>85</v>
      </c>
      <c r="OR5" s="4" t="s">
        <v>4</v>
      </c>
      <c r="OS5" s="4" t="s">
        <v>65</v>
      </c>
      <c r="OT5" s="4" t="s">
        <v>60</v>
      </c>
      <c r="OU5" s="4">
        <v>85</v>
      </c>
      <c r="OV5" s="4">
        <v>5</v>
      </c>
      <c r="OW5" s="4">
        <v>3</v>
      </c>
      <c r="OZ5" s="4" t="s">
        <v>65</v>
      </c>
      <c r="PA5" s="4" t="s">
        <v>59</v>
      </c>
      <c r="PB5" s="4">
        <v>85</v>
      </c>
      <c r="PC5" s="4">
        <v>5</v>
      </c>
      <c r="PD5" s="4">
        <v>5</v>
      </c>
      <c r="QJ5" s="4">
        <v>0</v>
      </c>
      <c r="QK5" s="4">
        <v>50</v>
      </c>
      <c r="QL5" s="4">
        <v>3.18</v>
      </c>
      <c r="QM5" s="4" t="s">
        <v>51</v>
      </c>
      <c r="QN5" s="4" t="s">
        <v>4</v>
      </c>
      <c r="QO5" s="4" t="s">
        <v>4</v>
      </c>
      <c r="QQ5" s="4" t="s">
        <v>4</v>
      </c>
      <c r="QR5" s="4" t="s">
        <v>3</v>
      </c>
      <c r="QU5" s="4" t="s">
        <v>3</v>
      </c>
      <c r="QV5" s="4" t="s">
        <v>113</v>
      </c>
    </row>
    <row r="6" spans="1:487" x14ac:dyDescent="0.3">
      <c r="A6" s="42">
        <v>20300461</v>
      </c>
      <c r="B6" s="4" t="s">
        <v>82</v>
      </c>
      <c r="C6" s="7">
        <v>0.47916666666666669</v>
      </c>
      <c r="D6" s="8">
        <v>44474</v>
      </c>
      <c r="E6" s="4" t="s">
        <v>47</v>
      </c>
      <c r="F6" s="4" t="s">
        <v>97</v>
      </c>
      <c r="G6" s="4" t="s">
        <v>84</v>
      </c>
      <c r="H6" s="4" t="s">
        <v>85</v>
      </c>
      <c r="K6" s="4">
        <v>0</v>
      </c>
      <c r="L6" s="4" t="s">
        <v>945</v>
      </c>
      <c r="M6" s="9" t="s">
        <v>945</v>
      </c>
      <c r="X6" s="4" t="s">
        <v>98</v>
      </c>
      <c r="Y6" s="4" t="s">
        <v>99</v>
      </c>
      <c r="AY6" s="4">
        <v>85</v>
      </c>
      <c r="AZ6" s="4">
        <v>85</v>
      </c>
      <c r="BA6" s="4">
        <v>5.58</v>
      </c>
      <c r="BJ6" s="4" t="s">
        <v>4</v>
      </c>
      <c r="BL6" s="4" t="s">
        <v>4</v>
      </c>
      <c r="BM6" s="4" t="s">
        <v>54</v>
      </c>
      <c r="BT6" s="4" t="s">
        <v>4</v>
      </c>
      <c r="BU6" s="4" t="s">
        <v>4</v>
      </c>
      <c r="BV6" s="4" t="s">
        <v>4</v>
      </c>
      <c r="BW6" s="4" t="s">
        <v>86</v>
      </c>
      <c r="BX6" s="4" t="s">
        <v>92</v>
      </c>
      <c r="BY6" s="4" t="s">
        <v>92</v>
      </c>
      <c r="BZ6" s="4">
        <v>6</v>
      </c>
      <c r="CA6" s="4">
        <v>0</v>
      </c>
      <c r="CB6" s="4" t="s">
        <v>40</v>
      </c>
      <c r="CC6" s="4" t="s">
        <v>3</v>
      </c>
      <c r="CD6" s="4">
        <v>1</v>
      </c>
      <c r="CF6" s="4">
        <v>8.5</v>
      </c>
      <c r="CJ6" s="4">
        <v>12.5</v>
      </c>
      <c r="CL6" s="4">
        <v>11.2</v>
      </c>
      <c r="CM6" s="4" t="s">
        <v>11</v>
      </c>
      <c r="CN6" s="4" t="s">
        <v>12</v>
      </c>
      <c r="CO6" s="4" t="s">
        <v>13</v>
      </c>
      <c r="CP6" s="4" t="s">
        <v>14</v>
      </c>
      <c r="CS6" s="4" t="s">
        <v>4</v>
      </c>
      <c r="CU6" s="4">
        <v>2.1</v>
      </c>
      <c r="CV6" s="4">
        <v>4.4000000000000004</v>
      </c>
      <c r="CW6" s="4" t="s">
        <v>4</v>
      </c>
      <c r="CX6" s="4" t="s">
        <v>96</v>
      </c>
      <c r="CY6" s="4" t="s">
        <v>87</v>
      </c>
      <c r="CZ6" s="4" t="s">
        <v>88</v>
      </c>
      <c r="DA6" s="4" t="s">
        <v>3</v>
      </c>
      <c r="DB6" s="4">
        <v>85</v>
      </c>
      <c r="DC6" s="4">
        <v>85</v>
      </c>
      <c r="DD6" s="4" t="s">
        <v>4</v>
      </c>
      <c r="DE6" s="4" t="s">
        <v>65</v>
      </c>
      <c r="DF6" s="4" t="s">
        <v>60</v>
      </c>
      <c r="DG6" s="4">
        <v>85</v>
      </c>
      <c r="DH6" s="4">
        <v>5</v>
      </c>
      <c r="DI6" s="4">
        <v>3</v>
      </c>
      <c r="DL6" s="4" t="s">
        <v>65</v>
      </c>
      <c r="DM6" s="4" t="s">
        <v>59</v>
      </c>
      <c r="DN6" s="4">
        <v>85</v>
      </c>
      <c r="DO6" s="4">
        <v>5</v>
      </c>
      <c r="DP6" s="4">
        <v>5</v>
      </c>
      <c r="EV6" s="4" t="s">
        <v>4</v>
      </c>
      <c r="EX6" s="4">
        <v>50.7</v>
      </c>
      <c r="EY6" s="9">
        <f t="shared" si="0"/>
        <v>4.1633333333333331</v>
      </c>
      <c r="EZ6" s="4">
        <v>4.7</v>
      </c>
      <c r="FA6" s="4">
        <v>12.9</v>
      </c>
      <c r="FB6" s="4">
        <v>4.7</v>
      </c>
      <c r="FC6" s="4">
        <v>9.8000000000000007</v>
      </c>
      <c r="FD6" s="4">
        <f t="shared" si="2"/>
        <v>4.7</v>
      </c>
      <c r="FE6">
        <v>13.83</v>
      </c>
      <c r="FF6" s="5" t="e">
        <f t="shared" si="3"/>
        <v>#DIV/0!</v>
      </c>
      <c r="FG6" s="5" t="e">
        <f t="shared" si="4"/>
        <v>#DIV/0!</v>
      </c>
      <c r="FH6" s="9">
        <f t="shared" si="1"/>
        <v>9.5</v>
      </c>
      <c r="FI6" s="9">
        <f t="shared" si="5"/>
        <v>43.699999999999996</v>
      </c>
      <c r="FJ6" s="9">
        <f t="shared" si="6"/>
        <v>2.3166666666666669</v>
      </c>
      <c r="FK6" s="9">
        <f t="shared" si="7"/>
        <v>0.54999999999999993</v>
      </c>
      <c r="FL6" s="4" t="s">
        <v>52</v>
      </c>
      <c r="FM6" s="4">
        <v>0</v>
      </c>
      <c r="FN6" s="4" t="s">
        <v>56</v>
      </c>
      <c r="FO6" s="4">
        <v>0</v>
      </c>
      <c r="FP6" s="4">
        <v>0</v>
      </c>
      <c r="FQ6" s="11" t="s">
        <v>61</v>
      </c>
      <c r="FR6" s="4" t="s">
        <v>100</v>
      </c>
      <c r="FS6" s="4" t="s">
        <v>4</v>
      </c>
      <c r="FT6" s="4" t="s">
        <v>4</v>
      </c>
      <c r="FU6" s="4" t="s">
        <v>4</v>
      </c>
      <c r="FV6" s="4">
        <v>0</v>
      </c>
      <c r="FX6" s="4" t="s">
        <v>4</v>
      </c>
      <c r="GA6" s="4">
        <v>16.899999999999999</v>
      </c>
      <c r="GB6" s="4">
        <v>16.899999999999999</v>
      </c>
      <c r="GC6" s="9">
        <v>5.27</v>
      </c>
      <c r="GD6" s="4">
        <v>1</v>
      </c>
      <c r="GE6" s="4" t="s">
        <v>1115</v>
      </c>
      <c r="GF6" s="4">
        <v>4.5</v>
      </c>
      <c r="GG6" s="4">
        <v>1.05</v>
      </c>
      <c r="GH6" s="4">
        <v>0.16</v>
      </c>
      <c r="GI6" s="4" t="s">
        <v>4</v>
      </c>
      <c r="GK6" s="4">
        <v>0.6</v>
      </c>
      <c r="GL6" s="4" t="s">
        <v>56</v>
      </c>
      <c r="GM6" s="4" t="s">
        <v>56</v>
      </c>
      <c r="GN6" s="4">
        <v>0</v>
      </c>
      <c r="GO6" s="4">
        <v>0</v>
      </c>
      <c r="GP6" s="4" t="s">
        <v>4</v>
      </c>
      <c r="GQ6" s="4" t="s">
        <v>1072</v>
      </c>
      <c r="GR6" s="4" t="s">
        <v>101</v>
      </c>
      <c r="GS6" s="4">
        <v>16.899999999999999</v>
      </c>
      <c r="GT6" s="4">
        <v>0</v>
      </c>
      <c r="GX6" s="4" t="s">
        <v>4</v>
      </c>
      <c r="HA6" s="4" t="s">
        <v>31</v>
      </c>
      <c r="HB6" s="4" t="s">
        <v>102</v>
      </c>
      <c r="HC6" s="4">
        <v>11</v>
      </c>
      <c r="HJ6" s="4" t="s">
        <v>12</v>
      </c>
      <c r="HK6" s="4" t="s">
        <v>13</v>
      </c>
      <c r="HL6" s="4" t="s">
        <v>11</v>
      </c>
      <c r="HP6" s="4" t="s">
        <v>12</v>
      </c>
      <c r="HQ6" s="4" t="s">
        <v>11</v>
      </c>
      <c r="HR6" s="4" t="s">
        <v>13</v>
      </c>
      <c r="HS6" s="4" t="s">
        <v>14</v>
      </c>
      <c r="HV6" s="4" t="s">
        <v>3</v>
      </c>
      <c r="HW6" s="4" t="s">
        <v>25</v>
      </c>
      <c r="HX6" s="4" t="s">
        <v>3</v>
      </c>
      <c r="HY6" s="4" t="s">
        <v>4</v>
      </c>
      <c r="HZ6" s="4">
        <v>11</v>
      </c>
      <c r="IA6" s="4">
        <v>5.9</v>
      </c>
      <c r="IB6" s="4">
        <v>2</v>
      </c>
      <c r="IC6" s="4">
        <v>1.4</v>
      </c>
      <c r="ID6" s="4">
        <v>0.5</v>
      </c>
      <c r="IE6" s="4">
        <v>0.3</v>
      </c>
      <c r="IG6" s="4">
        <v>16.899999999999999</v>
      </c>
      <c r="IH6" s="4">
        <v>16.899999999999999</v>
      </c>
      <c r="II6" s="9">
        <v>3.79</v>
      </c>
      <c r="IT6" s="4" t="s">
        <v>4</v>
      </c>
      <c r="IV6" s="4">
        <v>0.6</v>
      </c>
      <c r="IW6" s="4" t="s">
        <v>56</v>
      </c>
      <c r="IX6" s="4" t="s">
        <v>56</v>
      </c>
      <c r="IY6" s="4">
        <v>0</v>
      </c>
      <c r="IZ6" s="4">
        <v>0</v>
      </c>
      <c r="JA6" s="4" t="s">
        <v>1074</v>
      </c>
      <c r="JB6" s="4" t="s">
        <v>103</v>
      </c>
      <c r="JC6" s="4">
        <v>16.899999999999999</v>
      </c>
      <c r="JD6" s="4">
        <v>16.899999999999999</v>
      </c>
      <c r="JH6" s="4" t="s">
        <v>4</v>
      </c>
      <c r="JK6" s="4" t="s">
        <v>31</v>
      </c>
      <c r="JL6" s="4" t="s">
        <v>102</v>
      </c>
      <c r="JM6" s="4">
        <v>8.6999999999999993</v>
      </c>
      <c r="JT6" s="4" t="s">
        <v>11</v>
      </c>
      <c r="JU6" s="4" t="s">
        <v>12</v>
      </c>
      <c r="JV6" s="4" t="s">
        <v>13</v>
      </c>
      <c r="JZ6" s="4" t="s">
        <v>3</v>
      </c>
      <c r="KA6" s="4" t="s">
        <v>71</v>
      </c>
      <c r="KB6" s="4" t="s">
        <v>3</v>
      </c>
      <c r="KC6" s="4" t="s">
        <v>3</v>
      </c>
      <c r="KD6" s="4">
        <v>0</v>
      </c>
      <c r="KE6" s="4">
        <v>16.899999999999999</v>
      </c>
      <c r="KF6" s="4">
        <v>0</v>
      </c>
      <c r="KG6" s="4">
        <v>4.5999999999999996</v>
      </c>
      <c r="KH6" s="4">
        <v>0</v>
      </c>
      <c r="KI6" s="4">
        <v>0.4</v>
      </c>
      <c r="KK6" s="4">
        <v>16.899999999999999</v>
      </c>
      <c r="KL6" s="4">
        <v>16.899999999999999</v>
      </c>
      <c r="KM6" s="9">
        <v>3.43</v>
      </c>
      <c r="KN6" s="4">
        <v>2</v>
      </c>
      <c r="KO6" s="4" t="s">
        <v>1115</v>
      </c>
      <c r="KP6" s="4">
        <v>4.7</v>
      </c>
      <c r="KQ6" s="4">
        <v>1.42</v>
      </c>
      <c r="KR6" s="4">
        <v>0.01</v>
      </c>
      <c r="KS6" s="4" t="s">
        <v>4</v>
      </c>
      <c r="KU6" s="4">
        <v>0.6</v>
      </c>
      <c r="KV6" s="4" t="s">
        <v>92</v>
      </c>
      <c r="KW6" s="4" t="s">
        <v>1163</v>
      </c>
      <c r="KX6" s="4">
        <v>1</v>
      </c>
      <c r="KY6" s="4">
        <v>1</v>
      </c>
      <c r="KZ6" s="4" t="s">
        <v>4</v>
      </c>
      <c r="LA6" s="4" t="s">
        <v>1074</v>
      </c>
      <c r="LB6" s="4" t="s">
        <v>104</v>
      </c>
      <c r="LC6" s="4">
        <v>16.899999999999999</v>
      </c>
      <c r="LD6" s="4">
        <v>33.799999999999997</v>
      </c>
      <c r="LH6" s="4" t="s">
        <v>4</v>
      </c>
      <c r="LK6" s="4" t="s">
        <v>86</v>
      </c>
      <c r="LL6" s="4" t="s">
        <v>40</v>
      </c>
      <c r="LM6" s="4">
        <v>8.8000000000000007</v>
      </c>
      <c r="LT6" s="4" t="s">
        <v>11</v>
      </c>
      <c r="LU6" s="4" t="s">
        <v>12</v>
      </c>
      <c r="LV6" s="4" t="s">
        <v>13</v>
      </c>
      <c r="LZ6" s="4" t="s">
        <v>94</v>
      </c>
      <c r="MA6" s="4" t="s">
        <v>11</v>
      </c>
      <c r="MB6" s="4" t="s">
        <v>13</v>
      </c>
      <c r="MF6" s="4" t="s">
        <v>3</v>
      </c>
      <c r="MG6" s="4" t="s">
        <v>25</v>
      </c>
      <c r="MH6" s="4" t="s">
        <v>3</v>
      </c>
      <c r="MI6" s="4" t="s">
        <v>3</v>
      </c>
      <c r="MJ6" s="4">
        <v>2</v>
      </c>
      <c r="MK6" s="4">
        <v>16.899999999999999</v>
      </c>
      <c r="ML6" s="4">
        <v>1.5</v>
      </c>
      <c r="MM6" s="4">
        <v>4.4000000000000004</v>
      </c>
      <c r="MN6" s="4">
        <v>1.3</v>
      </c>
      <c r="MO6" s="4">
        <v>0.8</v>
      </c>
      <c r="MQ6" s="4">
        <v>95</v>
      </c>
      <c r="MR6" s="4" t="s">
        <v>964</v>
      </c>
      <c r="MS6" s="4" t="s">
        <v>964</v>
      </c>
      <c r="MX6" s="4" t="s">
        <v>4</v>
      </c>
      <c r="MZ6" s="4" t="s">
        <v>4</v>
      </c>
      <c r="NA6" s="4" t="s">
        <v>7</v>
      </c>
      <c r="NH6" s="4" t="s">
        <v>4</v>
      </c>
      <c r="NI6" s="4" t="s">
        <v>3</v>
      </c>
      <c r="NJ6" s="4" t="s">
        <v>3</v>
      </c>
      <c r="NK6" s="4" t="s">
        <v>86</v>
      </c>
      <c r="NL6" s="4" t="s">
        <v>92</v>
      </c>
      <c r="NM6" s="4" t="s">
        <v>1163</v>
      </c>
      <c r="NN6" s="4">
        <v>6</v>
      </c>
      <c r="NO6" s="4">
        <v>0</v>
      </c>
      <c r="NP6" s="4" t="s">
        <v>41</v>
      </c>
      <c r="NQ6" s="4" t="s">
        <v>4</v>
      </c>
      <c r="NS6" s="4">
        <v>0.8</v>
      </c>
      <c r="NX6" s="4">
        <v>8.1</v>
      </c>
      <c r="NZ6" s="4">
        <v>9.8000000000000007</v>
      </c>
      <c r="OA6" s="4" t="s">
        <v>11</v>
      </c>
      <c r="OB6" s="4" t="s">
        <v>94</v>
      </c>
      <c r="OC6" s="4" t="s">
        <v>13</v>
      </c>
      <c r="OG6" s="4" t="s">
        <v>4</v>
      </c>
      <c r="OL6" s="4" t="s">
        <v>96</v>
      </c>
      <c r="OM6" s="4" t="s">
        <v>87</v>
      </c>
      <c r="ON6" s="4" t="s">
        <v>88</v>
      </c>
      <c r="OO6" s="4" t="s">
        <v>4</v>
      </c>
      <c r="OP6" s="4">
        <v>95</v>
      </c>
      <c r="OQ6" s="4">
        <v>95</v>
      </c>
      <c r="OR6" s="4" t="s">
        <v>4</v>
      </c>
      <c r="OS6" s="4" t="s">
        <v>65</v>
      </c>
      <c r="OT6" s="4" t="s">
        <v>60</v>
      </c>
      <c r="OU6" s="4">
        <v>95</v>
      </c>
      <c r="OV6" s="4">
        <v>5</v>
      </c>
      <c r="OW6" s="4">
        <v>5</v>
      </c>
      <c r="OZ6" s="4" t="s">
        <v>65</v>
      </c>
      <c r="PA6" s="4" t="s">
        <v>59</v>
      </c>
      <c r="PB6" s="4">
        <v>95</v>
      </c>
      <c r="PC6" s="4">
        <v>5</v>
      </c>
      <c r="PD6" s="4">
        <v>5</v>
      </c>
      <c r="QI6" s="4" t="s">
        <v>105</v>
      </c>
      <c r="QJ6" s="4">
        <v>0</v>
      </c>
      <c r="QK6" s="4" t="s">
        <v>945</v>
      </c>
      <c r="QL6" s="4" t="s">
        <v>945</v>
      </c>
      <c r="QM6" s="4" t="s">
        <v>51</v>
      </c>
      <c r="QN6" s="4" t="s">
        <v>4</v>
      </c>
      <c r="QO6" s="4" t="s">
        <v>4</v>
      </c>
      <c r="QQ6" s="4" t="s">
        <v>4</v>
      </c>
      <c r="QR6" s="4" t="s">
        <v>3</v>
      </c>
      <c r="RS6" s="4" t="s">
        <v>106</v>
      </c>
    </row>
    <row r="7" spans="1:487" s="55" customFormat="1" x14ac:dyDescent="0.3">
      <c r="A7" s="54">
        <v>20303514</v>
      </c>
      <c r="B7" s="55" t="s">
        <v>72</v>
      </c>
      <c r="C7" s="56">
        <v>0.58333333333333337</v>
      </c>
      <c r="D7" s="57">
        <v>44481</v>
      </c>
      <c r="E7" s="55" t="s">
        <v>60</v>
      </c>
      <c r="F7" s="55" t="s">
        <v>131</v>
      </c>
      <c r="G7" s="55" t="s">
        <v>227</v>
      </c>
      <c r="H7" s="55" t="s">
        <v>1179</v>
      </c>
      <c r="K7" s="55">
        <v>50</v>
      </c>
      <c r="L7" s="55">
        <v>50</v>
      </c>
      <c r="M7" s="58">
        <v>2.52</v>
      </c>
      <c r="P7" s="55" t="s">
        <v>68</v>
      </c>
      <c r="Q7" s="55" t="s">
        <v>4</v>
      </c>
      <c r="R7" s="55" t="s">
        <v>4</v>
      </c>
      <c r="T7" s="55" t="s">
        <v>4</v>
      </c>
      <c r="U7" s="55" t="s">
        <v>4</v>
      </c>
      <c r="W7" s="55">
        <v>0.5</v>
      </c>
      <c r="X7" s="55" t="s">
        <v>4</v>
      </c>
      <c r="Z7" s="55" t="s">
        <v>1074</v>
      </c>
      <c r="AA7" s="55" t="s">
        <v>228</v>
      </c>
      <c r="AB7" s="55">
        <v>50</v>
      </c>
      <c r="AC7" s="55">
        <v>28</v>
      </c>
      <c r="AG7" s="55" t="s">
        <v>55</v>
      </c>
      <c r="AH7" s="55" t="s">
        <v>42</v>
      </c>
      <c r="AI7" s="55">
        <v>12.9</v>
      </c>
      <c r="AJ7" s="55">
        <v>12.9</v>
      </c>
      <c r="AK7" s="55">
        <v>10.6</v>
      </c>
      <c r="AL7" s="55">
        <v>7</v>
      </c>
      <c r="AP7" s="55" t="s">
        <v>13</v>
      </c>
      <c r="AQ7" s="55" t="s">
        <v>12</v>
      </c>
      <c r="AR7" s="55" t="s">
        <v>11</v>
      </c>
      <c r="AV7" s="55" t="s">
        <v>3</v>
      </c>
      <c r="AW7" s="55" t="s">
        <v>229</v>
      </c>
      <c r="AY7" s="55">
        <v>28</v>
      </c>
      <c r="AZ7" s="55">
        <v>28</v>
      </c>
      <c r="BA7" s="55">
        <v>2.54</v>
      </c>
      <c r="BJ7" s="55" t="s">
        <v>4</v>
      </c>
      <c r="BL7" s="55" t="s">
        <v>4</v>
      </c>
      <c r="BM7" s="55" t="s">
        <v>1074</v>
      </c>
      <c r="BN7" s="55" t="s">
        <v>230</v>
      </c>
      <c r="BO7" s="55">
        <v>28</v>
      </c>
      <c r="BP7" s="55">
        <v>0</v>
      </c>
      <c r="BT7" s="55" t="s">
        <v>4</v>
      </c>
      <c r="BU7" s="55" t="s">
        <v>4</v>
      </c>
      <c r="BV7" s="55" t="s">
        <v>4</v>
      </c>
      <c r="BW7" s="55" t="s">
        <v>55</v>
      </c>
      <c r="BX7" s="55" t="s">
        <v>56</v>
      </c>
      <c r="BY7" s="55" t="s">
        <v>56</v>
      </c>
      <c r="BZ7" s="55">
        <v>0</v>
      </c>
      <c r="CA7" s="55">
        <v>0</v>
      </c>
      <c r="CB7" s="55" t="s">
        <v>42</v>
      </c>
      <c r="CC7" s="55" t="s">
        <v>4</v>
      </c>
      <c r="CE7" s="55">
        <v>0.2</v>
      </c>
      <c r="CF7" s="55">
        <v>13.8</v>
      </c>
      <c r="CM7" s="55" t="s">
        <v>13</v>
      </c>
      <c r="CN7" s="55" t="s">
        <v>12</v>
      </c>
      <c r="CS7" s="55" t="s">
        <v>4</v>
      </c>
      <c r="CU7" s="55">
        <v>0.9</v>
      </c>
      <c r="CV7" s="55">
        <v>1.9</v>
      </c>
      <c r="CW7" s="55" t="s">
        <v>4</v>
      </c>
      <c r="CZ7" s="55" t="s">
        <v>64</v>
      </c>
      <c r="DA7" s="55" t="s">
        <v>3</v>
      </c>
      <c r="DB7" s="55">
        <v>28</v>
      </c>
      <c r="DC7" s="55">
        <v>28</v>
      </c>
      <c r="DD7" s="55" t="s">
        <v>4</v>
      </c>
      <c r="DE7" s="55" t="s">
        <v>65</v>
      </c>
      <c r="DF7" s="55" t="s">
        <v>60</v>
      </c>
      <c r="DG7" s="55">
        <v>20</v>
      </c>
      <c r="DH7" s="55">
        <v>5</v>
      </c>
      <c r="DI7" s="55">
        <v>5</v>
      </c>
      <c r="DL7" s="55" t="s">
        <v>56</v>
      </c>
      <c r="DM7" s="55" t="s">
        <v>60</v>
      </c>
      <c r="DN7" s="55">
        <v>8</v>
      </c>
      <c r="DS7" s="55" t="s">
        <v>65</v>
      </c>
      <c r="DT7" s="55" t="s">
        <v>59</v>
      </c>
      <c r="DU7" s="55">
        <v>20</v>
      </c>
      <c r="DV7" s="55">
        <v>5</v>
      </c>
      <c r="DW7" s="55">
        <v>3</v>
      </c>
      <c r="DZ7" s="55" t="s">
        <v>56</v>
      </c>
      <c r="EA7" s="55" t="s">
        <v>59</v>
      </c>
      <c r="EB7" s="55">
        <v>8</v>
      </c>
      <c r="EV7" s="55" t="s">
        <v>4</v>
      </c>
      <c r="EX7" s="55">
        <v>85.5</v>
      </c>
      <c r="EY7" s="58">
        <f t="shared" si="0"/>
        <v>2.0133333333333332</v>
      </c>
      <c r="EZ7" s="55">
        <v>6.1</v>
      </c>
      <c r="FA7" s="55">
        <v>10.3</v>
      </c>
      <c r="FB7" s="55">
        <v>4.7</v>
      </c>
      <c r="FC7" s="55">
        <v>13</v>
      </c>
      <c r="FD7" s="55">
        <f t="shared" si="2"/>
        <v>5.4</v>
      </c>
      <c r="FE7" s="50">
        <v>16.5</v>
      </c>
      <c r="FF7" s="51">
        <f t="shared" si="3"/>
        <v>0.78625954198473291</v>
      </c>
      <c r="FG7" s="51">
        <f t="shared" si="4"/>
        <v>1.2595419847328244</v>
      </c>
      <c r="FH7" s="58">
        <f t="shared" si="1"/>
        <v>13</v>
      </c>
      <c r="FI7" s="58">
        <f t="shared" si="5"/>
        <v>144.9</v>
      </c>
      <c r="FJ7" s="58">
        <f t="shared" si="6"/>
        <v>1.7166666666666666</v>
      </c>
      <c r="FK7" s="58">
        <f t="shared" si="7"/>
        <v>1.6833333333333336</v>
      </c>
      <c r="FL7" s="55" t="s">
        <v>52</v>
      </c>
      <c r="FM7" s="55">
        <v>0</v>
      </c>
      <c r="FN7" s="55" t="s">
        <v>56</v>
      </c>
      <c r="FO7" s="55">
        <v>0</v>
      </c>
      <c r="FP7" s="55">
        <v>0</v>
      </c>
      <c r="FQ7" s="59">
        <v>0</v>
      </c>
      <c r="FS7" s="55" t="s">
        <v>4</v>
      </c>
      <c r="FT7" s="55" t="s">
        <v>4</v>
      </c>
      <c r="FU7" s="55" t="s">
        <v>4</v>
      </c>
      <c r="FV7" s="55">
        <v>0</v>
      </c>
      <c r="FX7" s="55" t="s">
        <v>4</v>
      </c>
      <c r="GA7" s="55">
        <v>28.5</v>
      </c>
      <c r="GB7" s="55">
        <v>28.5</v>
      </c>
      <c r="GC7" s="58">
        <v>1.44</v>
      </c>
      <c r="GD7" s="55">
        <v>2</v>
      </c>
      <c r="GE7" s="55" t="s">
        <v>1151</v>
      </c>
      <c r="GF7" s="55">
        <v>4.8</v>
      </c>
      <c r="GG7" s="55">
        <v>0.71</v>
      </c>
      <c r="GH7" s="55">
        <v>0.06</v>
      </c>
      <c r="GI7" s="55" t="s">
        <v>4</v>
      </c>
      <c r="GK7" s="55">
        <v>0.2</v>
      </c>
      <c r="GL7" s="55" t="s">
        <v>56</v>
      </c>
      <c r="GM7" s="55" t="s">
        <v>56</v>
      </c>
      <c r="GN7" s="55">
        <v>0</v>
      </c>
      <c r="GO7" s="55">
        <v>0</v>
      </c>
      <c r="GP7" s="55" t="s">
        <v>4</v>
      </c>
      <c r="GQ7" s="55" t="s">
        <v>1072</v>
      </c>
      <c r="GR7" s="55" t="s">
        <v>231</v>
      </c>
      <c r="GS7" s="55">
        <v>24</v>
      </c>
      <c r="GT7" s="55">
        <v>0</v>
      </c>
      <c r="GX7" s="55" t="s">
        <v>4</v>
      </c>
      <c r="HA7" s="55" t="s">
        <v>232</v>
      </c>
      <c r="HB7" s="55" t="s">
        <v>42</v>
      </c>
      <c r="HC7" s="55">
        <v>13.4</v>
      </c>
      <c r="HJ7" s="55" t="s">
        <v>13</v>
      </c>
      <c r="HK7" s="55" t="s">
        <v>12</v>
      </c>
      <c r="HP7" s="55" t="s">
        <v>13</v>
      </c>
      <c r="HQ7" s="55" t="s">
        <v>12</v>
      </c>
      <c r="HV7" s="55" t="s">
        <v>4</v>
      </c>
      <c r="HX7" s="55" t="s">
        <v>3</v>
      </c>
      <c r="HY7" s="55" t="s">
        <v>4</v>
      </c>
      <c r="HZ7" s="55">
        <v>28.5</v>
      </c>
      <c r="IA7" s="55">
        <v>28.5</v>
      </c>
      <c r="IB7" s="55">
        <v>2.4</v>
      </c>
      <c r="IC7" s="55">
        <v>2.2000000000000002</v>
      </c>
      <c r="ID7" s="55">
        <v>1.4</v>
      </c>
      <c r="IE7" s="55">
        <v>1.6</v>
      </c>
      <c r="IG7" s="55">
        <v>28.5</v>
      </c>
      <c r="IH7" s="55">
        <v>28.5</v>
      </c>
      <c r="II7" s="58">
        <v>2.25</v>
      </c>
      <c r="IM7" s="58"/>
      <c r="IN7" s="58"/>
      <c r="IT7" s="55" t="s">
        <v>3</v>
      </c>
      <c r="IU7" s="60">
        <v>0.5</v>
      </c>
      <c r="IW7" s="55" t="s">
        <v>56</v>
      </c>
      <c r="IX7" s="55" t="s">
        <v>56</v>
      </c>
      <c r="IY7" s="55">
        <v>0</v>
      </c>
      <c r="IZ7" s="55">
        <v>0</v>
      </c>
      <c r="JA7" s="55" t="s">
        <v>7</v>
      </c>
      <c r="JH7" s="55" t="s">
        <v>4</v>
      </c>
      <c r="JK7" s="55" t="s">
        <v>55</v>
      </c>
      <c r="JL7" s="55" t="s">
        <v>41</v>
      </c>
      <c r="JM7" s="55">
        <v>12.7</v>
      </c>
      <c r="JT7" s="55" t="s">
        <v>12</v>
      </c>
      <c r="JU7" s="55" t="s">
        <v>13</v>
      </c>
      <c r="JV7" s="55" t="s">
        <v>11</v>
      </c>
      <c r="JZ7" s="55" t="s">
        <v>4</v>
      </c>
      <c r="KB7" s="55" t="s">
        <v>3</v>
      </c>
      <c r="KC7" s="55" t="s">
        <v>4</v>
      </c>
      <c r="KD7" s="55">
        <v>28.5</v>
      </c>
      <c r="KE7" s="55">
        <v>28.5</v>
      </c>
      <c r="KF7" s="55">
        <v>1.5</v>
      </c>
      <c r="KG7" s="55">
        <v>1.5</v>
      </c>
      <c r="KH7" s="55">
        <v>1.7</v>
      </c>
      <c r="KI7" s="55">
        <v>1.6</v>
      </c>
      <c r="KK7" s="55">
        <v>28.5</v>
      </c>
      <c r="KL7" s="55">
        <v>28.5</v>
      </c>
      <c r="KM7" s="58">
        <v>2.35</v>
      </c>
      <c r="KN7" s="55">
        <v>1</v>
      </c>
      <c r="KO7" s="55" t="s">
        <v>1115</v>
      </c>
      <c r="KP7" s="55">
        <v>5.8</v>
      </c>
      <c r="KQ7" s="55">
        <v>1.05</v>
      </c>
      <c r="KR7" s="55">
        <v>0.14000000000000001</v>
      </c>
      <c r="KS7" s="55" t="s">
        <v>3</v>
      </c>
      <c r="KT7" s="55">
        <v>0.5</v>
      </c>
      <c r="KV7" s="55" t="s">
        <v>56</v>
      </c>
      <c r="KW7" s="55" t="s">
        <v>56</v>
      </c>
      <c r="KX7" s="55">
        <v>0</v>
      </c>
      <c r="KY7" s="55">
        <v>0</v>
      </c>
      <c r="KZ7" s="55" t="s">
        <v>4</v>
      </c>
      <c r="LA7" s="55" t="s">
        <v>7</v>
      </c>
      <c r="LH7" s="55" t="s">
        <v>4</v>
      </c>
      <c r="LK7" s="55" t="s">
        <v>55</v>
      </c>
      <c r="LL7" s="55" t="s">
        <v>91</v>
      </c>
      <c r="LM7" s="55">
        <v>12.9</v>
      </c>
      <c r="LT7" s="55" t="s">
        <v>12</v>
      </c>
      <c r="LU7" s="55" t="s">
        <v>13</v>
      </c>
      <c r="LV7" s="55" t="s">
        <v>11</v>
      </c>
      <c r="LZ7" s="55" t="s">
        <v>94</v>
      </c>
      <c r="MA7" s="55" t="s">
        <v>13</v>
      </c>
      <c r="MB7" s="55" t="s">
        <v>11</v>
      </c>
      <c r="MF7" s="55" t="s">
        <v>4</v>
      </c>
      <c r="MH7" s="55" t="s">
        <v>3</v>
      </c>
      <c r="MI7" s="55" t="s">
        <v>4</v>
      </c>
      <c r="MJ7" s="55">
        <v>28.5</v>
      </c>
      <c r="MK7" s="55">
        <v>28.5</v>
      </c>
      <c r="ML7" s="55">
        <v>1.2</v>
      </c>
      <c r="MM7" s="55">
        <v>1.5</v>
      </c>
      <c r="MN7" s="55">
        <v>1.8</v>
      </c>
      <c r="MO7" s="55">
        <v>2</v>
      </c>
      <c r="MQ7" s="55">
        <v>75</v>
      </c>
      <c r="MR7" s="55">
        <v>57.5</v>
      </c>
      <c r="MS7" s="55">
        <v>5.55</v>
      </c>
      <c r="MV7" s="58"/>
      <c r="MW7" s="58"/>
      <c r="MX7" s="55" t="s">
        <v>4</v>
      </c>
      <c r="MZ7" s="55" t="s">
        <v>4</v>
      </c>
      <c r="NA7" s="55" t="s">
        <v>1073</v>
      </c>
      <c r="NB7" s="55" t="s">
        <v>233</v>
      </c>
      <c r="NC7" s="55">
        <v>75</v>
      </c>
      <c r="ND7" s="55">
        <v>0</v>
      </c>
      <c r="NH7" s="55" t="s">
        <v>4</v>
      </c>
      <c r="NI7" s="55" t="s">
        <v>4</v>
      </c>
      <c r="NJ7" s="55" t="s">
        <v>4</v>
      </c>
      <c r="NK7" s="55" t="s">
        <v>55</v>
      </c>
      <c r="NL7" s="55" t="s">
        <v>56</v>
      </c>
      <c r="NM7" s="55" t="s">
        <v>56</v>
      </c>
      <c r="NN7" s="55">
        <v>0</v>
      </c>
      <c r="NO7" s="55">
        <v>0</v>
      </c>
      <c r="NP7" s="55" t="s">
        <v>41</v>
      </c>
      <c r="NQ7" s="55" t="s">
        <v>3</v>
      </c>
      <c r="NR7" s="55">
        <v>0.6</v>
      </c>
      <c r="NT7" s="55">
        <v>13.1</v>
      </c>
      <c r="OA7" s="55" t="s">
        <v>13</v>
      </c>
      <c r="OB7" s="55" t="s">
        <v>94</v>
      </c>
      <c r="OC7" s="55" t="s">
        <v>11</v>
      </c>
      <c r="OG7" s="55" t="s">
        <v>4</v>
      </c>
      <c r="OI7" s="55">
        <v>3.9</v>
      </c>
      <c r="OJ7" s="55">
        <v>4.4000000000000004</v>
      </c>
      <c r="OK7" s="55" t="s">
        <v>3</v>
      </c>
      <c r="ON7" s="55" t="s">
        <v>64</v>
      </c>
      <c r="OO7" s="55" t="s">
        <v>3</v>
      </c>
      <c r="OP7" s="55">
        <v>75</v>
      </c>
      <c r="OQ7" s="55">
        <v>75</v>
      </c>
      <c r="OR7" s="55" t="s">
        <v>4</v>
      </c>
      <c r="OS7" s="55" t="s">
        <v>65</v>
      </c>
      <c r="OT7" s="55" t="s">
        <v>59</v>
      </c>
      <c r="OU7" s="55">
        <v>19</v>
      </c>
      <c r="OV7" s="55">
        <v>5</v>
      </c>
      <c r="OW7" s="55">
        <v>5</v>
      </c>
      <c r="OZ7" s="55" t="s">
        <v>165</v>
      </c>
      <c r="PA7" s="55" t="s">
        <v>59</v>
      </c>
      <c r="PB7" s="55">
        <v>56</v>
      </c>
      <c r="PC7" s="55">
        <v>5</v>
      </c>
      <c r="PD7" s="55">
        <v>5</v>
      </c>
      <c r="PG7" s="55" t="s">
        <v>65</v>
      </c>
      <c r="PH7" s="55">
        <v>75</v>
      </c>
      <c r="PI7" s="55">
        <v>5</v>
      </c>
      <c r="PJ7" s="55">
        <v>5</v>
      </c>
      <c r="QJ7" s="55">
        <v>50</v>
      </c>
      <c r="QK7" s="55">
        <v>50</v>
      </c>
      <c r="QL7" s="55">
        <v>2.8</v>
      </c>
      <c r="QM7" s="55" t="s">
        <v>68</v>
      </c>
      <c r="QN7" s="55" t="s">
        <v>4</v>
      </c>
      <c r="QO7" s="55" t="s">
        <v>4</v>
      </c>
      <c r="QQ7" s="55" t="s">
        <v>4</v>
      </c>
      <c r="QR7" s="55" t="s">
        <v>3</v>
      </c>
      <c r="QS7" s="55">
        <v>0.4</v>
      </c>
      <c r="QU7" s="55" t="s">
        <v>4</v>
      </c>
      <c r="QW7" s="55" t="s">
        <v>1073</v>
      </c>
      <c r="QX7" s="55" t="s">
        <v>234</v>
      </c>
      <c r="QY7" s="55">
        <v>50</v>
      </c>
      <c r="QZ7" s="55">
        <v>75</v>
      </c>
      <c r="RB7" s="55" t="s">
        <v>55</v>
      </c>
      <c r="RC7" s="55" t="s">
        <v>91</v>
      </c>
      <c r="RD7" s="55">
        <v>10.3</v>
      </c>
      <c r="RK7" s="55" t="s">
        <v>13</v>
      </c>
      <c r="RL7" s="55" t="s">
        <v>12</v>
      </c>
      <c r="RQ7" s="55" t="s">
        <v>3</v>
      </c>
      <c r="RR7" s="55" t="s">
        <v>25</v>
      </c>
      <c r="RS7" s="55" t="s">
        <v>235</v>
      </c>
    </row>
    <row r="8" spans="1:487" x14ac:dyDescent="0.3">
      <c r="A8" s="42">
        <v>20400022</v>
      </c>
      <c r="B8" s="4" t="s">
        <v>206</v>
      </c>
      <c r="C8" s="7">
        <v>0.43402777777777773</v>
      </c>
      <c r="D8" s="8">
        <v>44454</v>
      </c>
      <c r="E8" s="4" t="s">
        <v>47</v>
      </c>
      <c r="F8" s="4" t="s">
        <v>271</v>
      </c>
      <c r="G8" s="4" t="s">
        <v>236</v>
      </c>
      <c r="H8" s="4" t="s">
        <v>272</v>
      </c>
      <c r="K8" s="4">
        <v>50</v>
      </c>
      <c r="L8" s="4">
        <v>50</v>
      </c>
      <c r="M8" s="9">
        <v>3.44</v>
      </c>
      <c r="P8" s="4" t="s">
        <v>51</v>
      </c>
      <c r="Q8" s="4" t="s">
        <v>4</v>
      </c>
      <c r="R8" s="4" t="s">
        <v>4</v>
      </c>
      <c r="T8" s="4" t="s">
        <v>4</v>
      </c>
      <c r="U8" s="4" t="s">
        <v>3</v>
      </c>
      <c r="V8" s="4">
        <v>0.9</v>
      </c>
      <c r="X8" s="4" t="s">
        <v>4</v>
      </c>
      <c r="Z8" s="4" t="s">
        <v>7</v>
      </c>
      <c r="AG8" s="4" t="s">
        <v>55</v>
      </c>
      <c r="AH8" s="4" t="s">
        <v>102</v>
      </c>
      <c r="AI8" s="4">
        <v>12.3</v>
      </c>
      <c r="AP8" s="4" t="s">
        <v>12</v>
      </c>
      <c r="AQ8" s="4" t="s">
        <v>11</v>
      </c>
      <c r="AR8" s="4" t="s">
        <v>13</v>
      </c>
      <c r="AV8" s="4" t="s">
        <v>4</v>
      </c>
      <c r="AY8" s="4">
        <v>26</v>
      </c>
      <c r="AZ8" s="4">
        <v>26</v>
      </c>
      <c r="BA8" s="4">
        <v>2.62</v>
      </c>
      <c r="BJ8" s="4" t="s">
        <v>4</v>
      </c>
      <c r="BL8" s="4" t="s">
        <v>4</v>
      </c>
      <c r="BM8" s="4" t="s">
        <v>54</v>
      </c>
      <c r="BT8" s="4" t="s">
        <v>4</v>
      </c>
      <c r="BU8" s="4" t="s">
        <v>4</v>
      </c>
      <c r="BV8" s="4" t="s">
        <v>4</v>
      </c>
      <c r="BW8" s="4" t="s">
        <v>55</v>
      </c>
      <c r="BX8" s="4" t="s">
        <v>56</v>
      </c>
      <c r="BY8" s="4" t="s">
        <v>56</v>
      </c>
      <c r="BZ8" s="4">
        <v>0</v>
      </c>
      <c r="CA8" s="4">
        <v>0</v>
      </c>
      <c r="CB8" s="4" t="s">
        <v>40</v>
      </c>
      <c r="CC8" s="4" t="s">
        <v>3</v>
      </c>
      <c r="CD8" s="4">
        <v>0.9</v>
      </c>
      <c r="CF8" s="4">
        <v>14.6</v>
      </c>
      <c r="CM8" s="4" t="s">
        <v>13</v>
      </c>
      <c r="CN8" s="4" t="s">
        <v>12</v>
      </c>
      <c r="CO8" s="4" t="s">
        <v>11</v>
      </c>
      <c r="CS8" s="4" t="s">
        <v>4</v>
      </c>
      <c r="CU8" s="4">
        <v>1.3</v>
      </c>
      <c r="CV8" s="4">
        <v>1.1000000000000001</v>
      </c>
      <c r="CW8" s="4" t="s">
        <v>4</v>
      </c>
      <c r="CZ8" s="4" t="s">
        <v>64</v>
      </c>
      <c r="DA8" s="4" t="s">
        <v>3</v>
      </c>
      <c r="DB8" s="4">
        <v>13</v>
      </c>
      <c r="DC8" s="4">
        <v>26</v>
      </c>
      <c r="DD8" s="4" t="s">
        <v>4</v>
      </c>
      <c r="DE8" s="4" t="s">
        <v>65</v>
      </c>
      <c r="DF8" s="4" t="s">
        <v>60</v>
      </c>
      <c r="DG8" s="4">
        <v>26</v>
      </c>
      <c r="DH8" s="4">
        <v>5</v>
      </c>
      <c r="DI8" s="4">
        <v>5</v>
      </c>
      <c r="DL8" s="4" t="s">
        <v>65</v>
      </c>
      <c r="DM8" s="4" t="s">
        <v>59</v>
      </c>
      <c r="DN8" s="4">
        <v>13</v>
      </c>
      <c r="DO8" s="4">
        <v>5</v>
      </c>
      <c r="DP8" s="4">
        <v>5</v>
      </c>
      <c r="DS8" s="4" t="s">
        <v>56</v>
      </c>
      <c r="DT8" s="4" t="s">
        <v>59</v>
      </c>
      <c r="DU8" s="4">
        <v>13</v>
      </c>
      <c r="EV8" s="4" t="s">
        <v>3</v>
      </c>
      <c r="EW8" s="4" t="s">
        <v>273</v>
      </c>
      <c r="EX8" s="4">
        <v>52.7</v>
      </c>
      <c r="EY8" s="9">
        <f t="shared" si="0"/>
        <v>1.8201328273244781</v>
      </c>
      <c r="EZ8" s="4">
        <v>7.8</v>
      </c>
      <c r="FA8" s="4">
        <v>11.3</v>
      </c>
      <c r="FB8" s="4">
        <v>6.3</v>
      </c>
      <c r="FC8" s="4">
        <v>13.7</v>
      </c>
      <c r="FD8" s="4">
        <f t="shared" si="2"/>
        <v>7.05</v>
      </c>
      <c r="FE8">
        <v>14.25</v>
      </c>
      <c r="FF8" s="5">
        <f t="shared" si="3"/>
        <v>1.0272727272727273</v>
      </c>
      <c r="FG8" s="5">
        <f t="shared" si="4"/>
        <v>1.2954545454545454</v>
      </c>
      <c r="FH8" s="9">
        <f t="shared" si="1"/>
        <v>13.699999999999998</v>
      </c>
      <c r="FI8" s="9">
        <f t="shared" si="5"/>
        <v>0</v>
      </c>
      <c r="FJ8" s="9">
        <f t="shared" si="6"/>
        <v>0</v>
      </c>
      <c r="FK8" s="9">
        <f t="shared" si="7"/>
        <v>0</v>
      </c>
      <c r="FL8" s="4" t="s">
        <v>52</v>
      </c>
      <c r="FM8" s="4">
        <v>0</v>
      </c>
      <c r="FN8" s="4" t="s">
        <v>92</v>
      </c>
      <c r="FO8" s="4">
        <v>2</v>
      </c>
      <c r="FP8" s="4">
        <v>1</v>
      </c>
      <c r="FQ8" s="4" t="s">
        <v>61</v>
      </c>
      <c r="FR8" s="4" t="s">
        <v>62</v>
      </c>
      <c r="FS8" s="4" t="s">
        <v>4</v>
      </c>
      <c r="FT8" s="4" t="s">
        <v>4</v>
      </c>
      <c r="FU8" s="4" t="s">
        <v>4</v>
      </c>
      <c r="FV8" s="4">
        <v>0</v>
      </c>
      <c r="FX8" s="4" t="s">
        <v>4</v>
      </c>
      <c r="GA8" s="4">
        <v>17.600000000000001</v>
      </c>
      <c r="GB8" s="4">
        <v>17.600000000000001</v>
      </c>
      <c r="GC8" s="9">
        <v>1.93</v>
      </c>
      <c r="GD8" s="4">
        <v>1</v>
      </c>
      <c r="GE8" s="4" t="s">
        <v>945</v>
      </c>
      <c r="GF8" s="4" t="s">
        <v>945</v>
      </c>
      <c r="GG8" s="4">
        <v>0.53</v>
      </c>
      <c r="GH8" s="4">
        <v>0.23</v>
      </c>
      <c r="GI8" s="4" t="s">
        <v>4</v>
      </c>
      <c r="GK8" s="4">
        <v>0.6</v>
      </c>
      <c r="GL8" s="4" t="s">
        <v>92</v>
      </c>
      <c r="GM8" s="4" t="s">
        <v>1163</v>
      </c>
      <c r="GN8" s="4">
        <v>1</v>
      </c>
      <c r="GO8" s="4">
        <v>1</v>
      </c>
      <c r="GP8" s="4" t="s">
        <v>4</v>
      </c>
      <c r="GQ8" s="4" t="s">
        <v>1074</v>
      </c>
      <c r="GR8" s="4" t="s">
        <v>274</v>
      </c>
      <c r="GS8" s="4">
        <v>17.600000000000001</v>
      </c>
      <c r="GT8" s="4">
        <v>0</v>
      </c>
      <c r="GY8" s="4" t="s">
        <v>4</v>
      </c>
      <c r="HA8" s="4" t="s">
        <v>55</v>
      </c>
      <c r="HB8" s="4" t="s">
        <v>42</v>
      </c>
      <c r="HC8" s="4">
        <v>13.7</v>
      </c>
      <c r="HJ8" s="4" t="s">
        <v>13</v>
      </c>
      <c r="HK8" s="4" t="s">
        <v>12</v>
      </c>
      <c r="HP8" s="4" t="s">
        <v>13</v>
      </c>
      <c r="HQ8" s="4" t="s">
        <v>12</v>
      </c>
      <c r="HR8" s="4" t="s">
        <v>11</v>
      </c>
      <c r="HV8" s="4" t="s">
        <v>4</v>
      </c>
      <c r="HX8" s="4" t="s">
        <v>4</v>
      </c>
      <c r="HY8" s="4" t="s">
        <v>4</v>
      </c>
      <c r="HZ8" s="4">
        <v>0</v>
      </c>
      <c r="IA8" s="4">
        <v>0</v>
      </c>
      <c r="IB8" s="4">
        <v>0</v>
      </c>
      <c r="IC8" s="4">
        <v>0</v>
      </c>
      <c r="ID8" s="4">
        <v>0</v>
      </c>
      <c r="IE8" s="4">
        <v>0</v>
      </c>
      <c r="IF8" s="4" t="s">
        <v>275</v>
      </c>
      <c r="IG8" s="4">
        <v>17.600000000000001</v>
      </c>
      <c r="IH8" s="4">
        <v>17.7</v>
      </c>
      <c r="II8" s="9">
        <v>1.1299999999999999</v>
      </c>
      <c r="IJ8" s="4">
        <v>2</v>
      </c>
      <c r="IK8" s="4" t="s">
        <v>1115</v>
      </c>
      <c r="IL8" s="4">
        <v>7.78</v>
      </c>
      <c r="IM8" s="9">
        <v>1.35</v>
      </c>
      <c r="IN8" s="9">
        <v>0.16</v>
      </c>
      <c r="IT8" s="4" t="s">
        <v>4</v>
      </c>
      <c r="IV8" s="4">
        <v>0.6</v>
      </c>
      <c r="IW8" s="4" t="s">
        <v>56</v>
      </c>
      <c r="IX8" s="4" t="s">
        <v>56</v>
      </c>
      <c r="IY8" s="4">
        <v>0</v>
      </c>
      <c r="IZ8" s="4">
        <v>0</v>
      </c>
      <c r="JA8" s="4" t="s">
        <v>1074</v>
      </c>
      <c r="JB8" s="4" t="s">
        <v>274</v>
      </c>
      <c r="JC8" s="4">
        <v>17.600000000000001</v>
      </c>
      <c r="JD8" s="4">
        <v>17.600000000000001</v>
      </c>
      <c r="JI8" s="4" t="s">
        <v>4</v>
      </c>
      <c r="JK8" s="4" t="s">
        <v>55</v>
      </c>
      <c r="JL8" s="4" t="s">
        <v>41</v>
      </c>
      <c r="JM8" s="4">
        <v>13.7</v>
      </c>
      <c r="JT8" s="4" t="s">
        <v>13</v>
      </c>
      <c r="JU8" s="4" t="s">
        <v>12</v>
      </c>
      <c r="JZ8" s="4" t="s">
        <v>4</v>
      </c>
      <c r="KB8" s="4" t="s">
        <v>4</v>
      </c>
      <c r="KC8" s="4" t="s">
        <v>4</v>
      </c>
      <c r="KD8" s="4">
        <v>0</v>
      </c>
      <c r="KE8" s="4">
        <v>0</v>
      </c>
      <c r="KF8" s="4">
        <v>0</v>
      </c>
      <c r="KG8" s="4">
        <v>0</v>
      </c>
      <c r="KH8" s="4">
        <v>0</v>
      </c>
      <c r="KI8" s="4">
        <v>0</v>
      </c>
      <c r="KK8" s="4">
        <v>17.600000000000001</v>
      </c>
      <c r="KL8" s="4">
        <v>18.399999999999999</v>
      </c>
      <c r="KM8" s="9">
        <v>2.2799999999999998</v>
      </c>
      <c r="KS8" s="4" t="s">
        <v>4</v>
      </c>
      <c r="KU8" s="4">
        <v>0.8</v>
      </c>
      <c r="KV8" s="4" t="s">
        <v>92</v>
      </c>
      <c r="KW8" s="4" t="s">
        <v>1163</v>
      </c>
      <c r="KX8" s="4">
        <v>1</v>
      </c>
      <c r="KY8" s="4">
        <v>0</v>
      </c>
      <c r="KZ8" s="4" t="s">
        <v>4</v>
      </c>
      <c r="LA8" s="4" t="s">
        <v>1074</v>
      </c>
      <c r="LB8" s="4" t="s">
        <v>276</v>
      </c>
      <c r="LC8" s="4">
        <v>17.600000000000001</v>
      </c>
      <c r="LD8" s="4">
        <v>35.200000000000003</v>
      </c>
      <c r="LI8" s="4" t="s">
        <v>4</v>
      </c>
      <c r="LK8" s="4" t="s">
        <v>55</v>
      </c>
      <c r="LL8" s="4" t="s">
        <v>40</v>
      </c>
      <c r="LM8" s="4">
        <v>13.7</v>
      </c>
      <c r="LT8" s="4" t="s">
        <v>13</v>
      </c>
      <c r="LU8" s="4" t="s">
        <v>12</v>
      </c>
      <c r="LV8" s="4" t="s">
        <v>11</v>
      </c>
      <c r="LZ8" s="4" t="s">
        <v>13</v>
      </c>
      <c r="MA8" s="4" t="s">
        <v>11</v>
      </c>
      <c r="MF8" s="4" t="s">
        <v>4</v>
      </c>
      <c r="MH8" s="4" t="s">
        <v>4</v>
      </c>
      <c r="MI8" s="4" t="s">
        <v>4</v>
      </c>
      <c r="MJ8" s="4">
        <v>0</v>
      </c>
      <c r="MK8" s="4">
        <v>0</v>
      </c>
      <c r="ML8" s="4">
        <v>0</v>
      </c>
      <c r="MM8" s="4">
        <v>0</v>
      </c>
      <c r="MN8" s="4">
        <v>0</v>
      </c>
      <c r="MO8" s="4">
        <v>0</v>
      </c>
      <c r="MQ8" s="4">
        <v>25</v>
      </c>
      <c r="MR8" s="4">
        <v>25</v>
      </c>
      <c r="MS8" s="4">
        <v>6.24</v>
      </c>
      <c r="MX8" s="4" t="s">
        <v>4</v>
      </c>
      <c r="MZ8" s="4" t="s">
        <v>4</v>
      </c>
      <c r="NA8" s="4" t="s">
        <v>7</v>
      </c>
      <c r="NH8" s="4" t="s">
        <v>4</v>
      </c>
      <c r="NI8" s="4" t="s">
        <v>4</v>
      </c>
      <c r="NJ8" s="4" t="s">
        <v>4</v>
      </c>
      <c r="NK8" s="4" t="s">
        <v>55</v>
      </c>
      <c r="NL8" s="4" t="s">
        <v>56</v>
      </c>
      <c r="NM8" s="4" t="s">
        <v>56</v>
      </c>
      <c r="NN8" s="4">
        <v>0</v>
      </c>
      <c r="NO8" s="4">
        <v>0</v>
      </c>
      <c r="NP8" s="4" t="s">
        <v>40</v>
      </c>
      <c r="NQ8" s="4" t="s">
        <v>3</v>
      </c>
      <c r="NR8" s="4">
        <v>0.8</v>
      </c>
      <c r="NT8" s="4">
        <v>11</v>
      </c>
      <c r="OA8" s="4" t="s">
        <v>11</v>
      </c>
      <c r="OB8" s="4" t="s">
        <v>13</v>
      </c>
      <c r="OG8" s="4" t="s">
        <v>4</v>
      </c>
      <c r="OI8" s="4">
        <v>1.2</v>
      </c>
      <c r="OJ8" s="4">
        <v>1</v>
      </c>
      <c r="OK8" s="4" t="s">
        <v>4</v>
      </c>
      <c r="ON8" s="4" t="s">
        <v>77</v>
      </c>
      <c r="OO8" s="4" t="s">
        <v>3</v>
      </c>
      <c r="OP8" s="4">
        <v>15</v>
      </c>
      <c r="OQ8" s="4">
        <v>25</v>
      </c>
      <c r="OR8" s="4" t="s">
        <v>4</v>
      </c>
      <c r="OS8" s="4" t="s">
        <v>65</v>
      </c>
      <c r="OT8" s="4" t="s">
        <v>60</v>
      </c>
      <c r="OU8" s="4">
        <v>25</v>
      </c>
      <c r="OV8" s="4">
        <v>5</v>
      </c>
      <c r="OW8" s="4">
        <v>2</v>
      </c>
      <c r="OZ8" s="4" t="s">
        <v>65</v>
      </c>
      <c r="PA8" s="4" t="s">
        <v>59</v>
      </c>
      <c r="PB8" s="4">
        <v>15</v>
      </c>
      <c r="PC8" s="4">
        <v>5</v>
      </c>
      <c r="PD8" s="4">
        <v>4</v>
      </c>
      <c r="PG8" s="4" t="s">
        <v>56</v>
      </c>
      <c r="PH8" s="4" t="s">
        <v>59</v>
      </c>
      <c r="PI8" s="4">
        <v>10</v>
      </c>
      <c r="QJ8" s="4">
        <v>50</v>
      </c>
      <c r="QK8" s="4">
        <v>50</v>
      </c>
      <c r="QL8" s="4">
        <v>3.4</v>
      </c>
      <c r="QM8" s="4" t="s">
        <v>51</v>
      </c>
      <c r="QN8" s="4" t="s">
        <v>4</v>
      </c>
      <c r="QO8" s="4" t="s">
        <v>4</v>
      </c>
      <c r="QQ8" s="4" t="s">
        <v>4</v>
      </c>
      <c r="QR8" s="4" t="s">
        <v>3</v>
      </c>
      <c r="QS8" s="4">
        <v>1.2</v>
      </c>
      <c r="QU8" s="4" t="s">
        <v>4</v>
      </c>
      <c r="QW8" s="4" t="s">
        <v>7</v>
      </c>
      <c r="RB8" s="4" t="s">
        <v>55</v>
      </c>
      <c r="RC8" s="4" t="s">
        <v>102</v>
      </c>
      <c r="RD8" s="4">
        <v>8.3000000000000007</v>
      </c>
      <c r="RK8" s="4" t="s">
        <v>12</v>
      </c>
      <c r="RL8" s="4" t="s">
        <v>13</v>
      </c>
      <c r="RQ8" s="4" t="s">
        <v>4</v>
      </c>
    </row>
    <row r="9" spans="1:487" x14ac:dyDescent="0.3">
      <c r="A9" s="42">
        <v>20400023</v>
      </c>
      <c r="B9" s="4" t="s">
        <v>206</v>
      </c>
      <c r="C9" s="7">
        <v>0.54652777777777783</v>
      </c>
      <c r="D9" s="8">
        <v>44454</v>
      </c>
      <c r="E9" s="4" t="s">
        <v>47</v>
      </c>
      <c r="F9" s="4" t="s">
        <v>269</v>
      </c>
      <c r="G9" s="4" t="s">
        <v>236</v>
      </c>
      <c r="H9" s="4" t="s">
        <v>270</v>
      </c>
      <c r="K9" s="4">
        <v>50</v>
      </c>
      <c r="L9" s="4">
        <v>37</v>
      </c>
      <c r="M9" s="9">
        <v>5.08</v>
      </c>
      <c r="P9" s="4" t="s">
        <v>51</v>
      </c>
      <c r="Q9" s="4" t="s">
        <v>4</v>
      </c>
      <c r="R9" s="4" t="s">
        <v>4</v>
      </c>
      <c r="T9" s="4" t="s">
        <v>4</v>
      </c>
      <c r="U9" s="4" t="s">
        <v>3</v>
      </c>
      <c r="V9" s="4">
        <v>1.4</v>
      </c>
      <c r="X9" s="4" t="s">
        <v>4</v>
      </c>
      <c r="Z9" s="4" t="s">
        <v>7</v>
      </c>
      <c r="AG9" s="4" t="s">
        <v>86</v>
      </c>
      <c r="AH9" s="4" t="s">
        <v>102</v>
      </c>
      <c r="AI9" s="4">
        <v>9.1999999999999993</v>
      </c>
      <c r="AM9" s="4">
        <v>14.3</v>
      </c>
      <c r="AO9" s="4">
        <v>9</v>
      </c>
      <c r="AP9" s="4" t="s">
        <v>12</v>
      </c>
      <c r="AQ9" s="4" t="s">
        <v>11</v>
      </c>
      <c r="AV9" s="4" t="s">
        <v>4</v>
      </c>
      <c r="AY9" s="4">
        <v>33</v>
      </c>
      <c r="AZ9" s="4">
        <v>45</v>
      </c>
      <c r="BA9" s="4">
        <v>6.89</v>
      </c>
      <c r="BJ9" s="4" t="s">
        <v>4</v>
      </c>
      <c r="BL9" s="4" t="s">
        <v>4</v>
      </c>
      <c r="BM9" s="4" t="s">
        <v>54</v>
      </c>
      <c r="BT9" s="4" t="s">
        <v>3</v>
      </c>
      <c r="BU9" s="4" t="s">
        <v>3</v>
      </c>
      <c r="BV9" s="4" t="s">
        <v>4</v>
      </c>
      <c r="BW9" s="4" t="s">
        <v>55</v>
      </c>
      <c r="BX9" s="4" t="s">
        <v>92</v>
      </c>
      <c r="BY9" s="4" t="s">
        <v>1163</v>
      </c>
      <c r="BZ9" s="4">
        <v>1</v>
      </c>
      <c r="CA9" s="4">
        <v>0</v>
      </c>
      <c r="CB9" s="4" t="s">
        <v>41</v>
      </c>
      <c r="CC9" s="4" t="s">
        <v>3</v>
      </c>
      <c r="CD9" s="4">
        <v>0.9</v>
      </c>
      <c r="CF9" s="4">
        <v>11.1</v>
      </c>
      <c r="CM9" s="4" t="s">
        <v>12</v>
      </c>
      <c r="CN9" s="4" t="s">
        <v>13</v>
      </c>
      <c r="CS9" s="4" t="s">
        <v>4</v>
      </c>
      <c r="CU9" s="4">
        <v>1.4</v>
      </c>
      <c r="CV9" s="4">
        <v>1.3</v>
      </c>
      <c r="CW9" s="4" t="s">
        <v>4</v>
      </c>
      <c r="CZ9" s="4" t="s">
        <v>77</v>
      </c>
      <c r="DA9" s="4" t="s">
        <v>3</v>
      </c>
      <c r="DB9" s="4">
        <v>15</v>
      </c>
      <c r="DC9" s="4">
        <v>13</v>
      </c>
      <c r="DD9" s="4" t="s">
        <v>4</v>
      </c>
      <c r="DE9" s="4" t="s">
        <v>65</v>
      </c>
      <c r="DF9" s="4" t="s">
        <v>60</v>
      </c>
      <c r="DG9" s="4">
        <v>13</v>
      </c>
      <c r="DH9" s="4">
        <v>5</v>
      </c>
      <c r="DI9" s="4">
        <v>5</v>
      </c>
      <c r="DL9" s="4" t="s">
        <v>65</v>
      </c>
      <c r="DM9" s="4" t="s">
        <v>59</v>
      </c>
      <c r="DN9" s="4">
        <v>15</v>
      </c>
      <c r="DO9" s="4">
        <v>5</v>
      </c>
      <c r="DP9" s="4">
        <v>5</v>
      </c>
      <c r="EU9" s="4" t="s">
        <v>377</v>
      </c>
      <c r="EV9" s="4" t="s">
        <v>3</v>
      </c>
      <c r="EW9" s="4" t="s">
        <v>0</v>
      </c>
      <c r="EX9" s="4">
        <v>57</v>
      </c>
      <c r="EY9" s="9">
        <f t="shared" si="0"/>
        <v>5.1733333333333338</v>
      </c>
      <c r="EZ9" s="4">
        <v>7.4</v>
      </c>
      <c r="FA9" s="4">
        <v>9.6</v>
      </c>
      <c r="FB9" s="4">
        <v>7</v>
      </c>
      <c r="FC9" s="4">
        <v>12.5</v>
      </c>
      <c r="FD9" s="4">
        <f t="shared" si="2"/>
        <v>7.2</v>
      </c>
      <c r="FE9">
        <v>13.67</v>
      </c>
      <c r="FF9" s="5">
        <f t="shared" si="3"/>
        <v>0.88073394495412838</v>
      </c>
      <c r="FG9" s="5">
        <f t="shared" si="4"/>
        <v>1.2541284403669724</v>
      </c>
      <c r="FH9" s="9">
        <f t="shared" si="1"/>
        <v>13.699999999999998</v>
      </c>
      <c r="FI9" s="9">
        <f t="shared" si="5"/>
        <v>38.5</v>
      </c>
      <c r="FJ9" s="9">
        <f t="shared" si="6"/>
        <v>1.4666666666666666</v>
      </c>
      <c r="FK9" s="9">
        <f t="shared" si="7"/>
        <v>1.05</v>
      </c>
      <c r="FL9" s="4" t="s">
        <v>52</v>
      </c>
      <c r="FM9" s="4">
        <v>0</v>
      </c>
      <c r="FN9" s="4" t="s">
        <v>92</v>
      </c>
      <c r="FO9" s="4">
        <v>6</v>
      </c>
      <c r="FP9" s="4">
        <v>5</v>
      </c>
      <c r="FQ9" s="4" t="s">
        <v>61</v>
      </c>
      <c r="FR9" s="4" t="s">
        <v>62</v>
      </c>
      <c r="FS9" s="4" t="s">
        <v>3</v>
      </c>
      <c r="FT9" s="4" t="s">
        <v>4</v>
      </c>
      <c r="FU9" s="4" t="s">
        <v>4</v>
      </c>
      <c r="FW9" s="4" t="s">
        <v>154</v>
      </c>
      <c r="FX9" s="4" t="s">
        <v>4</v>
      </c>
      <c r="GA9" s="4">
        <v>19</v>
      </c>
      <c r="GB9" s="4">
        <v>19</v>
      </c>
      <c r="GC9" s="9">
        <v>4.05</v>
      </c>
      <c r="GD9" s="4">
        <v>1</v>
      </c>
      <c r="GE9" s="4" t="s">
        <v>1115</v>
      </c>
      <c r="GF9" s="4" t="s">
        <v>945</v>
      </c>
      <c r="GG9" s="4">
        <v>0.54</v>
      </c>
      <c r="GH9" s="4">
        <v>0.11</v>
      </c>
      <c r="GI9" s="4" t="s">
        <v>3</v>
      </c>
      <c r="GJ9" s="4">
        <v>1</v>
      </c>
      <c r="GL9" s="4" t="s">
        <v>92</v>
      </c>
      <c r="GM9" s="4" t="s">
        <v>1163</v>
      </c>
      <c r="GN9" s="4">
        <v>2</v>
      </c>
      <c r="GO9" s="4">
        <v>1</v>
      </c>
      <c r="GP9" s="4" t="s">
        <v>4</v>
      </c>
      <c r="GQ9" s="4" t="s">
        <v>7</v>
      </c>
      <c r="GY9" s="4" t="s">
        <v>4</v>
      </c>
      <c r="HA9" s="4" t="s">
        <v>55</v>
      </c>
      <c r="HB9" s="4" t="s">
        <v>102</v>
      </c>
      <c r="HC9" s="4">
        <v>13.7</v>
      </c>
      <c r="HG9" s="4">
        <v>11.4</v>
      </c>
      <c r="HJ9" s="4" t="s">
        <v>12</v>
      </c>
      <c r="HK9" s="4" t="s">
        <v>11</v>
      </c>
      <c r="HL9" s="4" t="s">
        <v>13</v>
      </c>
      <c r="HP9" s="4" t="s">
        <v>11</v>
      </c>
      <c r="HV9" s="4" t="s">
        <v>4</v>
      </c>
      <c r="HX9" s="4" t="s">
        <v>3</v>
      </c>
      <c r="HY9" s="4" t="s">
        <v>3</v>
      </c>
      <c r="HZ9" s="4">
        <v>4.5</v>
      </c>
      <c r="IA9" s="4">
        <v>4</v>
      </c>
      <c r="IB9" s="4">
        <v>1.3</v>
      </c>
      <c r="IC9" s="4">
        <v>1.2</v>
      </c>
      <c r="ID9" s="4">
        <v>1.2</v>
      </c>
      <c r="IE9" s="4">
        <v>0.6</v>
      </c>
      <c r="IF9" s="4" t="s">
        <v>378</v>
      </c>
      <c r="IG9" s="4">
        <v>19</v>
      </c>
      <c r="IH9" s="4">
        <v>19</v>
      </c>
      <c r="II9" s="9">
        <v>6.63</v>
      </c>
      <c r="IJ9" s="4">
        <v>2</v>
      </c>
      <c r="IK9" s="4" t="s">
        <v>1097</v>
      </c>
      <c r="IL9" s="4" t="s">
        <v>945</v>
      </c>
      <c r="IM9" s="9">
        <v>0.72499999999999998</v>
      </c>
      <c r="IN9" s="9">
        <v>0.25</v>
      </c>
      <c r="IT9" s="4" t="s">
        <v>3</v>
      </c>
      <c r="IU9" s="10">
        <v>0.9</v>
      </c>
      <c r="IW9" s="4" t="s">
        <v>92</v>
      </c>
      <c r="IX9" s="4" t="s">
        <v>1163</v>
      </c>
      <c r="IY9" s="4">
        <v>2</v>
      </c>
      <c r="IZ9" s="4">
        <v>2</v>
      </c>
      <c r="JA9" s="4" t="s">
        <v>7</v>
      </c>
      <c r="JI9" s="4" t="s">
        <v>4</v>
      </c>
      <c r="JK9" s="4" t="s">
        <v>55</v>
      </c>
      <c r="JL9" s="4" t="s">
        <v>102</v>
      </c>
      <c r="JM9" s="4">
        <v>13.7</v>
      </c>
      <c r="JQ9" s="4">
        <v>9.1999999999999993</v>
      </c>
      <c r="JT9" s="4" t="s">
        <v>12</v>
      </c>
      <c r="JU9" s="4" t="s">
        <v>11</v>
      </c>
      <c r="JV9" s="4" t="s">
        <v>13</v>
      </c>
      <c r="JZ9" s="4" t="s">
        <v>4</v>
      </c>
      <c r="KB9" s="4" t="s">
        <v>3</v>
      </c>
      <c r="KC9" s="4" t="s">
        <v>3</v>
      </c>
      <c r="KD9" s="4">
        <v>9.3000000000000007</v>
      </c>
      <c r="KE9" s="4">
        <v>9</v>
      </c>
      <c r="KF9" s="4">
        <v>1.5</v>
      </c>
      <c r="KG9" s="4">
        <v>1.6</v>
      </c>
      <c r="KH9" s="4">
        <v>1.4</v>
      </c>
      <c r="KI9" s="4">
        <v>1</v>
      </c>
      <c r="KJ9" s="4" t="s">
        <v>379</v>
      </c>
      <c r="KK9" s="4">
        <v>19</v>
      </c>
      <c r="KL9" s="4">
        <v>19</v>
      </c>
      <c r="KM9" s="9">
        <v>4.84</v>
      </c>
      <c r="KS9" s="4" t="s">
        <v>3</v>
      </c>
      <c r="KT9" s="4">
        <v>1.1000000000000001</v>
      </c>
      <c r="KV9" s="4" t="s">
        <v>92</v>
      </c>
      <c r="KW9" s="4" t="s">
        <v>1163</v>
      </c>
      <c r="KX9" s="4">
        <v>2</v>
      </c>
      <c r="KY9" s="4">
        <v>2</v>
      </c>
      <c r="KZ9" s="4" t="s">
        <v>4</v>
      </c>
      <c r="LA9" s="4" t="s">
        <v>7</v>
      </c>
      <c r="LI9" s="4" t="s">
        <v>4</v>
      </c>
      <c r="LK9" s="4" t="s">
        <v>55</v>
      </c>
      <c r="LL9" s="4" t="s">
        <v>91</v>
      </c>
      <c r="LM9" s="4">
        <v>13.7</v>
      </c>
      <c r="LQ9" s="4">
        <v>12.5</v>
      </c>
      <c r="LT9" s="4" t="s">
        <v>12</v>
      </c>
      <c r="LU9" s="4" t="s">
        <v>11</v>
      </c>
      <c r="LV9" s="4" t="s">
        <v>13</v>
      </c>
      <c r="LZ9" s="4" t="s">
        <v>11</v>
      </c>
      <c r="MA9" s="4" t="s">
        <v>12</v>
      </c>
      <c r="MF9" s="4" t="s">
        <v>4</v>
      </c>
      <c r="MH9" s="4" t="s">
        <v>3</v>
      </c>
      <c r="MI9" s="4" t="s">
        <v>3</v>
      </c>
      <c r="MJ9" s="4">
        <v>6.7</v>
      </c>
      <c r="MK9" s="4">
        <v>8.1999999999999993</v>
      </c>
      <c r="ML9" s="4">
        <v>2.1</v>
      </c>
      <c r="MM9" s="4">
        <v>1.1000000000000001</v>
      </c>
      <c r="MN9" s="4">
        <v>1.2</v>
      </c>
      <c r="MO9" s="4">
        <v>0.9</v>
      </c>
      <c r="MP9" s="4" t="s">
        <v>379</v>
      </c>
      <c r="MQ9" s="4">
        <v>33</v>
      </c>
      <c r="MR9" s="4">
        <v>33</v>
      </c>
      <c r="MS9" s="4">
        <v>6.36</v>
      </c>
      <c r="MX9" s="4" t="s">
        <v>4</v>
      </c>
      <c r="MZ9" s="4" t="s">
        <v>4</v>
      </c>
      <c r="NA9" s="4" t="s">
        <v>7</v>
      </c>
      <c r="NH9" s="4" t="s">
        <v>4</v>
      </c>
      <c r="NI9" s="4" t="s">
        <v>3</v>
      </c>
      <c r="NJ9" s="4" t="s">
        <v>3</v>
      </c>
      <c r="NK9" s="4" t="s">
        <v>31</v>
      </c>
      <c r="NL9" s="4" t="s">
        <v>56</v>
      </c>
      <c r="NM9" s="4" t="s">
        <v>56</v>
      </c>
      <c r="NN9" s="4">
        <v>0</v>
      </c>
      <c r="NO9" s="4">
        <v>0</v>
      </c>
      <c r="NP9" s="4" t="s">
        <v>41</v>
      </c>
      <c r="NQ9" s="4" t="s">
        <v>3</v>
      </c>
      <c r="NR9" s="4">
        <v>0.9</v>
      </c>
      <c r="NT9" s="4">
        <v>10.9</v>
      </c>
      <c r="OA9" s="4" t="s">
        <v>11</v>
      </c>
      <c r="OB9" s="4" t="s">
        <v>94</v>
      </c>
      <c r="OC9" s="4" t="s">
        <v>13</v>
      </c>
      <c r="OG9" s="4" t="s">
        <v>4</v>
      </c>
      <c r="OI9" s="4">
        <v>2.2000000000000002</v>
      </c>
      <c r="OJ9" s="4">
        <v>1.7</v>
      </c>
      <c r="OK9" s="4" t="s">
        <v>4</v>
      </c>
      <c r="ON9" s="4" t="s">
        <v>77</v>
      </c>
      <c r="OO9" s="4" t="s">
        <v>3</v>
      </c>
      <c r="OP9" s="4">
        <v>33</v>
      </c>
      <c r="OQ9" s="4">
        <v>33</v>
      </c>
      <c r="OR9" s="4" t="s">
        <v>4</v>
      </c>
      <c r="OS9" s="4" t="s">
        <v>65</v>
      </c>
      <c r="OT9" s="4" t="s">
        <v>60</v>
      </c>
      <c r="OU9" s="4">
        <v>33</v>
      </c>
      <c r="OV9" s="4">
        <v>5</v>
      </c>
      <c r="OW9" s="4">
        <v>3</v>
      </c>
      <c r="OZ9" s="4" t="s">
        <v>65</v>
      </c>
      <c r="PA9" s="4" t="s">
        <v>59</v>
      </c>
      <c r="PB9" s="4">
        <v>33</v>
      </c>
      <c r="PC9" s="4">
        <v>5</v>
      </c>
      <c r="PD9" s="4">
        <v>3</v>
      </c>
      <c r="QJ9" s="4">
        <v>50</v>
      </c>
      <c r="QK9" s="4">
        <v>50</v>
      </c>
      <c r="QL9" s="4">
        <v>5.68</v>
      </c>
      <c r="QM9" s="4" t="s">
        <v>51</v>
      </c>
      <c r="QN9" s="4" t="s">
        <v>4</v>
      </c>
      <c r="QO9" s="4" t="s">
        <v>4</v>
      </c>
      <c r="QQ9" s="4" t="s">
        <v>4</v>
      </c>
      <c r="QR9" s="4" t="s">
        <v>3</v>
      </c>
      <c r="QS9" s="4">
        <v>1.1000000000000001</v>
      </c>
      <c r="QU9" s="4" t="s">
        <v>4</v>
      </c>
      <c r="QW9" s="4" t="s">
        <v>7</v>
      </c>
      <c r="RB9" s="4" t="s">
        <v>31</v>
      </c>
      <c r="RC9" s="4" t="s">
        <v>102</v>
      </c>
      <c r="RD9" s="4">
        <v>9.1999999999999993</v>
      </c>
      <c r="RJ9" s="4">
        <v>15.6</v>
      </c>
      <c r="RK9" s="4" t="s">
        <v>11</v>
      </c>
      <c r="RL9" s="4" t="s">
        <v>12</v>
      </c>
      <c r="RM9" s="4" t="s">
        <v>13</v>
      </c>
      <c r="RQ9" s="4" t="s">
        <v>4</v>
      </c>
      <c r="RS9" s="4" t="s">
        <v>380</v>
      </c>
    </row>
    <row r="10" spans="1:487" x14ac:dyDescent="0.3">
      <c r="A10" s="42">
        <v>20400025</v>
      </c>
      <c r="B10" s="4" t="s">
        <v>46</v>
      </c>
      <c r="C10" s="7">
        <v>0.44444444444444442</v>
      </c>
      <c r="D10" s="8">
        <v>44482</v>
      </c>
      <c r="E10" s="4" t="s">
        <v>47</v>
      </c>
      <c r="F10" s="4" t="s">
        <v>117</v>
      </c>
      <c r="G10" s="4" t="s">
        <v>236</v>
      </c>
      <c r="H10" s="4" t="s">
        <v>237</v>
      </c>
      <c r="K10" s="4">
        <v>50</v>
      </c>
      <c r="L10" s="4">
        <v>50</v>
      </c>
      <c r="M10" s="9">
        <v>4.32</v>
      </c>
      <c r="P10" s="4" t="s">
        <v>68</v>
      </c>
      <c r="Q10" s="4" t="s">
        <v>4</v>
      </c>
      <c r="R10" s="4" t="s">
        <v>4</v>
      </c>
      <c r="T10" s="4" t="s">
        <v>4</v>
      </c>
      <c r="U10" s="4" t="s">
        <v>3</v>
      </c>
      <c r="V10" s="4">
        <v>0.9</v>
      </c>
      <c r="X10" s="4" t="s">
        <v>4</v>
      </c>
      <c r="Z10" s="4" t="s">
        <v>1073</v>
      </c>
      <c r="AA10" s="4" t="s">
        <v>238</v>
      </c>
      <c r="AB10" s="4">
        <v>50</v>
      </c>
      <c r="AC10" s="4">
        <v>22</v>
      </c>
      <c r="AG10" s="4" t="s">
        <v>55</v>
      </c>
      <c r="AH10" s="4" t="s">
        <v>40</v>
      </c>
      <c r="AI10" s="4">
        <v>16.8</v>
      </c>
      <c r="AP10" s="4" t="s">
        <v>12</v>
      </c>
      <c r="AQ10" s="4" t="s">
        <v>11</v>
      </c>
      <c r="AR10" s="4" t="s">
        <v>13</v>
      </c>
      <c r="AV10" s="4" t="s">
        <v>3</v>
      </c>
      <c r="AW10" s="4" t="s">
        <v>239</v>
      </c>
      <c r="AY10" s="4">
        <v>22</v>
      </c>
      <c r="AZ10" s="4">
        <v>22</v>
      </c>
      <c r="BA10" s="4">
        <v>6.63</v>
      </c>
      <c r="BJ10" s="4" t="s">
        <v>3</v>
      </c>
      <c r="BK10" s="4">
        <v>0</v>
      </c>
      <c r="BL10" s="4" t="s">
        <v>4</v>
      </c>
      <c r="BM10" s="4" t="s">
        <v>54</v>
      </c>
      <c r="BT10" s="4" t="s">
        <v>4</v>
      </c>
      <c r="BU10" s="4" t="s">
        <v>3</v>
      </c>
      <c r="BV10" s="4" t="s">
        <v>3</v>
      </c>
      <c r="BW10" s="4" t="s">
        <v>55</v>
      </c>
      <c r="BX10" s="4" t="s">
        <v>56</v>
      </c>
      <c r="BY10" s="4" t="s">
        <v>56</v>
      </c>
      <c r="BZ10" s="4">
        <v>0</v>
      </c>
      <c r="CA10" s="4">
        <v>0</v>
      </c>
      <c r="CB10" s="4" t="s">
        <v>40</v>
      </c>
      <c r="CC10" s="4" t="s">
        <v>3</v>
      </c>
      <c r="CD10" s="4">
        <v>0.7</v>
      </c>
      <c r="CF10" s="4">
        <v>20</v>
      </c>
      <c r="CM10" s="4" t="s">
        <v>12</v>
      </c>
      <c r="CN10" s="4" t="s">
        <v>11</v>
      </c>
      <c r="CO10" s="4" t="s">
        <v>13</v>
      </c>
      <c r="CS10" s="4" t="s">
        <v>98</v>
      </c>
      <c r="CT10" s="4" t="s">
        <v>25</v>
      </c>
      <c r="CU10" s="4">
        <v>2.2999999999999998</v>
      </c>
      <c r="CV10" s="4">
        <v>1.2</v>
      </c>
      <c r="CW10" s="4" t="s">
        <v>4</v>
      </c>
      <c r="CZ10" s="4" t="s">
        <v>57</v>
      </c>
      <c r="DA10" s="4" t="s">
        <v>3</v>
      </c>
      <c r="DB10" s="4">
        <v>22</v>
      </c>
      <c r="DC10" s="4">
        <v>22</v>
      </c>
      <c r="DD10" s="4" t="s">
        <v>4</v>
      </c>
      <c r="DE10" s="4" t="s">
        <v>65</v>
      </c>
      <c r="DF10" s="4" t="s">
        <v>60</v>
      </c>
      <c r="DG10" s="4">
        <v>22</v>
      </c>
      <c r="DH10" s="4">
        <v>5</v>
      </c>
      <c r="DI10" s="4">
        <v>5</v>
      </c>
      <c r="DL10" s="4" t="s">
        <v>65</v>
      </c>
      <c r="DM10" s="4" t="s">
        <v>59</v>
      </c>
      <c r="DN10" s="4">
        <v>22</v>
      </c>
      <c r="DO10" s="4">
        <v>5</v>
      </c>
      <c r="DP10" s="4">
        <v>5</v>
      </c>
      <c r="EV10" s="4" t="s">
        <v>4</v>
      </c>
      <c r="EX10" s="4">
        <v>67.2</v>
      </c>
      <c r="EY10" s="9">
        <f t="shared" si="0"/>
        <v>3.9577380952380947</v>
      </c>
      <c r="EZ10" s="4">
        <v>5.6</v>
      </c>
      <c r="FA10" s="4">
        <v>13.8</v>
      </c>
      <c r="FB10" s="4">
        <v>21.4</v>
      </c>
      <c r="FC10" s="4">
        <v>4.7</v>
      </c>
      <c r="FD10" s="4">
        <f t="shared" si="2"/>
        <v>13.5</v>
      </c>
      <c r="FE10">
        <v>23.34</v>
      </c>
      <c r="FF10" s="5">
        <f t="shared" si="3"/>
        <v>0.94520547945205491</v>
      </c>
      <c r="FG10" s="5">
        <f t="shared" si="4"/>
        <v>1.5986301369863014</v>
      </c>
      <c r="FH10" s="9">
        <f t="shared" si="1"/>
        <v>9.9999999999999982</v>
      </c>
      <c r="FI10" s="9">
        <f t="shared" si="5"/>
        <v>78.699999999999989</v>
      </c>
      <c r="FJ10" s="9">
        <f t="shared" si="6"/>
        <v>9.3333333333333339</v>
      </c>
      <c r="FK10" s="9">
        <f t="shared" si="7"/>
        <v>0.6166666666666667</v>
      </c>
      <c r="FL10" s="4" t="s">
        <v>52</v>
      </c>
      <c r="FM10" s="4">
        <v>0</v>
      </c>
      <c r="FN10" s="4" t="s">
        <v>56</v>
      </c>
      <c r="FO10" s="4">
        <v>0</v>
      </c>
      <c r="FP10" s="4">
        <v>0</v>
      </c>
      <c r="FQ10" s="4" t="s">
        <v>89</v>
      </c>
      <c r="FR10" s="4" t="s">
        <v>26</v>
      </c>
      <c r="FS10" s="4" t="s">
        <v>3</v>
      </c>
      <c r="FT10" s="4" t="s">
        <v>4</v>
      </c>
      <c r="FU10" s="4" t="s">
        <v>4</v>
      </c>
      <c r="FV10" s="4">
        <v>0</v>
      </c>
      <c r="FX10" s="4" t="s">
        <v>4</v>
      </c>
      <c r="GA10" s="4">
        <v>22.4</v>
      </c>
      <c r="GB10" s="4">
        <v>24.4</v>
      </c>
      <c r="GC10" s="9">
        <v>2.38</v>
      </c>
      <c r="GD10" s="4">
        <v>2</v>
      </c>
      <c r="GE10" s="4" t="s">
        <v>1160</v>
      </c>
      <c r="GF10" s="4">
        <v>4.9000000000000004</v>
      </c>
      <c r="GG10" s="4">
        <v>0.91</v>
      </c>
      <c r="GH10" s="4">
        <v>7.0000000000000007E-2</v>
      </c>
      <c r="GI10" s="4" t="s">
        <v>3</v>
      </c>
      <c r="GJ10" s="4">
        <v>0.9</v>
      </c>
      <c r="GL10" s="4" t="s">
        <v>56</v>
      </c>
      <c r="GM10" s="4" t="s">
        <v>56</v>
      </c>
      <c r="GN10" s="4">
        <v>0</v>
      </c>
      <c r="GO10" s="4">
        <v>0</v>
      </c>
      <c r="GP10" s="4" t="s">
        <v>4</v>
      </c>
      <c r="GQ10" s="4" t="s">
        <v>1072</v>
      </c>
      <c r="GR10" s="4" t="s">
        <v>240</v>
      </c>
      <c r="GS10" s="4">
        <v>24.4</v>
      </c>
      <c r="GT10" s="4">
        <v>0</v>
      </c>
      <c r="GX10" s="4" t="s">
        <v>4</v>
      </c>
      <c r="HA10" s="4" t="s">
        <v>55</v>
      </c>
      <c r="HB10" s="4" t="s">
        <v>102</v>
      </c>
      <c r="HC10" s="4">
        <v>9.1999999999999993</v>
      </c>
      <c r="HJ10" s="4" t="s">
        <v>12</v>
      </c>
      <c r="HK10" s="4" t="s">
        <v>13</v>
      </c>
      <c r="HL10" s="4" t="s">
        <v>11</v>
      </c>
      <c r="HP10" s="4" t="s">
        <v>12</v>
      </c>
      <c r="HQ10" s="4" t="s">
        <v>13</v>
      </c>
      <c r="HR10" s="4" t="s">
        <v>11</v>
      </c>
      <c r="HV10" s="4" t="s">
        <v>3</v>
      </c>
      <c r="HW10" s="4" t="s">
        <v>25</v>
      </c>
      <c r="HX10" s="4" t="s">
        <v>3</v>
      </c>
      <c r="HY10" s="4" t="s">
        <v>4</v>
      </c>
      <c r="HZ10" s="4">
        <v>0</v>
      </c>
      <c r="IA10" s="4">
        <v>24.4</v>
      </c>
      <c r="IB10" s="4">
        <v>0</v>
      </c>
      <c r="IC10" s="4">
        <v>26.2</v>
      </c>
      <c r="ID10" s="4">
        <v>0</v>
      </c>
      <c r="IE10" s="4">
        <v>0.5</v>
      </c>
      <c r="IF10" s="4" t="s">
        <v>241</v>
      </c>
      <c r="IG10" s="4">
        <v>24.4</v>
      </c>
      <c r="IH10" s="4">
        <v>24.4</v>
      </c>
      <c r="II10" s="9">
        <v>4.63</v>
      </c>
      <c r="IT10" s="4" t="s">
        <v>3</v>
      </c>
      <c r="IU10" s="10">
        <v>0.7</v>
      </c>
      <c r="IW10" s="4" t="s">
        <v>56</v>
      </c>
      <c r="IX10" s="4" t="s">
        <v>56</v>
      </c>
      <c r="IY10" s="4">
        <v>0</v>
      </c>
      <c r="IZ10" s="4">
        <v>0</v>
      </c>
      <c r="JA10" s="4" t="s">
        <v>1072</v>
      </c>
      <c r="JB10" s="4" t="s">
        <v>242</v>
      </c>
      <c r="JC10" s="4">
        <v>24.4</v>
      </c>
      <c r="JD10" s="4">
        <v>24.4</v>
      </c>
      <c r="JH10" s="4" t="s">
        <v>4</v>
      </c>
      <c r="JK10" s="4" t="s">
        <v>55</v>
      </c>
      <c r="JL10" s="4" t="s">
        <v>102</v>
      </c>
      <c r="JM10" s="4">
        <v>8.6</v>
      </c>
      <c r="JT10" s="4" t="s">
        <v>12</v>
      </c>
      <c r="JU10" s="4" t="s">
        <v>13</v>
      </c>
      <c r="JV10" s="4" t="s">
        <v>11</v>
      </c>
      <c r="JZ10" s="4" t="s">
        <v>3</v>
      </c>
      <c r="KA10" s="4" t="s">
        <v>71</v>
      </c>
      <c r="KB10" s="4" t="s">
        <v>3</v>
      </c>
      <c r="KC10" s="4" t="s">
        <v>4</v>
      </c>
      <c r="KD10" s="4">
        <v>0</v>
      </c>
      <c r="KE10" s="4">
        <v>24.4</v>
      </c>
      <c r="KF10" s="4">
        <v>0</v>
      </c>
      <c r="KG10" s="4">
        <v>15.7</v>
      </c>
      <c r="KH10" s="4">
        <v>0</v>
      </c>
      <c r="KI10" s="4">
        <v>0.8</v>
      </c>
      <c r="KJ10" s="4" t="s">
        <v>243</v>
      </c>
      <c r="KK10" s="4">
        <v>24.4</v>
      </c>
      <c r="KL10" s="4">
        <v>24.4</v>
      </c>
      <c r="KM10" s="9">
        <v>3.89</v>
      </c>
      <c r="KN10" s="4">
        <v>1</v>
      </c>
      <c r="KO10" s="4" t="s">
        <v>1115</v>
      </c>
      <c r="KP10" s="4">
        <v>5.9</v>
      </c>
      <c r="KQ10" s="4">
        <v>0.86</v>
      </c>
      <c r="KR10" s="4">
        <v>0.08</v>
      </c>
      <c r="KS10" s="4" t="s">
        <v>3</v>
      </c>
      <c r="KT10" s="4">
        <v>0.5</v>
      </c>
      <c r="KV10" s="4" t="s">
        <v>56</v>
      </c>
      <c r="KW10" s="4" t="s">
        <v>56</v>
      </c>
      <c r="KX10" s="4">
        <v>0</v>
      </c>
      <c r="KY10" s="4">
        <v>0</v>
      </c>
      <c r="KZ10" s="4" t="s">
        <v>4</v>
      </c>
      <c r="LA10" s="4" t="s">
        <v>1072</v>
      </c>
      <c r="LB10" s="4" t="s">
        <v>242</v>
      </c>
      <c r="LC10" s="4">
        <v>24.4</v>
      </c>
      <c r="LD10" s="4">
        <v>48.8</v>
      </c>
      <c r="LH10" s="4" t="s">
        <v>4</v>
      </c>
      <c r="LK10" s="4" t="s">
        <v>55</v>
      </c>
      <c r="LL10" s="4" t="s">
        <v>40</v>
      </c>
      <c r="LM10" s="4">
        <v>12.2</v>
      </c>
      <c r="LT10" s="4" t="s">
        <v>12</v>
      </c>
      <c r="LU10" s="4" t="s">
        <v>13</v>
      </c>
      <c r="LV10" s="4" t="s">
        <v>11</v>
      </c>
      <c r="LZ10" s="4" t="s">
        <v>94</v>
      </c>
      <c r="MA10" s="4" t="s">
        <v>13</v>
      </c>
      <c r="MB10" s="4" t="s">
        <v>11</v>
      </c>
      <c r="MF10" s="4" t="s">
        <v>3</v>
      </c>
      <c r="MG10" s="4" t="s">
        <v>25</v>
      </c>
      <c r="MH10" s="4" t="s">
        <v>3</v>
      </c>
      <c r="MI10" s="4" t="s">
        <v>4</v>
      </c>
      <c r="MJ10" s="4">
        <v>5.5</v>
      </c>
      <c r="MK10" s="4">
        <v>24.4</v>
      </c>
      <c r="ML10" s="4">
        <v>5.5</v>
      </c>
      <c r="MM10" s="4">
        <v>8.6</v>
      </c>
      <c r="MN10" s="4">
        <v>1.2</v>
      </c>
      <c r="MO10" s="4">
        <v>1.2</v>
      </c>
      <c r="MP10" s="4" t="s">
        <v>244</v>
      </c>
      <c r="MQ10" s="4">
        <v>42</v>
      </c>
      <c r="MR10" s="4">
        <v>42</v>
      </c>
      <c r="MS10" s="4">
        <v>1.88</v>
      </c>
      <c r="MX10" s="4" t="s">
        <v>4</v>
      </c>
      <c r="MZ10" s="4" t="s">
        <v>4</v>
      </c>
      <c r="NA10" s="4" t="s">
        <v>7</v>
      </c>
      <c r="NH10" s="4" t="s">
        <v>4</v>
      </c>
      <c r="NI10" s="4" t="s">
        <v>4</v>
      </c>
      <c r="NJ10" s="4" t="s">
        <v>4</v>
      </c>
      <c r="NK10" s="4" t="s">
        <v>55</v>
      </c>
      <c r="NL10" s="4" t="s">
        <v>56</v>
      </c>
      <c r="NM10" s="4" t="s">
        <v>56</v>
      </c>
      <c r="NN10" s="4">
        <v>0</v>
      </c>
      <c r="NO10" s="4">
        <v>0</v>
      </c>
      <c r="NP10" s="4" t="s">
        <v>40</v>
      </c>
      <c r="NQ10" s="4" t="s">
        <v>4</v>
      </c>
      <c r="NS10" s="4">
        <v>0.8</v>
      </c>
      <c r="NT10" s="4">
        <v>14.6</v>
      </c>
      <c r="OA10" s="4" t="s">
        <v>12</v>
      </c>
      <c r="OB10" s="4" t="s">
        <v>13</v>
      </c>
      <c r="OC10" s="4" t="s">
        <v>11</v>
      </c>
      <c r="OG10" s="4" t="s">
        <v>4</v>
      </c>
      <c r="OI10" s="4">
        <v>1.4</v>
      </c>
      <c r="OJ10" s="4">
        <v>1.6</v>
      </c>
      <c r="OK10" s="4" t="s">
        <v>4</v>
      </c>
      <c r="OL10" s="4" t="s">
        <v>119</v>
      </c>
      <c r="OM10" s="4" t="s">
        <v>87</v>
      </c>
      <c r="ON10" s="4" t="s">
        <v>110</v>
      </c>
      <c r="OO10" s="4" t="s">
        <v>3</v>
      </c>
      <c r="OP10" s="4">
        <v>36</v>
      </c>
      <c r="OQ10" s="4">
        <v>42</v>
      </c>
      <c r="OR10" s="4" t="s">
        <v>4</v>
      </c>
      <c r="OS10" s="4" t="s">
        <v>66</v>
      </c>
      <c r="OT10" s="4" t="s">
        <v>60</v>
      </c>
      <c r="OU10" s="4">
        <v>42</v>
      </c>
      <c r="OV10" s="4">
        <v>5</v>
      </c>
      <c r="OW10" s="4">
        <v>4</v>
      </c>
      <c r="OZ10" s="4" t="s">
        <v>66</v>
      </c>
      <c r="PA10" s="4" t="s">
        <v>59</v>
      </c>
      <c r="PB10" s="4">
        <v>36</v>
      </c>
      <c r="PC10" s="4">
        <v>5</v>
      </c>
      <c r="PD10" s="4">
        <v>4</v>
      </c>
      <c r="QJ10" s="4">
        <v>50</v>
      </c>
      <c r="QK10" s="4">
        <v>50</v>
      </c>
      <c r="QL10" s="4">
        <v>3.02</v>
      </c>
      <c r="QM10" s="4" t="s">
        <v>68</v>
      </c>
      <c r="QN10" s="4" t="s">
        <v>4</v>
      </c>
      <c r="QO10" s="4" t="s">
        <v>4</v>
      </c>
      <c r="QQ10" s="4" t="s">
        <v>4</v>
      </c>
      <c r="QR10" s="4" t="s">
        <v>3</v>
      </c>
      <c r="QS10" s="4">
        <v>0.8</v>
      </c>
      <c r="QU10" s="4" t="s">
        <v>4</v>
      </c>
      <c r="QW10" s="4" t="s">
        <v>7</v>
      </c>
      <c r="RB10" s="4" t="s">
        <v>55</v>
      </c>
      <c r="RC10" s="4" t="s">
        <v>40</v>
      </c>
      <c r="RD10" s="4">
        <v>13.5</v>
      </c>
      <c r="RK10" s="4" t="s">
        <v>12</v>
      </c>
      <c r="RL10" s="4" t="s">
        <v>13</v>
      </c>
      <c r="RQ10" s="4" t="s">
        <v>3</v>
      </c>
      <c r="RR10" s="4" t="s">
        <v>25</v>
      </c>
      <c r="RS10" s="4" t="s">
        <v>245</v>
      </c>
    </row>
    <row r="11" spans="1:487" x14ac:dyDescent="0.3">
      <c r="A11" s="42">
        <v>20400031</v>
      </c>
      <c r="B11" s="4" t="s">
        <v>206</v>
      </c>
      <c r="C11" s="7">
        <v>0.56388888888888888</v>
      </c>
      <c r="D11" s="8">
        <v>44453</v>
      </c>
      <c r="E11" s="4" t="s">
        <v>47</v>
      </c>
      <c r="F11" s="4" t="s">
        <v>269</v>
      </c>
      <c r="G11" s="4" t="s">
        <v>277</v>
      </c>
      <c r="H11" s="4" t="s">
        <v>278</v>
      </c>
      <c r="K11" s="4">
        <v>50</v>
      </c>
      <c r="L11" s="4">
        <v>50</v>
      </c>
      <c r="M11" s="9">
        <v>0.32</v>
      </c>
      <c r="P11" s="4" t="s">
        <v>51</v>
      </c>
      <c r="Q11" s="4" t="s">
        <v>4</v>
      </c>
      <c r="R11" s="4" t="s">
        <v>4</v>
      </c>
      <c r="T11" s="4" t="s">
        <v>4</v>
      </c>
      <c r="U11" s="4" t="s">
        <v>3</v>
      </c>
      <c r="V11" s="4">
        <v>1.2</v>
      </c>
      <c r="X11" s="4" t="s">
        <v>4</v>
      </c>
      <c r="Z11" s="4" t="s">
        <v>7</v>
      </c>
      <c r="AG11" s="4" t="s">
        <v>55</v>
      </c>
      <c r="AH11" s="4" t="s">
        <v>42</v>
      </c>
      <c r="AI11" s="4">
        <v>22.7</v>
      </c>
      <c r="AP11" s="4" t="s">
        <v>13</v>
      </c>
      <c r="AQ11" s="4" t="s">
        <v>14</v>
      </c>
      <c r="AR11" s="4" t="s">
        <v>17</v>
      </c>
      <c r="AS11" s="4" t="s">
        <v>15</v>
      </c>
      <c r="AV11" s="4" t="s">
        <v>4</v>
      </c>
      <c r="AY11" s="4">
        <v>90</v>
      </c>
      <c r="AZ11" s="4">
        <v>90</v>
      </c>
      <c r="BA11" s="4">
        <v>7.0000000000000007E-2</v>
      </c>
      <c r="BJ11" s="4" t="s">
        <v>3</v>
      </c>
      <c r="BK11" s="4">
        <v>15</v>
      </c>
      <c r="BL11" s="4" t="s">
        <v>4</v>
      </c>
      <c r="BM11" s="4" t="s">
        <v>54</v>
      </c>
      <c r="BT11" s="4" t="s">
        <v>4</v>
      </c>
      <c r="BU11" s="4" t="s">
        <v>4</v>
      </c>
      <c r="BV11" s="4" t="s">
        <v>4</v>
      </c>
      <c r="BW11" s="4" t="s">
        <v>38</v>
      </c>
      <c r="BX11" s="4" t="s">
        <v>56</v>
      </c>
      <c r="BY11" s="4" t="s">
        <v>56</v>
      </c>
      <c r="BZ11" s="4">
        <v>0</v>
      </c>
      <c r="CA11" s="4">
        <v>0</v>
      </c>
      <c r="CB11" s="4" t="s">
        <v>42</v>
      </c>
      <c r="CC11" s="4" t="s">
        <v>3</v>
      </c>
      <c r="CD11" s="4">
        <v>1.5</v>
      </c>
      <c r="CF11" s="4">
        <v>29.2</v>
      </c>
      <c r="CM11" s="4" t="s">
        <v>14</v>
      </c>
      <c r="CN11" s="4" t="s">
        <v>13</v>
      </c>
      <c r="CO11" s="4" t="s">
        <v>94</v>
      </c>
      <c r="CS11" s="4" t="s">
        <v>3</v>
      </c>
      <c r="CT11" s="4" t="s">
        <v>25</v>
      </c>
      <c r="CU11" s="4">
        <v>3.7</v>
      </c>
      <c r="CV11" s="4">
        <v>2.7</v>
      </c>
      <c r="CW11" s="4" t="s">
        <v>3</v>
      </c>
      <c r="CZ11" s="4" t="s">
        <v>64</v>
      </c>
      <c r="DA11" s="4" t="s">
        <v>3</v>
      </c>
      <c r="DB11" s="4">
        <v>90</v>
      </c>
      <c r="DC11" s="4">
        <v>52</v>
      </c>
      <c r="DD11" s="4" t="s">
        <v>4</v>
      </c>
      <c r="DE11" s="4" t="s">
        <v>65</v>
      </c>
      <c r="DF11" s="4" t="s">
        <v>60</v>
      </c>
      <c r="DG11" s="4">
        <v>22</v>
      </c>
      <c r="DH11" s="4">
        <v>5</v>
      </c>
      <c r="DI11" s="4">
        <v>5</v>
      </c>
      <c r="DL11" s="4" t="s">
        <v>279</v>
      </c>
      <c r="DM11" s="4" t="s">
        <v>60</v>
      </c>
      <c r="DN11" s="4">
        <v>30</v>
      </c>
      <c r="DO11" s="4">
        <v>5</v>
      </c>
      <c r="DP11" s="4">
        <v>1</v>
      </c>
      <c r="DS11" s="4" t="s">
        <v>56</v>
      </c>
      <c r="DT11" s="4" t="s">
        <v>60</v>
      </c>
      <c r="DU11" s="4">
        <v>38</v>
      </c>
      <c r="DZ11" s="4" t="s">
        <v>65</v>
      </c>
      <c r="EA11" s="4" t="s">
        <v>59</v>
      </c>
      <c r="EB11" s="4">
        <v>20</v>
      </c>
      <c r="EC11" s="4">
        <v>5</v>
      </c>
      <c r="ED11" s="4">
        <v>5</v>
      </c>
      <c r="EG11" s="4" t="s">
        <v>279</v>
      </c>
      <c r="EH11" s="4" t="s">
        <v>59</v>
      </c>
      <c r="EI11" s="4">
        <v>70</v>
      </c>
      <c r="EJ11" s="4">
        <v>5</v>
      </c>
      <c r="EK11" s="4">
        <v>2</v>
      </c>
      <c r="EV11" s="4" t="s">
        <v>4</v>
      </c>
      <c r="EX11" s="4">
        <v>68</v>
      </c>
      <c r="EY11" s="9" t="e">
        <f t="shared" si="0"/>
        <v>#VALUE!</v>
      </c>
      <c r="EZ11" s="4">
        <v>5</v>
      </c>
      <c r="FA11" s="4">
        <v>24.4</v>
      </c>
      <c r="FB11" s="4">
        <v>6</v>
      </c>
      <c r="FC11" s="4">
        <v>24.4</v>
      </c>
      <c r="FD11" s="4">
        <f t="shared" si="2"/>
        <v>5.5</v>
      </c>
      <c r="FE11">
        <v>25.33</v>
      </c>
      <c r="FF11" s="5">
        <f t="shared" si="3"/>
        <v>0.77955271565495199</v>
      </c>
      <c r="FG11" s="5">
        <f t="shared" si="4"/>
        <v>0.80926517571884982</v>
      </c>
      <c r="FH11" s="9">
        <f t="shared" si="1"/>
        <v>24.399999999999995</v>
      </c>
      <c r="FI11" s="9">
        <f t="shared" si="5"/>
        <v>0</v>
      </c>
      <c r="FJ11" s="9">
        <f t="shared" si="6"/>
        <v>0</v>
      </c>
      <c r="FK11" s="9">
        <f t="shared" si="7"/>
        <v>0</v>
      </c>
      <c r="FL11" s="4" t="s">
        <v>52</v>
      </c>
      <c r="FM11" s="4">
        <v>0</v>
      </c>
      <c r="FN11" s="4" t="s">
        <v>56</v>
      </c>
      <c r="FO11" s="4">
        <v>0</v>
      </c>
      <c r="FP11" s="4">
        <v>0</v>
      </c>
      <c r="FQ11" s="4" t="s">
        <v>61</v>
      </c>
      <c r="FR11" s="4" t="s">
        <v>62</v>
      </c>
      <c r="FS11" s="4" t="s">
        <v>3</v>
      </c>
      <c r="FT11" s="4" t="s">
        <v>4</v>
      </c>
      <c r="FU11" s="4" t="s">
        <v>4</v>
      </c>
      <c r="FV11" s="4">
        <v>0</v>
      </c>
      <c r="FX11" s="4" t="s">
        <v>4</v>
      </c>
      <c r="GA11" s="4">
        <v>22</v>
      </c>
      <c r="GB11" s="4" t="s">
        <v>945</v>
      </c>
      <c r="GC11" s="9" t="s">
        <v>945</v>
      </c>
      <c r="GD11" s="4">
        <v>1</v>
      </c>
      <c r="GE11" s="4" t="s">
        <v>1152</v>
      </c>
      <c r="GF11" s="4">
        <v>6.11</v>
      </c>
      <c r="GI11" s="4" t="s">
        <v>3</v>
      </c>
      <c r="GJ11" s="4">
        <v>1.9</v>
      </c>
      <c r="GL11" s="4" t="s">
        <v>56</v>
      </c>
      <c r="GM11" s="4" t="s">
        <v>56</v>
      </c>
      <c r="GN11" s="4">
        <v>0</v>
      </c>
      <c r="GO11" s="4">
        <v>0</v>
      </c>
      <c r="GP11" s="4" t="s">
        <v>4</v>
      </c>
      <c r="GQ11" s="4" t="s">
        <v>1075</v>
      </c>
      <c r="GR11" s="4" t="s">
        <v>280</v>
      </c>
      <c r="GS11" s="4">
        <v>22.6</v>
      </c>
      <c r="GT11" s="4">
        <v>0</v>
      </c>
      <c r="GX11" s="4" t="s">
        <v>4</v>
      </c>
      <c r="GY11" s="4" t="s">
        <v>4</v>
      </c>
      <c r="HA11" s="4" t="s">
        <v>55</v>
      </c>
      <c r="HB11" s="4" t="s">
        <v>42</v>
      </c>
      <c r="HC11" s="4">
        <v>24.4</v>
      </c>
      <c r="HJ11" s="4" t="s">
        <v>14</v>
      </c>
      <c r="HK11" s="4" t="s">
        <v>13</v>
      </c>
      <c r="HP11" s="4" t="s">
        <v>14</v>
      </c>
      <c r="HQ11" s="4" t="s">
        <v>159</v>
      </c>
      <c r="HV11" s="4" t="s">
        <v>4</v>
      </c>
      <c r="HX11" s="4" t="s">
        <v>4</v>
      </c>
      <c r="HY11" s="4" t="s">
        <v>3</v>
      </c>
      <c r="HZ11" s="4">
        <v>0</v>
      </c>
      <c r="IA11" s="4">
        <v>0</v>
      </c>
      <c r="IB11" s="4">
        <v>0</v>
      </c>
      <c r="IC11" s="4">
        <v>0</v>
      </c>
      <c r="ID11" s="4">
        <v>0</v>
      </c>
      <c r="IE11" s="4">
        <v>0</v>
      </c>
      <c r="IG11" s="4">
        <v>22.6</v>
      </c>
      <c r="IH11" s="4">
        <v>22.6</v>
      </c>
      <c r="II11" s="9">
        <v>0.18</v>
      </c>
      <c r="IJ11" s="4">
        <v>2</v>
      </c>
      <c r="IK11" s="4" t="s">
        <v>1115</v>
      </c>
      <c r="IL11" s="4" t="s">
        <v>945</v>
      </c>
      <c r="IM11" s="9">
        <v>1.6</v>
      </c>
      <c r="IN11" s="9">
        <v>0.01</v>
      </c>
      <c r="IT11" s="4" t="s">
        <v>3</v>
      </c>
      <c r="IU11" s="10">
        <v>1.5</v>
      </c>
      <c r="IW11" s="4" t="s">
        <v>56</v>
      </c>
      <c r="IX11" s="4" t="s">
        <v>56</v>
      </c>
      <c r="IY11" s="4">
        <v>0</v>
      </c>
      <c r="IZ11" s="4">
        <v>0</v>
      </c>
      <c r="JA11" s="4" t="s">
        <v>1072</v>
      </c>
      <c r="JB11" s="4" t="s">
        <v>281</v>
      </c>
      <c r="JC11" s="4">
        <v>22.6</v>
      </c>
      <c r="JD11" s="4">
        <v>22.6</v>
      </c>
      <c r="JH11" s="4" t="s">
        <v>4</v>
      </c>
      <c r="JI11" s="4" t="s">
        <v>4</v>
      </c>
      <c r="JK11" s="4" t="s">
        <v>55</v>
      </c>
      <c r="JL11" s="4" t="s">
        <v>41</v>
      </c>
      <c r="JM11" s="4">
        <v>24.4</v>
      </c>
      <c r="JT11" s="4" t="s">
        <v>13</v>
      </c>
      <c r="JU11" s="4" t="s">
        <v>81</v>
      </c>
      <c r="JZ11" s="4" t="s">
        <v>3</v>
      </c>
      <c r="KA11" s="4" t="s">
        <v>95</v>
      </c>
      <c r="KB11" s="4" t="s">
        <v>4</v>
      </c>
      <c r="KC11" s="4" t="s">
        <v>3</v>
      </c>
      <c r="KD11" s="4">
        <v>0</v>
      </c>
      <c r="KE11" s="4">
        <v>0</v>
      </c>
      <c r="KF11" s="4">
        <v>0</v>
      </c>
      <c r="KG11" s="4">
        <v>0</v>
      </c>
      <c r="KH11" s="4">
        <v>0</v>
      </c>
      <c r="KI11" s="4">
        <v>0</v>
      </c>
      <c r="KK11" s="4">
        <v>22.6</v>
      </c>
      <c r="KL11" s="4">
        <v>22.6</v>
      </c>
      <c r="KM11" s="9">
        <v>0.01</v>
      </c>
      <c r="KS11" s="4" t="s">
        <v>4</v>
      </c>
      <c r="KU11" s="4">
        <v>1.5</v>
      </c>
      <c r="KV11" s="4" t="s">
        <v>56</v>
      </c>
      <c r="KW11" s="4" t="s">
        <v>56</v>
      </c>
      <c r="KX11" s="4">
        <v>0</v>
      </c>
      <c r="KY11" s="4">
        <v>0</v>
      </c>
      <c r="KZ11" s="4" t="s">
        <v>4</v>
      </c>
      <c r="LA11" s="4" t="s">
        <v>1072</v>
      </c>
      <c r="LB11" s="4" t="s">
        <v>282</v>
      </c>
      <c r="LC11" s="4">
        <v>22.6</v>
      </c>
      <c r="LD11" s="4">
        <v>45.3</v>
      </c>
      <c r="LH11" s="4" t="s">
        <v>4</v>
      </c>
      <c r="LI11" s="4" t="s">
        <v>4</v>
      </c>
      <c r="LK11" s="4" t="s">
        <v>55</v>
      </c>
      <c r="LL11" s="4" t="s">
        <v>91</v>
      </c>
      <c r="LM11" s="4">
        <v>24.4</v>
      </c>
      <c r="LT11" s="4" t="s">
        <v>13</v>
      </c>
      <c r="LU11" s="4" t="s">
        <v>14</v>
      </c>
      <c r="LZ11" s="4" t="s">
        <v>13</v>
      </c>
      <c r="MA11" s="4" t="s">
        <v>14</v>
      </c>
      <c r="MF11" s="4" t="s">
        <v>3</v>
      </c>
      <c r="MG11" s="4" t="s">
        <v>95</v>
      </c>
      <c r="MH11" s="4" t="s">
        <v>4</v>
      </c>
      <c r="MI11" s="4" t="s">
        <v>3</v>
      </c>
      <c r="MJ11" s="4">
        <v>0</v>
      </c>
      <c r="MK11" s="4">
        <v>0</v>
      </c>
      <c r="ML11" s="4">
        <v>0</v>
      </c>
      <c r="MM11" s="4">
        <v>0</v>
      </c>
      <c r="MN11" s="4">
        <v>0</v>
      </c>
      <c r="MO11" s="4">
        <v>0</v>
      </c>
      <c r="MQ11" s="4">
        <v>72</v>
      </c>
      <c r="MR11" s="4">
        <v>72</v>
      </c>
      <c r="MS11" s="4">
        <v>0.69</v>
      </c>
      <c r="MX11" s="4" t="s">
        <v>4</v>
      </c>
      <c r="MZ11" s="4" t="s">
        <v>4</v>
      </c>
      <c r="NA11" s="4" t="s">
        <v>7</v>
      </c>
      <c r="NH11" s="4" t="s">
        <v>4</v>
      </c>
      <c r="NI11" s="4" t="s">
        <v>4</v>
      </c>
      <c r="NJ11" s="4" t="s">
        <v>4</v>
      </c>
      <c r="NK11" s="4" t="s">
        <v>55</v>
      </c>
      <c r="NL11" s="4" t="s">
        <v>56</v>
      </c>
      <c r="NM11" s="4" t="s">
        <v>56</v>
      </c>
      <c r="NN11" s="4">
        <v>0</v>
      </c>
      <c r="NO11" s="4">
        <v>0</v>
      </c>
      <c r="NP11" s="4" t="s">
        <v>42</v>
      </c>
      <c r="NQ11" s="4" t="s">
        <v>3</v>
      </c>
      <c r="NR11" s="4">
        <v>1.4</v>
      </c>
      <c r="NT11" s="4">
        <v>31.3</v>
      </c>
      <c r="OA11" s="4" t="s">
        <v>13</v>
      </c>
      <c r="OB11" s="4" t="s">
        <v>14</v>
      </c>
      <c r="OG11" s="4" t="s">
        <v>4</v>
      </c>
      <c r="OI11" s="4">
        <v>2.5</v>
      </c>
      <c r="OJ11" s="4">
        <v>2.2000000000000002</v>
      </c>
      <c r="OK11" s="4" t="s">
        <v>4</v>
      </c>
      <c r="ON11" s="4" t="s">
        <v>64</v>
      </c>
      <c r="OO11" s="4" t="s">
        <v>3</v>
      </c>
      <c r="OP11" s="4">
        <v>72</v>
      </c>
      <c r="OQ11" s="4">
        <v>27</v>
      </c>
      <c r="OR11" s="4" t="s">
        <v>4</v>
      </c>
      <c r="OS11" s="4" t="s">
        <v>65</v>
      </c>
      <c r="OT11" s="4" t="s">
        <v>60</v>
      </c>
      <c r="OU11" s="4">
        <v>27</v>
      </c>
      <c r="OV11" s="4">
        <v>5</v>
      </c>
      <c r="OW11" s="4">
        <v>5</v>
      </c>
      <c r="OZ11" s="4" t="s">
        <v>56</v>
      </c>
      <c r="PA11" s="4" t="s">
        <v>213</v>
      </c>
      <c r="PB11" s="4">
        <v>45</v>
      </c>
      <c r="PG11" s="4" t="s">
        <v>65</v>
      </c>
      <c r="PH11" s="4" t="s">
        <v>59</v>
      </c>
      <c r="PI11" s="4">
        <v>21</v>
      </c>
      <c r="PJ11" s="4">
        <v>5</v>
      </c>
      <c r="PK11" s="4">
        <v>5</v>
      </c>
      <c r="PN11" s="4" t="s">
        <v>279</v>
      </c>
      <c r="PO11" s="4" t="s">
        <v>59</v>
      </c>
      <c r="PP11" s="4">
        <v>51</v>
      </c>
      <c r="PQ11" s="4">
        <v>5</v>
      </c>
      <c r="PR11" s="4">
        <v>2</v>
      </c>
      <c r="QJ11" s="4">
        <v>50</v>
      </c>
      <c r="QK11" s="4">
        <v>50</v>
      </c>
      <c r="QL11" s="4">
        <v>0.72</v>
      </c>
      <c r="QM11" s="4" t="s">
        <v>51</v>
      </c>
      <c r="QN11" s="4" t="s">
        <v>4</v>
      </c>
      <c r="QO11" s="4" t="s">
        <v>4</v>
      </c>
      <c r="QQ11" s="4" t="s">
        <v>4</v>
      </c>
      <c r="QR11" s="4" t="s">
        <v>3</v>
      </c>
      <c r="QS11" s="4">
        <v>1</v>
      </c>
      <c r="QU11" s="4" t="s">
        <v>4</v>
      </c>
      <c r="QW11" s="4" t="s">
        <v>7</v>
      </c>
      <c r="RB11" s="4" t="s">
        <v>55</v>
      </c>
      <c r="RC11" s="4" t="s">
        <v>42</v>
      </c>
      <c r="RD11" s="4">
        <v>27.8</v>
      </c>
      <c r="RK11" s="4" t="s">
        <v>13</v>
      </c>
      <c r="RL11" s="4" t="s">
        <v>14</v>
      </c>
      <c r="RQ11" s="4" t="s">
        <v>4</v>
      </c>
    </row>
    <row r="12" spans="1:487" x14ac:dyDescent="0.3">
      <c r="A12" s="42">
        <v>20400047</v>
      </c>
      <c r="B12" s="4" t="s">
        <v>283</v>
      </c>
      <c r="C12" s="7">
        <v>0.41319444444444442</v>
      </c>
      <c r="D12" s="8">
        <v>44453</v>
      </c>
      <c r="E12" s="4" t="s">
        <v>47</v>
      </c>
      <c r="F12" s="4" t="s">
        <v>269</v>
      </c>
      <c r="G12" s="4" t="s">
        <v>277</v>
      </c>
      <c r="H12" s="4" t="s">
        <v>284</v>
      </c>
      <c r="K12" s="4">
        <v>50</v>
      </c>
      <c r="L12" s="4">
        <v>51</v>
      </c>
      <c r="M12" s="9">
        <v>1.18</v>
      </c>
      <c r="P12" s="4" t="s">
        <v>68</v>
      </c>
      <c r="Q12" s="4" t="s">
        <v>4</v>
      </c>
      <c r="R12" s="4" t="s">
        <v>4</v>
      </c>
      <c r="T12" s="4" t="s">
        <v>4</v>
      </c>
      <c r="U12" s="4" t="s">
        <v>3</v>
      </c>
      <c r="V12" s="4">
        <v>1.2</v>
      </c>
      <c r="X12" s="4" t="s">
        <v>4</v>
      </c>
      <c r="Z12" s="4" t="s">
        <v>7</v>
      </c>
      <c r="AG12" s="4" t="s">
        <v>69</v>
      </c>
      <c r="AH12" s="4" t="s">
        <v>42</v>
      </c>
      <c r="AI12" s="4">
        <v>15.2</v>
      </c>
      <c r="AO12" s="4">
        <v>13</v>
      </c>
      <c r="AP12" s="4" t="s">
        <v>13</v>
      </c>
      <c r="AQ12" s="4" t="s">
        <v>12</v>
      </c>
      <c r="AR12" s="4" t="s">
        <v>14</v>
      </c>
      <c r="AV12" s="4" t="s">
        <v>98</v>
      </c>
      <c r="AW12" s="4" t="s">
        <v>248</v>
      </c>
      <c r="AY12" s="4">
        <v>82</v>
      </c>
      <c r="AZ12" s="4">
        <v>82</v>
      </c>
      <c r="BA12" s="4">
        <v>0.46</v>
      </c>
      <c r="BJ12" s="4" t="s">
        <v>3</v>
      </c>
      <c r="BK12" s="4" t="s">
        <v>285</v>
      </c>
      <c r="BL12" s="4" t="s">
        <v>4</v>
      </c>
      <c r="BM12" s="4" t="s">
        <v>54</v>
      </c>
      <c r="BT12" s="4" t="s">
        <v>4</v>
      </c>
      <c r="BU12" s="4" t="s">
        <v>4</v>
      </c>
      <c r="BV12" s="4" t="s">
        <v>4</v>
      </c>
      <c r="BW12" s="4" t="s">
        <v>55</v>
      </c>
      <c r="BX12" s="4" t="s">
        <v>56</v>
      </c>
      <c r="BY12" s="4" t="s">
        <v>56</v>
      </c>
      <c r="BZ12" s="4">
        <v>0</v>
      </c>
      <c r="CA12" s="4">
        <v>0</v>
      </c>
      <c r="CB12" s="4" t="s">
        <v>42</v>
      </c>
      <c r="CC12" s="4" t="s">
        <v>3</v>
      </c>
      <c r="CD12" s="4">
        <v>1.1000000000000001</v>
      </c>
      <c r="CF12" s="4">
        <v>15.2</v>
      </c>
      <c r="CM12" s="4" t="s">
        <v>12</v>
      </c>
      <c r="CN12" s="4" t="s">
        <v>13</v>
      </c>
      <c r="CO12" s="4" t="s">
        <v>14</v>
      </c>
      <c r="CS12" s="4" t="s">
        <v>4</v>
      </c>
      <c r="CU12" s="4">
        <v>1.8</v>
      </c>
      <c r="CV12" s="4">
        <v>2.1</v>
      </c>
      <c r="CW12" s="4" t="s">
        <v>4</v>
      </c>
      <c r="CZ12" s="4" t="s">
        <v>292</v>
      </c>
      <c r="DA12" s="4" t="s">
        <v>3</v>
      </c>
      <c r="DB12" s="4">
        <v>82</v>
      </c>
      <c r="DC12" s="4">
        <v>82</v>
      </c>
      <c r="DD12" s="4" t="s">
        <v>4</v>
      </c>
      <c r="DE12" s="4" t="s">
        <v>65</v>
      </c>
      <c r="DF12" s="4" t="s">
        <v>60</v>
      </c>
      <c r="DG12" s="4">
        <v>29</v>
      </c>
      <c r="DH12" s="4">
        <v>5</v>
      </c>
      <c r="DI12" s="4">
        <v>5</v>
      </c>
      <c r="DL12" s="4" t="s">
        <v>279</v>
      </c>
      <c r="DM12" s="4" t="s">
        <v>60</v>
      </c>
      <c r="DN12" s="4">
        <v>53</v>
      </c>
      <c r="DO12" s="4">
        <v>5</v>
      </c>
      <c r="DP12" s="4">
        <v>4</v>
      </c>
      <c r="DS12" s="4" t="s">
        <v>65</v>
      </c>
      <c r="DT12" s="4" t="s">
        <v>59</v>
      </c>
      <c r="DU12" s="4">
        <v>38</v>
      </c>
      <c r="DV12" s="4">
        <v>5</v>
      </c>
      <c r="DW12" s="4">
        <v>5</v>
      </c>
      <c r="DZ12" s="4" t="s">
        <v>279</v>
      </c>
      <c r="EA12" s="4" t="s">
        <v>59</v>
      </c>
      <c r="EB12" s="4">
        <v>44</v>
      </c>
      <c r="EC12" s="4">
        <v>5</v>
      </c>
      <c r="ED12" s="4">
        <v>4</v>
      </c>
      <c r="EV12" s="4" t="s">
        <v>4</v>
      </c>
      <c r="EX12" s="4">
        <v>145</v>
      </c>
      <c r="EY12" s="9">
        <f t="shared" si="0"/>
        <v>1.1822068965517241</v>
      </c>
      <c r="EZ12" s="4">
        <v>5</v>
      </c>
      <c r="FA12" s="4">
        <v>15</v>
      </c>
      <c r="FB12" s="4">
        <v>5.0999999999999996</v>
      </c>
      <c r="FC12" s="4">
        <v>16.399999999999999</v>
      </c>
      <c r="FD12" s="4">
        <f t="shared" si="2"/>
        <v>5.05</v>
      </c>
      <c r="FE12">
        <v>20</v>
      </c>
      <c r="FF12" s="5">
        <f t="shared" si="3"/>
        <v>0.92592592592592593</v>
      </c>
      <c r="FG12" s="5">
        <f t="shared" si="4"/>
        <v>1.2345679012345681</v>
      </c>
      <c r="FH12" s="9">
        <f t="shared" si="1"/>
        <v>16.066666666666666</v>
      </c>
      <c r="FI12" s="9">
        <f t="shared" si="5"/>
        <v>233.60000000000002</v>
      </c>
      <c r="FJ12" s="9">
        <f t="shared" si="6"/>
        <v>2.1999999999999997</v>
      </c>
      <c r="FK12" s="9">
        <f t="shared" si="7"/>
        <v>0.78333333333333333</v>
      </c>
      <c r="FL12" s="4" t="s">
        <v>52</v>
      </c>
      <c r="FM12" s="4">
        <v>0</v>
      </c>
      <c r="FN12" s="4" t="s">
        <v>56</v>
      </c>
      <c r="FO12" s="4">
        <v>0</v>
      </c>
      <c r="FP12" s="4">
        <v>0</v>
      </c>
      <c r="FQ12" s="11">
        <v>0</v>
      </c>
      <c r="FS12" s="4" t="s">
        <v>4</v>
      </c>
      <c r="FT12" s="4" t="s">
        <v>3</v>
      </c>
      <c r="FU12" s="4" t="s">
        <v>4</v>
      </c>
      <c r="FV12" s="4">
        <v>0</v>
      </c>
      <c r="FX12" s="4" t="s">
        <v>4</v>
      </c>
      <c r="GA12" s="4">
        <v>48.3</v>
      </c>
      <c r="GB12" s="4">
        <v>50</v>
      </c>
      <c r="GC12" s="9">
        <v>0.75</v>
      </c>
      <c r="GI12" s="4" t="s">
        <v>3</v>
      </c>
      <c r="GJ12" s="4">
        <v>1.1000000000000001</v>
      </c>
      <c r="GL12" s="4" t="s">
        <v>56</v>
      </c>
      <c r="GM12" s="4" t="s">
        <v>56</v>
      </c>
      <c r="GN12" s="4">
        <v>0</v>
      </c>
      <c r="GO12" s="4">
        <v>0</v>
      </c>
      <c r="GP12" s="4" t="s">
        <v>4</v>
      </c>
      <c r="GQ12" s="4" t="s">
        <v>1073</v>
      </c>
      <c r="GR12" s="4" t="s">
        <v>286</v>
      </c>
      <c r="GS12" s="4">
        <v>48.3</v>
      </c>
      <c r="GT12" s="4">
        <v>0</v>
      </c>
      <c r="GX12" s="4" t="s">
        <v>4</v>
      </c>
      <c r="GY12" s="4" t="s">
        <v>4</v>
      </c>
      <c r="HA12" s="4" t="s">
        <v>55</v>
      </c>
      <c r="HB12" s="4" t="s">
        <v>42</v>
      </c>
      <c r="HC12" s="4">
        <v>16.3</v>
      </c>
      <c r="HJ12" s="4" t="s">
        <v>12</v>
      </c>
      <c r="HK12" s="4" t="s">
        <v>13</v>
      </c>
      <c r="HL12" s="4" t="s">
        <v>11</v>
      </c>
      <c r="HP12" s="4" t="s">
        <v>13</v>
      </c>
      <c r="HQ12" s="4" t="s">
        <v>11</v>
      </c>
      <c r="HV12" s="4" t="s">
        <v>4</v>
      </c>
      <c r="HX12" s="4" t="s">
        <v>3</v>
      </c>
      <c r="HY12" s="4" t="s">
        <v>4</v>
      </c>
      <c r="HZ12" s="4">
        <v>48.3</v>
      </c>
      <c r="IA12" s="4">
        <v>48.3</v>
      </c>
      <c r="IB12" s="4">
        <v>2.1</v>
      </c>
      <c r="IC12" s="4">
        <v>2</v>
      </c>
      <c r="ID12" s="4">
        <v>0.9</v>
      </c>
      <c r="IE12" s="4">
        <v>0.8</v>
      </c>
      <c r="IG12" s="4">
        <v>48.3</v>
      </c>
      <c r="IH12" s="4">
        <v>47.4</v>
      </c>
      <c r="II12" s="9">
        <v>1.6</v>
      </c>
      <c r="IT12" s="4" t="s">
        <v>3</v>
      </c>
      <c r="IU12" s="10">
        <v>1.2</v>
      </c>
      <c r="IW12" s="4" t="s">
        <v>56</v>
      </c>
      <c r="IX12" s="4" t="s">
        <v>56</v>
      </c>
      <c r="IY12" s="4">
        <v>0</v>
      </c>
      <c r="IZ12" s="4">
        <v>0</v>
      </c>
      <c r="JA12" s="4" t="s">
        <v>1073</v>
      </c>
      <c r="JB12" s="4" t="s">
        <v>286</v>
      </c>
      <c r="JC12" s="4">
        <v>48.3</v>
      </c>
      <c r="JD12" s="4">
        <v>48.3</v>
      </c>
      <c r="JH12" s="4" t="s">
        <v>4</v>
      </c>
      <c r="JI12" s="4" t="s">
        <v>4</v>
      </c>
      <c r="JK12" s="4" t="s">
        <v>55</v>
      </c>
      <c r="JL12" s="4" t="s">
        <v>41</v>
      </c>
      <c r="JM12" s="4">
        <v>16.3</v>
      </c>
      <c r="JT12" s="4" t="s">
        <v>13</v>
      </c>
      <c r="JU12" s="4" t="s">
        <v>11</v>
      </c>
      <c r="JZ12" s="4" t="s">
        <v>4</v>
      </c>
      <c r="KB12" s="4" t="s">
        <v>3</v>
      </c>
      <c r="KC12" s="4" t="s">
        <v>4</v>
      </c>
      <c r="KD12" s="4">
        <v>48.3</v>
      </c>
      <c r="KE12" s="4">
        <v>48.3</v>
      </c>
      <c r="KF12" s="4">
        <v>2.1</v>
      </c>
      <c r="KG12" s="4">
        <v>2.2000000000000002</v>
      </c>
      <c r="KH12" s="4">
        <v>0.7</v>
      </c>
      <c r="KI12" s="4">
        <v>0.6</v>
      </c>
      <c r="KK12" s="4">
        <v>48.3</v>
      </c>
      <c r="KL12" s="4">
        <v>48</v>
      </c>
      <c r="KM12" s="9">
        <v>1.21</v>
      </c>
      <c r="KN12" s="4">
        <v>1</v>
      </c>
      <c r="KO12" s="4" t="s">
        <v>1115</v>
      </c>
      <c r="KP12" s="4">
        <v>5.12</v>
      </c>
      <c r="KQ12" s="4" t="s">
        <v>945</v>
      </c>
      <c r="KR12" s="4" t="s">
        <v>945</v>
      </c>
      <c r="KS12" s="4" t="s">
        <v>3</v>
      </c>
      <c r="KT12" s="4">
        <v>1.2</v>
      </c>
      <c r="KV12" s="4" t="s">
        <v>56</v>
      </c>
      <c r="KW12" s="4" t="s">
        <v>56</v>
      </c>
      <c r="KX12" s="4">
        <v>0</v>
      </c>
      <c r="KY12" s="4">
        <v>0</v>
      </c>
      <c r="KZ12" s="4" t="s">
        <v>4</v>
      </c>
      <c r="LA12" s="4" t="s">
        <v>1073</v>
      </c>
      <c r="LB12" s="4" t="s">
        <v>286</v>
      </c>
      <c r="LC12" s="4">
        <v>48.3</v>
      </c>
      <c r="LD12" s="4">
        <v>96.6</v>
      </c>
      <c r="LH12" s="4" t="s">
        <v>4</v>
      </c>
      <c r="LI12" s="4" t="s">
        <v>4</v>
      </c>
      <c r="LK12" s="4" t="s">
        <v>55</v>
      </c>
      <c r="LL12" s="4" t="s">
        <v>91</v>
      </c>
      <c r="LM12" s="4">
        <v>15.6</v>
      </c>
      <c r="LT12" s="4" t="s">
        <v>13</v>
      </c>
      <c r="LU12" s="4" t="s">
        <v>11</v>
      </c>
      <c r="LZ12" s="4" t="s">
        <v>94</v>
      </c>
      <c r="MA12" s="4" t="s">
        <v>13</v>
      </c>
      <c r="MB12" s="4" t="s">
        <v>11</v>
      </c>
      <c r="MF12" s="4" t="s">
        <v>4</v>
      </c>
      <c r="MH12" s="4" t="s">
        <v>3</v>
      </c>
      <c r="MI12" s="4" t="s">
        <v>3</v>
      </c>
      <c r="MJ12" s="4">
        <v>38.299999999999997</v>
      </c>
      <c r="MK12" s="4">
        <v>48.3</v>
      </c>
      <c r="ML12" s="4">
        <v>2.6</v>
      </c>
      <c r="MM12" s="4">
        <v>2.2000000000000002</v>
      </c>
      <c r="MN12" s="4">
        <v>1</v>
      </c>
      <c r="MO12" s="4">
        <v>0.7</v>
      </c>
      <c r="MQ12" s="4">
        <v>82</v>
      </c>
      <c r="MR12" s="4">
        <v>82</v>
      </c>
      <c r="MS12" s="4">
        <v>0.77</v>
      </c>
      <c r="MX12" s="4" t="s">
        <v>4</v>
      </c>
      <c r="MZ12" s="4" t="s">
        <v>4</v>
      </c>
      <c r="NA12" s="4" t="s">
        <v>7</v>
      </c>
      <c r="NH12" s="4" t="s">
        <v>4</v>
      </c>
      <c r="NI12" s="4" t="s">
        <v>4</v>
      </c>
      <c r="NJ12" s="4" t="s">
        <v>4</v>
      </c>
      <c r="NK12" s="4" t="s">
        <v>55</v>
      </c>
      <c r="NL12" s="4" t="s">
        <v>56</v>
      </c>
      <c r="NM12" s="4" t="s">
        <v>56</v>
      </c>
      <c r="NN12" s="4">
        <v>0</v>
      </c>
      <c r="NO12" s="4">
        <v>0</v>
      </c>
      <c r="NP12" s="4" t="s">
        <v>41</v>
      </c>
      <c r="NQ12" s="4" t="s">
        <v>3</v>
      </c>
      <c r="NR12" s="4">
        <v>1.5</v>
      </c>
      <c r="NT12" s="4">
        <v>16.2</v>
      </c>
      <c r="OA12" s="4" t="s">
        <v>12</v>
      </c>
      <c r="OB12" s="4" t="s">
        <v>13</v>
      </c>
      <c r="OC12" s="4" t="s">
        <v>14</v>
      </c>
      <c r="OG12" s="4" t="s">
        <v>4</v>
      </c>
      <c r="OI12" s="4">
        <v>2.2000000000000002</v>
      </c>
      <c r="OJ12" s="4">
        <v>2.7</v>
      </c>
      <c r="OK12" s="4" t="s">
        <v>4</v>
      </c>
      <c r="ON12" s="4" t="s">
        <v>64</v>
      </c>
      <c r="OO12" s="4" t="s">
        <v>3</v>
      </c>
      <c r="OP12" s="4">
        <v>82</v>
      </c>
      <c r="OQ12" s="4">
        <v>82</v>
      </c>
      <c r="OR12" s="4" t="s">
        <v>4</v>
      </c>
      <c r="OS12" s="4" t="s">
        <v>65</v>
      </c>
      <c r="OT12" s="4" t="s">
        <v>60</v>
      </c>
      <c r="OU12" s="4">
        <v>17</v>
      </c>
      <c r="OV12" s="4">
        <v>5</v>
      </c>
      <c r="OW12" s="4">
        <v>5</v>
      </c>
      <c r="OZ12" s="4" t="s">
        <v>279</v>
      </c>
      <c r="PA12" s="4" t="s">
        <v>213</v>
      </c>
      <c r="PB12" s="4">
        <v>65</v>
      </c>
      <c r="PC12" s="4">
        <v>5</v>
      </c>
      <c r="PD12" s="4">
        <v>4</v>
      </c>
      <c r="PG12" s="4" t="s">
        <v>65</v>
      </c>
      <c r="PH12" s="4" t="s">
        <v>59</v>
      </c>
      <c r="PI12" s="4">
        <v>17</v>
      </c>
      <c r="PJ12" s="4">
        <v>5</v>
      </c>
      <c r="PK12" s="4">
        <v>5</v>
      </c>
      <c r="PN12" s="4" t="s">
        <v>279</v>
      </c>
      <c r="PO12" s="4" t="s">
        <v>59</v>
      </c>
      <c r="PP12" s="4">
        <v>65</v>
      </c>
      <c r="PQ12" s="4">
        <v>5</v>
      </c>
      <c r="PR12" s="4">
        <v>4</v>
      </c>
      <c r="QJ12" s="4">
        <v>50</v>
      </c>
      <c r="QK12" s="4">
        <v>50</v>
      </c>
      <c r="QL12" s="4">
        <v>1.32</v>
      </c>
      <c r="QM12" s="4" t="s">
        <v>68</v>
      </c>
      <c r="QN12" s="4" t="s">
        <v>4</v>
      </c>
      <c r="QO12" s="4" t="s">
        <v>4</v>
      </c>
      <c r="QQ12" s="4" t="s">
        <v>4</v>
      </c>
      <c r="QR12" s="4" t="s">
        <v>3</v>
      </c>
      <c r="QS12" s="4">
        <v>1.6</v>
      </c>
      <c r="QU12" s="4" t="s">
        <v>4</v>
      </c>
      <c r="QW12" s="4" t="s">
        <v>1073</v>
      </c>
      <c r="QX12" s="4" t="s">
        <v>287</v>
      </c>
      <c r="QY12" s="4">
        <v>50</v>
      </c>
      <c r="QZ12" s="4">
        <v>82</v>
      </c>
      <c r="RB12" s="4" t="s">
        <v>55</v>
      </c>
      <c r="RC12" s="4" t="s">
        <v>91</v>
      </c>
      <c r="RD12" s="4">
        <v>10.9</v>
      </c>
      <c r="RK12" s="4" t="s">
        <v>13</v>
      </c>
      <c r="RL12" s="4" t="s">
        <v>11</v>
      </c>
      <c r="RQ12" s="4" t="s">
        <v>4</v>
      </c>
    </row>
    <row r="13" spans="1:487" x14ac:dyDescent="0.3">
      <c r="A13" s="42">
        <v>20400050</v>
      </c>
      <c r="B13" s="4" t="s">
        <v>72</v>
      </c>
      <c r="C13" s="12">
        <v>0.61805555555555558</v>
      </c>
      <c r="D13" s="8">
        <v>44428</v>
      </c>
      <c r="E13" s="4" t="s">
        <v>47</v>
      </c>
      <c r="F13" s="4" t="s">
        <v>271</v>
      </c>
      <c r="G13" s="4" t="s">
        <v>410</v>
      </c>
      <c r="H13" s="4" t="s">
        <v>411</v>
      </c>
      <c r="K13" s="4">
        <v>50</v>
      </c>
      <c r="L13" s="4">
        <v>49</v>
      </c>
      <c r="M13" s="9">
        <v>0.53</v>
      </c>
      <c r="P13" s="4" t="s">
        <v>68</v>
      </c>
      <c r="Q13" s="4" t="s">
        <v>4</v>
      </c>
      <c r="R13" s="4" t="s">
        <v>3</v>
      </c>
      <c r="S13" s="4">
        <v>16.32</v>
      </c>
      <c r="T13" s="4" t="s">
        <v>4</v>
      </c>
      <c r="U13" s="4" t="s">
        <v>3</v>
      </c>
      <c r="V13" s="4">
        <v>1.7</v>
      </c>
      <c r="X13" s="4" t="s">
        <v>4</v>
      </c>
      <c r="Z13" s="4" t="s">
        <v>7</v>
      </c>
      <c r="AG13" s="4" t="s">
        <v>412</v>
      </c>
      <c r="AH13" s="4" t="s">
        <v>42</v>
      </c>
      <c r="AI13" s="4">
        <v>14.1</v>
      </c>
      <c r="AP13" s="4" t="s">
        <v>13</v>
      </c>
      <c r="AQ13" s="4" t="s">
        <v>12</v>
      </c>
      <c r="AR13" s="4" t="s">
        <v>14</v>
      </c>
      <c r="AV13" s="4" t="s">
        <v>3</v>
      </c>
      <c r="AW13" s="4" t="s">
        <v>413</v>
      </c>
      <c r="AY13" s="4">
        <v>63</v>
      </c>
      <c r="AZ13" s="4">
        <v>61</v>
      </c>
      <c r="BA13" s="4">
        <v>0.69</v>
      </c>
      <c r="BJ13" s="4" t="s">
        <v>3</v>
      </c>
      <c r="BL13" s="4" t="s">
        <v>4</v>
      </c>
      <c r="BM13" s="4" t="s">
        <v>54</v>
      </c>
      <c r="BT13" s="4" t="s">
        <v>4</v>
      </c>
      <c r="BU13" s="4" t="s">
        <v>4</v>
      </c>
      <c r="BV13" s="4" t="s">
        <v>3</v>
      </c>
      <c r="BW13" s="4" t="s">
        <v>55</v>
      </c>
      <c r="BX13" s="4" t="s">
        <v>56</v>
      </c>
      <c r="BY13" s="4" t="s">
        <v>56</v>
      </c>
      <c r="BZ13" s="4">
        <v>0</v>
      </c>
      <c r="CA13" s="4">
        <v>0</v>
      </c>
      <c r="CB13" s="4" t="s">
        <v>41</v>
      </c>
      <c r="CC13" s="4" t="s">
        <v>3</v>
      </c>
      <c r="CD13" s="4">
        <v>1.3</v>
      </c>
      <c r="CF13" s="4">
        <v>15.9</v>
      </c>
      <c r="CM13" s="4" t="s">
        <v>12</v>
      </c>
      <c r="CN13" s="4" t="s">
        <v>13</v>
      </c>
      <c r="CO13" s="4" t="s">
        <v>11</v>
      </c>
      <c r="CP13" s="4" t="s">
        <v>14</v>
      </c>
      <c r="CS13" s="4" t="s">
        <v>4</v>
      </c>
      <c r="CU13" s="4">
        <v>1</v>
      </c>
      <c r="CV13" s="4">
        <v>1.1000000000000001</v>
      </c>
      <c r="CW13" s="4" t="s">
        <v>4</v>
      </c>
      <c r="CZ13" s="4" t="s">
        <v>399</v>
      </c>
      <c r="DA13" s="4" t="s">
        <v>3</v>
      </c>
      <c r="DB13" s="4">
        <v>54</v>
      </c>
      <c r="DC13" s="4">
        <v>63</v>
      </c>
      <c r="DD13" s="4" t="s">
        <v>4</v>
      </c>
      <c r="DE13" s="4" t="s">
        <v>65</v>
      </c>
      <c r="DF13" s="4" t="s">
        <v>60</v>
      </c>
      <c r="DG13" s="4">
        <v>34</v>
      </c>
      <c r="DH13" s="4">
        <v>5</v>
      </c>
      <c r="DI13" s="4">
        <v>2</v>
      </c>
      <c r="DL13" s="4" t="s">
        <v>279</v>
      </c>
      <c r="DM13" s="4" t="s">
        <v>60</v>
      </c>
      <c r="DN13" s="4">
        <v>30</v>
      </c>
      <c r="DO13" s="4">
        <v>5</v>
      </c>
      <c r="DP13" s="4">
        <v>1</v>
      </c>
      <c r="DS13" s="4" t="s">
        <v>65</v>
      </c>
      <c r="DT13" s="4" t="s">
        <v>59</v>
      </c>
      <c r="DU13" s="4">
        <v>33</v>
      </c>
      <c r="DV13" s="4">
        <v>5</v>
      </c>
      <c r="DW13" s="4">
        <v>2</v>
      </c>
      <c r="DZ13" s="4" t="s">
        <v>279</v>
      </c>
      <c r="EA13" s="4" t="s">
        <v>59</v>
      </c>
      <c r="EB13" s="4">
        <v>21</v>
      </c>
      <c r="EC13" s="4">
        <v>5</v>
      </c>
      <c r="ED13" s="4">
        <v>1</v>
      </c>
      <c r="EV13" s="4" t="s">
        <v>4</v>
      </c>
      <c r="EX13" s="4">
        <v>152</v>
      </c>
      <c r="EY13" s="9">
        <f t="shared" si="0"/>
        <v>0.82796052631578954</v>
      </c>
      <c r="EZ13" s="4">
        <v>4</v>
      </c>
      <c r="FA13" s="4">
        <v>16.5</v>
      </c>
      <c r="FB13" s="4">
        <v>4.9000000000000004</v>
      </c>
      <c r="FC13" s="4">
        <v>16.5</v>
      </c>
      <c r="FD13" s="4">
        <f t="shared" si="2"/>
        <v>4.45</v>
      </c>
      <c r="FE13">
        <v>20</v>
      </c>
      <c r="FF13" s="5">
        <f t="shared" si="3"/>
        <v>1.1619718309859155</v>
      </c>
      <c r="FG13" s="5">
        <f t="shared" si="4"/>
        <v>1.4084507042253522</v>
      </c>
      <c r="FH13" s="9">
        <f t="shared" si="1"/>
        <v>16.5</v>
      </c>
      <c r="FI13" s="9">
        <f t="shared" si="5"/>
        <v>0</v>
      </c>
      <c r="FJ13" s="9">
        <f t="shared" si="6"/>
        <v>0</v>
      </c>
      <c r="FK13" s="9">
        <f t="shared" si="7"/>
        <v>0</v>
      </c>
      <c r="FL13" s="4" t="s">
        <v>52</v>
      </c>
      <c r="FM13" s="4">
        <v>0</v>
      </c>
      <c r="FN13" s="4" t="s">
        <v>55</v>
      </c>
      <c r="FO13" s="4">
        <v>1</v>
      </c>
      <c r="FP13" s="4">
        <v>0</v>
      </c>
      <c r="FQ13" s="11">
        <v>0</v>
      </c>
      <c r="FS13" s="4" t="s">
        <v>4</v>
      </c>
      <c r="FT13" s="4" t="s">
        <v>4</v>
      </c>
      <c r="FU13" s="4" t="s">
        <v>4</v>
      </c>
      <c r="FV13" s="4">
        <v>0</v>
      </c>
      <c r="FX13" s="4" t="s">
        <v>4</v>
      </c>
      <c r="GA13" s="4">
        <v>50.7</v>
      </c>
      <c r="GB13" s="4">
        <v>47</v>
      </c>
      <c r="GC13" s="9">
        <v>0.19</v>
      </c>
      <c r="GD13" s="4">
        <v>3</v>
      </c>
      <c r="GE13" s="4" t="s">
        <v>1115</v>
      </c>
      <c r="GF13" s="4">
        <v>4.7</v>
      </c>
      <c r="GG13" s="4">
        <v>0.55000000000000004</v>
      </c>
      <c r="GH13" s="4">
        <v>0.28000000000000003</v>
      </c>
      <c r="GI13" s="4" t="s">
        <v>3</v>
      </c>
      <c r="GJ13" s="4">
        <v>1.5</v>
      </c>
      <c r="GL13" s="4" t="s">
        <v>55</v>
      </c>
      <c r="GM13" s="4" t="s">
        <v>1163</v>
      </c>
      <c r="GN13" s="4">
        <v>0</v>
      </c>
      <c r="GO13" s="4">
        <v>0</v>
      </c>
      <c r="GP13" s="4" t="s">
        <v>4</v>
      </c>
      <c r="GQ13" s="4" t="s">
        <v>7</v>
      </c>
      <c r="GX13" s="4" t="s">
        <v>4</v>
      </c>
      <c r="HA13" s="4" t="s">
        <v>414</v>
      </c>
      <c r="HB13" s="4" t="s">
        <v>42</v>
      </c>
      <c r="HC13" s="4">
        <v>16.5</v>
      </c>
      <c r="HJ13" s="4" t="s">
        <v>12</v>
      </c>
      <c r="HK13" s="4" t="s">
        <v>13</v>
      </c>
      <c r="HL13" s="4" t="s">
        <v>11</v>
      </c>
      <c r="HP13" s="4" t="s">
        <v>13</v>
      </c>
      <c r="HQ13" s="4" t="s">
        <v>12</v>
      </c>
      <c r="HR13" s="4" t="s">
        <v>11</v>
      </c>
      <c r="HS13" s="4" t="s">
        <v>14</v>
      </c>
      <c r="HV13" s="4" t="s">
        <v>4</v>
      </c>
      <c r="HX13" s="4" t="s">
        <v>4</v>
      </c>
      <c r="HY13" s="4" t="s">
        <v>4</v>
      </c>
      <c r="HZ13" s="4">
        <v>0</v>
      </c>
      <c r="IA13" s="4">
        <v>0</v>
      </c>
      <c r="IB13" s="4">
        <v>0</v>
      </c>
      <c r="IC13" s="4">
        <v>0</v>
      </c>
      <c r="ID13" s="4">
        <v>0</v>
      </c>
      <c r="IE13" s="4">
        <v>0</v>
      </c>
      <c r="IG13" s="4">
        <v>50.7</v>
      </c>
      <c r="IH13" s="4">
        <v>50</v>
      </c>
      <c r="II13" s="9">
        <v>0.7</v>
      </c>
      <c r="IT13" s="4" t="s">
        <v>3</v>
      </c>
      <c r="IU13" s="4">
        <v>1.5</v>
      </c>
      <c r="IW13" s="4" t="s">
        <v>55</v>
      </c>
      <c r="IX13" s="4" t="s">
        <v>1163</v>
      </c>
      <c r="IY13" s="4">
        <v>1</v>
      </c>
      <c r="IZ13" s="4">
        <v>0</v>
      </c>
      <c r="JA13" s="4" t="s">
        <v>7</v>
      </c>
      <c r="JH13" s="4" t="s">
        <v>4</v>
      </c>
      <c r="JK13" s="4" t="s">
        <v>415</v>
      </c>
      <c r="JL13" s="4" t="s">
        <v>42</v>
      </c>
      <c r="JM13" s="4">
        <v>16.5</v>
      </c>
      <c r="JT13" s="4" t="s">
        <v>13</v>
      </c>
      <c r="JU13" s="4" t="s">
        <v>12</v>
      </c>
      <c r="JV13" s="4" t="s">
        <v>11</v>
      </c>
      <c r="JW13" s="4" t="s">
        <v>14</v>
      </c>
      <c r="JZ13" s="4" t="s">
        <v>4</v>
      </c>
      <c r="KB13" s="4" t="s">
        <v>4</v>
      </c>
      <c r="KC13" s="4" t="s">
        <v>4</v>
      </c>
      <c r="KD13" s="4">
        <v>0</v>
      </c>
      <c r="KE13" s="4">
        <v>0</v>
      </c>
      <c r="KF13" s="4">
        <v>0</v>
      </c>
      <c r="KG13" s="4">
        <v>0</v>
      </c>
      <c r="KH13" s="4">
        <v>0</v>
      </c>
      <c r="KI13" s="4">
        <v>0</v>
      </c>
      <c r="KK13" s="4">
        <v>50.7</v>
      </c>
      <c r="KL13" s="4">
        <v>51.2</v>
      </c>
      <c r="KM13" s="9">
        <v>1.6</v>
      </c>
      <c r="KS13" s="4" t="s">
        <v>3</v>
      </c>
      <c r="KT13" s="4">
        <v>1.2</v>
      </c>
      <c r="KV13" s="4" t="s">
        <v>56</v>
      </c>
      <c r="KW13" s="4" t="s">
        <v>56</v>
      </c>
      <c r="KX13" s="4">
        <v>0</v>
      </c>
      <c r="KY13" s="4">
        <v>0</v>
      </c>
      <c r="KZ13" s="4" t="s">
        <v>4</v>
      </c>
      <c r="LA13" s="4" t="s">
        <v>7</v>
      </c>
      <c r="LH13" s="4" t="s">
        <v>4</v>
      </c>
      <c r="LK13" s="4" t="s">
        <v>415</v>
      </c>
      <c r="LL13" s="4" t="s">
        <v>42</v>
      </c>
      <c r="LM13" s="4">
        <v>16.5</v>
      </c>
      <c r="LT13" s="4" t="s">
        <v>12</v>
      </c>
      <c r="LU13" s="4" t="s">
        <v>13</v>
      </c>
      <c r="LV13" s="4" t="s">
        <v>11</v>
      </c>
      <c r="LW13" s="4" t="s">
        <v>14</v>
      </c>
      <c r="LZ13" s="4" t="s">
        <v>13</v>
      </c>
      <c r="MA13" s="4" t="s">
        <v>12</v>
      </c>
      <c r="MF13" s="4" t="s">
        <v>4</v>
      </c>
      <c r="MH13" s="4" t="s">
        <v>4</v>
      </c>
      <c r="MI13" s="4" t="s">
        <v>4</v>
      </c>
      <c r="MJ13" s="4">
        <v>0</v>
      </c>
      <c r="MK13" s="4">
        <v>0</v>
      </c>
      <c r="ML13" s="4">
        <v>0</v>
      </c>
      <c r="MM13" s="4">
        <v>0</v>
      </c>
      <c r="MN13" s="4">
        <v>0</v>
      </c>
      <c r="MO13" s="4">
        <v>0</v>
      </c>
      <c r="MQ13" s="4">
        <v>59</v>
      </c>
      <c r="MR13" s="4">
        <v>58</v>
      </c>
      <c r="MS13" s="4">
        <v>0.08</v>
      </c>
      <c r="MX13" s="4" t="s">
        <v>4</v>
      </c>
      <c r="MZ13" s="4" t="s">
        <v>4</v>
      </c>
      <c r="NA13" s="4" t="s">
        <v>7</v>
      </c>
      <c r="NH13" s="4" t="s">
        <v>4</v>
      </c>
      <c r="NI13" s="4" t="s">
        <v>4</v>
      </c>
      <c r="NJ13" s="4" t="s">
        <v>3</v>
      </c>
      <c r="NK13" s="4" t="s">
        <v>415</v>
      </c>
      <c r="NL13" s="4" t="s">
        <v>56</v>
      </c>
      <c r="NM13" s="4" t="s">
        <v>56</v>
      </c>
      <c r="NN13" s="4">
        <v>0</v>
      </c>
      <c r="NO13" s="4">
        <v>0</v>
      </c>
      <c r="NP13" s="4" t="s">
        <v>41</v>
      </c>
      <c r="NQ13" s="4" t="s">
        <v>3</v>
      </c>
      <c r="NR13" s="4">
        <v>1.1000000000000001</v>
      </c>
      <c r="NT13" s="4">
        <v>14.2</v>
      </c>
      <c r="OA13" s="4" t="s">
        <v>13</v>
      </c>
      <c r="OB13" s="4" t="s">
        <v>94</v>
      </c>
      <c r="OC13" s="4" t="s">
        <v>11</v>
      </c>
      <c r="OG13" s="4" t="s">
        <v>4</v>
      </c>
      <c r="OI13" s="4">
        <v>2.2999999999999998</v>
      </c>
      <c r="OJ13" s="4">
        <v>3.6</v>
      </c>
      <c r="OK13" s="4" t="s">
        <v>4</v>
      </c>
      <c r="ON13" s="4" t="s">
        <v>399</v>
      </c>
      <c r="OO13" s="4" t="s">
        <v>3</v>
      </c>
      <c r="OP13" s="4">
        <v>59</v>
      </c>
      <c r="OQ13" s="4">
        <v>59</v>
      </c>
      <c r="OS13" s="4" t="s">
        <v>65</v>
      </c>
      <c r="OT13" s="4" t="s">
        <v>60</v>
      </c>
      <c r="OU13" s="4">
        <v>59</v>
      </c>
      <c r="OV13" s="4">
        <v>5</v>
      </c>
      <c r="OW13" s="4">
        <v>2</v>
      </c>
      <c r="OZ13" s="4" t="s">
        <v>65</v>
      </c>
      <c r="PA13" s="4" t="s">
        <v>59</v>
      </c>
      <c r="PB13" s="4">
        <v>38</v>
      </c>
      <c r="PC13" s="4">
        <v>5</v>
      </c>
      <c r="PD13" s="4">
        <v>3</v>
      </c>
      <c r="PG13" s="4" t="s">
        <v>279</v>
      </c>
      <c r="PH13" s="4" t="s">
        <v>59</v>
      </c>
      <c r="PI13" s="4">
        <v>20</v>
      </c>
      <c r="PJ13" s="4">
        <v>4</v>
      </c>
      <c r="PK13" s="4">
        <v>3</v>
      </c>
      <c r="QJ13" s="4">
        <v>56</v>
      </c>
      <c r="QK13" s="4">
        <v>94</v>
      </c>
      <c r="QL13" s="4">
        <v>0.74</v>
      </c>
      <c r="QM13" s="4" t="s">
        <v>68</v>
      </c>
      <c r="QN13" s="4" t="s">
        <v>4</v>
      </c>
      <c r="QO13" s="4" t="s">
        <v>4</v>
      </c>
      <c r="QQ13" s="4" t="s">
        <v>4</v>
      </c>
      <c r="QR13" s="4" t="s">
        <v>3</v>
      </c>
      <c r="QS13" s="4">
        <v>1.1000000000000001</v>
      </c>
      <c r="QU13" s="4" t="s">
        <v>4</v>
      </c>
      <c r="QW13" s="4" t="s">
        <v>7</v>
      </c>
      <c r="RB13" s="4" t="s">
        <v>416</v>
      </c>
      <c r="RC13" s="4" t="s">
        <v>91</v>
      </c>
      <c r="RD13" s="4">
        <v>13.3</v>
      </c>
      <c r="RK13" s="4" t="s">
        <v>12</v>
      </c>
      <c r="RL13" s="4" t="s">
        <v>13</v>
      </c>
      <c r="RQ13" s="4" t="s">
        <v>4</v>
      </c>
    </row>
    <row r="14" spans="1:487" x14ac:dyDescent="0.3">
      <c r="A14" s="42">
        <v>20400107</v>
      </c>
      <c r="B14" s="4" t="s">
        <v>846</v>
      </c>
      <c r="C14" s="7">
        <v>0.53819444444444442</v>
      </c>
      <c r="D14" s="8">
        <v>44426</v>
      </c>
      <c r="E14" s="4" t="s">
        <v>47</v>
      </c>
      <c r="F14" s="4" t="s">
        <v>847</v>
      </c>
      <c r="G14" s="4" t="s">
        <v>848</v>
      </c>
      <c r="H14" s="4" t="s">
        <v>849</v>
      </c>
      <c r="K14" s="4">
        <v>96</v>
      </c>
      <c r="L14" s="13"/>
      <c r="M14" s="9">
        <v>4.26</v>
      </c>
      <c r="P14" s="4" t="s">
        <v>68</v>
      </c>
      <c r="Q14" s="4" t="s">
        <v>4</v>
      </c>
      <c r="R14" s="4" t="s">
        <v>4</v>
      </c>
      <c r="T14" s="4" t="s">
        <v>4</v>
      </c>
      <c r="U14" s="4" t="s">
        <v>3</v>
      </c>
      <c r="X14" s="4" t="s">
        <v>4</v>
      </c>
      <c r="Z14" s="4" t="s">
        <v>7</v>
      </c>
      <c r="AG14" s="4" t="s">
        <v>33</v>
      </c>
      <c r="AH14" s="4" t="s">
        <v>41</v>
      </c>
      <c r="AI14" s="4">
        <v>4.5</v>
      </c>
      <c r="AJ14" s="4">
        <v>4.5</v>
      </c>
      <c r="AL14" s="4">
        <v>3.5</v>
      </c>
      <c r="AP14" s="4" t="s">
        <v>13</v>
      </c>
      <c r="AQ14" s="4" t="s">
        <v>12</v>
      </c>
      <c r="AR14" s="4" t="s">
        <v>11</v>
      </c>
      <c r="AV14" s="4" t="s">
        <v>4</v>
      </c>
      <c r="AY14" s="4">
        <v>10</v>
      </c>
      <c r="BA14" s="4">
        <v>8.76</v>
      </c>
      <c r="BJ14" s="4" t="s">
        <v>4</v>
      </c>
      <c r="BL14" s="4" t="s">
        <v>4</v>
      </c>
      <c r="BM14" s="4" t="s">
        <v>7</v>
      </c>
      <c r="BT14" s="4" t="s">
        <v>4</v>
      </c>
      <c r="BU14" s="4" t="s">
        <v>4</v>
      </c>
      <c r="BV14" s="4" t="s">
        <v>3</v>
      </c>
      <c r="BW14" s="4" t="s">
        <v>86</v>
      </c>
      <c r="BX14" s="4" t="s">
        <v>92</v>
      </c>
      <c r="BY14" s="4" t="s">
        <v>1163</v>
      </c>
      <c r="BZ14" s="4">
        <v>2</v>
      </c>
      <c r="CA14" s="4">
        <v>0</v>
      </c>
      <c r="CB14" s="4" t="s">
        <v>41</v>
      </c>
      <c r="CC14" s="4" t="s">
        <v>3</v>
      </c>
      <c r="CF14" s="4">
        <v>4.5</v>
      </c>
      <c r="CG14" s="4">
        <v>4.5</v>
      </c>
      <c r="CI14" s="4">
        <v>4</v>
      </c>
      <c r="CM14" s="4" t="s">
        <v>11</v>
      </c>
      <c r="CN14" s="4" t="s">
        <v>13</v>
      </c>
      <c r="CO14" s="4" t="s">
        <v>94</v>
      </c>
      <c r="CP14" s="4" t="s">
        <v>14</v>
      </c>
      <c r="CS14" s="4" t="s">
        <v>4</v>
      </c>
      <c r="CU14" s="4">
        <v>1</v>
      </c>
      <c r="CV14" s="4">
        <v>1.2</v>
      </c>
      <c r="CW14" s="4" t="s">
        <v>4</v>
      </c>
      <c r="CZ14" s="4" t="s">
        <v>64</v>
      </c>
      <c r="DA14" s="4" t="s">
        <v>3</v>
      </c>
      <c r="DB14" s="4">
        <v>10</v>
      </c>
      <c r="DC14" s="4">
        <v>10</v>
      </c>
      <c r="DD14" s="4" t="s">
        <v>3</v>
      </c>
      <c r="DE14" s="4" t="s">
        <v>65</v>
      </c>
      <c r="DF14" s="4" t="s">
        <v>60</v>
      </c>
      <c r="DG14" s="4">
        <v>10</v>
      </c>
      <c r="DH14" s="4">
        <v>5</v>
      </c>
      <c r="DI14" s="4">
        <v>1</v>
      </c>
      <c r="DL14" s="4" t="s">
        <v>65</v>
      </c>
      <c r="DM14" s="4" t="s">
        <v>59</v>
      </c>
      <c r="DN14" s="4">
        <v>10</v>
      </c>
      <c r="DO14" s="4">
        <v>5</v>
      </c>
      <c r="DP14" s="4">
        <v>1</v>
      </c>
      <c r="EV14" s="4" t="s">
        <v>4</v>
      </c>
      <c r="EX14" s="4">
        <v>80.5</v>
      </c>
      <c r="EY14" s="9">
        <f t="shared" si="0"/>
        <v>1.1168944099378881</v>
      </c>
      <c r="FD14" s="4" t="e">
        <f t="shared" si="2"/>
        <v>#DIV/0!</v>
      </c>
      <c r="FE14">
        <v>12</v>
      </c>
      <c r="FF14" s="5">
        <f>FA14/NT14</f>
        <v>0</v>
      </c>
      <c r="FG14" s="5">
        <f t="shared" si="4"/>
        <v>1.5584415584415585</v>
      </c>
      <c r="FH14" s="9">
        <f t="shared" si="1"/>
        <v>11.300000000000002</v>
      </c>
      <c r="FI14" s="9">
        <f t="shared" si="5"/>
        <v>136.5</v>
      </c>
      <c r="FJ14" s="9">
        <f t="shared" si="6"/>
        <v>1.7166666666666666</v>
      </c>
      <c r="FK14" s="9">
        <f t="shared" si="7"/>
        <v>0.8666666666666667</v>
      </c>
      <c r="FL14" s="4" t="s">
        <v>52</v>
      </c>
      <c r="FM14" s="4">
        <v>0</v>
      </c>
      <c r="FN14" s="4" t="s">
        <v>92</v>
      </c>
      <c r="FO14" s="4">
        <v>6</v>
      </c>
      <c r="FP14" s="4">
        <v>3</v>
      </c>
      <c r="FQ14" s="11">
        <v>0</v>
      </c>
      <c r="FS14" s="4" t="s">
        <v>3</v>
      </c>
      <c r="FT14" s="4" t="s">
        <v>4</v>
      </c>
      <c r="FU14" s="4" t="s">
        <v>4</v>
      </c>
      <c r="FV14" s="4">
        <v>0</v>
      </c>
      <c r="FX14" s="4" t="s">
        <v>4</v>
      </c>
      <c r="GA14" s="4">
        <v>27</v>
      </c>
      <c r="GC14" s="9">
        <v>3.37</v>
      </c>
      <c r="GI14" s="4" t="s">
        <v>3</v>
      </c>
      <c r="GJ14" s="4">
        <v>0.4</v>
      </c>
      <c r="GL14" s="4" t="s">
        <v>92</v>
      </c>
      <c r="GM14" s="4" t="s">
        <v>1163</v>
      </c>
      <c r="GN14" s="4">
        <v>2</v>
      </c>
      <c r="GO14" s="4">
        <v>0</v>
      </c>
      <c r="GP14" s="4" t="s">
        <v>4</v>
      </c>
      <c r="GQ14" s="4" t="s">
        <v>1074</v>
      </c>
      <c r="GX14" s="4" t="s">
        <v>4</v>
      </c>
      <c r="GY14" s="4" t="s">
        <v>4</v>
      </c>
      <c r="HA14" s="4" t="s">
        <v>232</v>
      </c>
      <c r="HB14" s="4" t="s">
        <v>42</v>
      </c>
      <c r="HC14" s="4">
        <v>11.3</v>
      </c>
      <c r="HF14" s="4">
        <v>6.5</v>
      </c>
      <c r="HJ14" s="4" t="s">
        <v>13</v>
      </c>
      <c r="HK14" s="4" t="s">
        <v>11</v>
      </c>
      <c r="HL14" s="4" t="s">
        <v>12</v>
      </c>
      <c r="HP14" s="4" t="s">
        <v>11</v>
      </c>
      <c r="HQ14" s="4" t="s">
        <v>13</v>
      </c>
      <c r="HV14" s="4" t="s">
        <v>3</v>
      </c>
      <c r="HW14" s="4" t="s">
        <v>25</v>
      </c>
      <c r="HX14" s="4" t="s">
        <v>3</v>
      </c>
      <c r="HY14" s="4" t="s">
        <v>3</v>
      </c>
      <c r="HZ14" s="4">
        <v>25</v>
      </c>
      <c r="IA14" s="4">
        <v>27</v>
      </c>
      <c r="IB14" s="4">
        <v>1.5</v>
      </c>
      <c r="IC14" s="4">
        <v>2</v>
      </c>
      <c r="ID14" s="4">
        <v>1</v>
      </c>
      <c r="IE14" s="4">
        <v>0.8</v>
      </c>
      <c r="IG14" s="4">
        <v>27</v>
      </c>
      <c r="IH14" s="4">
        <v>27</v>
      </c>
      <c r="II14" s="9">
        <v>3.33</v>
      </c>
      <c r="IT14" s="4" t="s">
        <v>3</v>
      </c>
      <c r="IU14" s="10">
        <v>0.3</v>
      </c>
      <c r="IW14" s="4" t="s">
        <v>56</v>
      </c>
      <c r="IX14" s="4" t="s">
        <v>56</v>
      </c>
      <c r="IY14" s="4">
        <v>0</v>
      </c>
      <c r="IZ14" s="4">
        <v>0</v>
      </c>
      <c r="JA14" s="4" t="s">
        <v>1074</v>
      </c>
      <c r="JH14" s="4" t="s">
        <v>4</v>
      </c>
      <c r="JI14" s="4" t="s">
        <v>4</v>
      </c>
      <c r="JK14" s="4" t="s">
        <v>232</v>
      </c>
      <c r="JL14" s="4" t="s">
        <v>42</v>
      </c>
      <c r="JM14" s="4">
        <v>11.3</v>
      </c>
      <c r="JP14" s="4">
        <v>8.9</v>
      </c>
      <c r="JT14" s="4" t="s">
        <v>13</v>
      </c>
      <c r="JU14" s="4" t="s">
        <v>11</v>
      </c>
      <c r="JV14" s="4" t="s">
        <v>12</v>
      </c>
      <c r="JZ14" s="4" t="s">
        <v>3</v>
      </c>
      <c r="KA14" s="4" t="s">
        <v>71</v>
      </c>
      <c r="KB14" s="4" t="s">
        <v>3</v>
      </c>
      <c r="KC14" s="4" t="s">
        <v>4</v>
      </c>
      <c r="KD14" s="4">
        <v>27</v>
      </c>
      <c r="KE14" s="4">
        <v>27</v>
      </c>
      <c r="KF14" s="4">
        <v>1.4</v>
      </c>
      <c r="KG14" s="4">
        <v>1.8</v>
      </c>
      <c r="KH14" s="4">
        <v>0.4</v>
      </c>
      <c r="KI14" s="4">
        <v>0.5</v>
      </c>
      <c r="KK14" s="4">
        <v>27</v>
      </c>
      <c r="KM14" s="9">
        <v>4.34</v>
      </c>
      <c r="KS14" s="4" t="s">
        <v>3</v>
      </c>
      <c r="KT14" s="4">
        <v>0.5</v>
      </c>
      <c r="KV14" s="4" t="s">
        <v>92</v>
      </c>
      <c r="KW14" s="4" t="s">
        <v>1163</v>
      </c>
      <c r="KX14" s="4">
        <v>2</v>
      </c>
      <c r="KY14" s="4">
        <v>0</v>
      </c>
      <c r="KZ14" s="4" t="s">
        <v>4</v>
      </c>
      <c r="LA14" s="4" t="s">
        <v>1072</v>
      </c>
      <c r="LH14" s="4" t="s">
        <v>4</v>
      </c>
      <c r="LI14" s="4" t="s">
        <v>4</v>
      </c>
      <c r="LK14" s="4" t="s">
        <v>415</v>
      </c>
      <c r="LL14" s="4" t="s">
        <v>42</v>
      </c>
      <c r="LM14" s="4">
        <v>11.3</v>
      </c>
      <c r="LP14" s="4">
        <v>7.5</v>
      </c>
      <c r="LT14" s="4" t="s">
        <v>13</v>
      </c>
      <c r="LU14" s="4" t="s">
        <v>12</v>
      </c>
      <c r="LV14" s="4" t="s">
        <v>11</v>
      </c>
      <c r="LZ14" s="4" t="s">
        <v>11</v>
      </c>
      <c r="MA14" s="4" t="s">
        <v>13</v>
      </c>
      <c r="MB14" s="4" t="s">
        <v>12</v>
      </c>
      <c r="MF14" s="4" t="s">
        <v>3</v>
      </c>
      <c r="MG14" s="4" t="s">
        <v>856</v>
      </c>
      <c r="MH14" s="4" t="s">
        <v>3</v>
      </c>
      <c r="MI14" s="4" t="s">
        <v>4</v>
      </c>
      <c r="MJ14" s="4">
        <v>27</v>
      </c>
      <c r="MK14" s="4">
        <v>27</v>
      </c>
      <c r="ML14" s="4">
        <v>2</v>
      </c>
      <c r="MM14" s="4">
        <v>1.6</v>
      </c>
      <c r="MN14" s="4">
        <v>1</v>
      </c>
      <c r="MO14" s="4">
        <v>1.5</v>
      </c>
      <c r="MP14" s="4" t="s">
        <v>855</v>
      </c>
      <c r="MQ14" s="4">
        <v>13</v>
      </c>
      <c r="MS14" s="4">
        <v>14.86</v>
      </c>
      <c r="MX14" s="4" t="s">
        <v>4</v>
      </c>
      <c r="MZ14" s="4" t="s">
        <v>4</v>
      </c>
      <c r="NA14" s="4" t="s">
        <v>7</v>
      </c>
      <c r="NH14" s="4" t="s">
        <v>3</v>
      </c>
      <c r="NI14" s="4" t="s">
        <v>4</v>
      </c>
      <c r="NJ14" s="4" t="s">
        <v>4</v>
      </c>
      <c r="NK14" s="4" t="s">
        <v>86</v>
      </c>
      <c r="NL14" s="4" t="s">
        <v>92</v>
      </c>
      <c r="NM14" s="4" t="s">
        <v>1163</v>
      </c>
      <c r="NN14" s="4">
        <v>1</v>
      </c>
      <c r="NO14" s="4">
        <v>1</v>
      </c>
      <c r="NP14" s="4" t="s">
        <v>42</v>
      </c>
      <c r="NQ14" s="4" t="s">
        <v>3</v>
      </c>
      <c r="NT14" s="4">
        <v>7.7</v>
      </c>
      <c r="OA14" s="4" t="s">
        <v>11</v>
      </c>
      <c r="OB14" s="4" t="s">
        <v>94</v>
      </c>
      <c r="OC14" s="4" t="s">
        <v>13</v>
      </c>
      <c r="OG14" s="4" t="s">
        <v>4</v>
      </c>
      <c r="OI14" s="4">
        <v>1.5</v>
      </c>
      <c r="OJ14" s="4">
        <v>1</v>
      </c>
      <c r="OK14" s="4" t="s">
        <v>4</v>
      </c>
      <c r="ON14" s="4" t="s">
        <v>64</v>
      </c>
      <c r="OO14" s="4" t="s">
        <v>3</v>
      </c>
      <c r="OP14" s="4">
        <v>5</v>
      </c>
      <c r="OQ14" s="4">
        <v>13</v>
      </c>
      <c r="OR14" s="4" t="s">
        <v>112</v>
      </c>
      <c r="OS14" s="4" t="s">
        <v>65</v>
      </c>
      <c r="OT14" s="4" t="s">
        <v>60</v>
      </c>
      <c r="OU14" s="4">
        <v>13</v>
      </c>
      <c r="OV14" s="4">
        <v>5</v>
      </c>
      <c r="OW14" s="4">
        <v>2</v>
      </c>
      <c r="OZ14" s="4" t="s">
        <v>65</v>
      </c>
      <c r="PA14" s="4" t="s">
        <v>59</v>
      </c>
      <c r="PB14" s="4">
        <v>5</v>
      </c>
      <c r="PC14" s="4">
        <v>5</v>
      </c>
      <c r="PD14" s="4">
        <v>2</v>
      </c>
      <c r="QJ14" s="4">
        <v>34</v>
      </c>
      <c r="QL14" s="4">
        <v>2.15</v>
      </c>
      <c r="QM14" s="4" t="s">
        <v>68</v>
      </c>
      <c r="QN14" s="4" t="s">
        <v>4</v>
      </c>
      <c r="QO14" s="4" t="s">
        <v>4</v>
      </c>
      <c r="QQ14" s="4" t="s">
        <v>4</v>
      </c>
      <c r="QR14" s="4" t="s">
        <v>3</v>
      </c>
      <c r="QU14" s="4" t="s">
        <v>4</v>
      </c>
      <c r="QW14" s="4" t="s">
        <v>7</v>
      </c>
      <c r="RB14" s="4" t="s">
        <v>86</v>
      </c>
      <c r="RC14" s="4" t="s">
        <v>91</v>
      </c>
      <c r="RD14" s="4">
        <v>6</v>
      </c>
      <c r="RG14" s="4">
        <v>4.5</v>
      </c>
      <c r="RK14" s="4" t="s">
        <v>12</v>
      </c>
      <c r="RL14" s="4" t="s">
        <v>13</v>
      </c>
      <c r="RQ14" s="4" t="s">
        <v>4</v>
      </c>
    </row>
    <row r="15" spans="1:487" x14ac:dyDescent="0.3">
      <c r="A15" s="42">
        <v>20401198</v>
      </c>
      <c r="B15" s="4" t="s">
        <v>288</v>
      </c>
      <c r="C15" s="7">
        <v>0.40625</v>
      </c>
      <c r="D15" s="8">
        <v>44434</v>
      </c>
      <c r="E15" s="4" t="s">
        <v>47</v>
      </c>
      <c r="F15" s="4" t="s">
        <v>271</v>
      </c>
      <c r="G15" s="4" t="s">
        <v>339</v>
      </c>
      <c r="H15" s="4" t="s">
        <v>340</v>
      </c>
      <c r="I15" s="4">
        <v>61.585149999999999</v>
      </c>
      <c r="J15" s="4">
        <v>-148.98712</v>
      </c>
      <c r="K15" s="4">
        <v>160</v>
      </c>
      <c r="L15" s="4">
        <v>50</v>
      </c>
      <c r="M15" s="9">
        <v>2.36</v>
      </c>
      <c r="P15" s="4" t="s">
        <v>68</v>
      </c>
      <c r="Q15" s="4" t="s">
        <v>4</v>
      </c>
      <c r="R15" s="4" t="s">
        <v>4</v>
      </c>
      <c r="T15" s="4" t="s">
        <v>4</v>
      </c>
      <c r="U15" s="4" t="s">
        <v>3</v>
      </c>
      <c r="V15" s="4">
        <v>1.1000000000000001</v>
      </c>
      <c r="X15" s="4" t="s">
        <v>4</v>
      </c>
      <c r="Z15" s="4" t="s">
        <v>7</v>
      </c>
      <c r="AG15" s="4" t="s">
        <v>55</v>
      </c>
      <c r="AH15" s="4" t="s">
        <v>102</v>
      </c>
      <c r="AI15" s="4">
        <v>12.4</v>
      </c>
      <c r="AP15" s="4" t="s">
        <v>12</v>
      </c>
      <c r="AQ15" s="4" t="s">
        <v>13</v>
      </c>
      <c r="AR15" s="4" t="s">
        <v>11</v>
      </c>
      <c r="AV15" s="4" t="s">
        <v>3</v>
      </c>
      <c r="AW15" s="4" t="s">
        <v>25</v>
      </c>
      <c r="AY15" s="4">
        <v>48</v>
      </c>
      <c r="AZ15" s="4">
        <v>37</v>
      </c>
      <c r="BA15" s="4">
        <v>6.05</v>
      </c>
      <c r="BB15" s="4">
        <v>3</v>
      </c>
      <c r="BC15" s="4" t="s">
        <v>1115</v>
      </c>
      <c r="BD15" s="4">
        <v>1</v>
      </c>
      <c r="BE15" s="4">
        <v>0.15</v>
      </c>
      <c r="BJ15" s="4" t="s">
        <v>4</v>
      </c>
      <c r="BL15" s="4" t="s">
        <v>4</v>
      </c>
      <c r="BM15" s="4" t="s">
        <v>54</v>
      </c>
      <c r="BN15" s="4" t="s">
        <v>341</v>
      </c>
      <c r="BO15" s="4">
        <v>20</v>
      </c>
      <c r="BP15" s="4">
        <v>0</v>
      </c>
      <c r="BT15" s="4" t="s">
        <v>4</v>
      </c>
      <c r="BU15" s="4" t="s">
        <v>4</v>
      </c>
      <c r="BV15" s="4" t="s">
        <v>4</v>
      </c>
      <c r="BW15" s="4" t="s">
        <v>55</v>
      </c>
      <c r="BX15" s="4" t="s">
        <v>56</v>
      </c>
      <c r="BY15" s="4" t="s">
        <v>56</v>
      </c>
      <c r="BZ15" s="4">
        <v>0</v>
      </c>
      <c r="CA15" s="4">
        <v>0</v>
      </c>
      <c r="CB15" s="4" t="s">
        <v>40</v>
      </c>
      <c r="CC15" s="4" t="s">
        <v>3</v>
      </c>
      <c r="CD15" s="4">
        <v>0.8</v>
      </c>
      <c r="CF15" s="4">
        <v>13.5</v>
      </c>
      <c r="CM15" s="4" t="s">
        <v>12</v>
      </c>
      <c r="CN15" s="4" t="s">
        <v>13</v>
      </c>
      <c r="CS15" s="4" t="s">
        <v>3</v>
      </c>
      <c r="CT15" s="4" t="s">
        <v>342</v>
      </c>
      <c r="CU15" s="4">
        <v>2.5</v>
      </c>
      <c r="CV15" s="4">
        <v>2.2000000000000002</v>
      </c>
      <c r="CW15" s="4" t="s">
        <v>4</v>
      </c>
      <c r="CX15" s="4" t="s">
        <v>210</v>
      </c>
      <c r="CY15" s="4" t="s">
        <v>120</v>
      </c>
      <c r="CZ15" s="4" t="s">
        <v>64</v>
      </c>
      <c r="DA15" s="4" t="s">
        <v>3</v>
      </c>
      <c r="DB15" s="4">
        <v>39</v>
      </c>
      <c r="DC15" s="4">
        <v>48</v>
      </c>
      <c r="DD15" s="4" t="s">
        <v>3</v>
      </c>
      <c r="DE15" s="4" t="s">
        <v>165</v>
      </c>
      <c r="DF15" s="4" t="s">
        <v>60</v>
      </c>
      <c r="DG15" s="4">
        <v>48</v>
      </c>
      <c r="DH15" s="4">
        <v>5</v>
      </c>
      <c r="DI15" s="4">
        <v>2</v>
      </c>
      <c r="DJ15" s="4" t="s">
        <v>343</v>
      </c>
      <c r="DL15" s="4" t="s">
        <v>344</v>
      </c>
      <c r="DM15" s="4" t="s">
        <v>59</v>
      </c>
      <c r="DN15" s="4">
        <v>39</v>
      </c>
      <c r="DO15" s="4">
        <v>5</v>
      </c>
      <c r="DP15" s="4">
        <v>3</v>
      </c>
      <c r="EU15" s="4" t="s">
        <v>345</v>
      </c>
      <c r="EV15" s="4" t="s">
        <v>4</v>
      </c>
      <c r="EX15" s="4">
        <v>65.5</v>
      </c>
      <c r="EY15" s="9">
        <f t="shared" si="0"/>
        <v>3.2198778625954203</v>
      </c>
      <c r="EZ15" s="4">
        <v>6.5</v>
      </c>
      <c r="FA15" s="4">
        <v>14</v>
      </c>
      <c r="FB15" s="4">
        <v>5.7</v>
      </c>
      <c r="FC15" s="4">
        <v>14</v>
      </c>
      <c r="FD15" s="4">
        <f t="shared" si="2"/>
        <v>6.1</v>
      </c>
      <c r="FE15">
        <v>17.579999999999998</v>
      </c>
      <c r="FF15" s="5">
        <f t="shared" si="3"/>
        <v>0.4946996466431095</v>
      </c>
      <c r="FG15" s="5">
        <f t="shared" si="4"/>
        <v>0.62120141342756174</v>
      </c>
      <c r="FH15" s="9">
        <f t="shared" si="1"/>
        <v>15.566666666666668</v>
      </c>
      <c r="FI15" s="9">
        <f t="shared" si="5"/>
        <v>88.7</v>
      </c>
      <c r="FJ15" s="9">
        <f t="shared" si="6"/>
        <v>1.2166666666666666</v>
      </c>
      <c r="FK15" s="9">
        <f t="shared" si="7"/>
        <v>0.56666666666666665</v>
      </c>
      <c r="FL15" s="4" t="s">
        <v>52</v>
      </c>
      <c r="FM15" s="4">
        <v>0</v>
      </c>
      <c r="FN15" s="4" t="s">
        <v>56</v>
      </c>
      <c r="FO15" s="4">
        <v>0</v>
      </c>
      <c r="FP15" s="4">
        <v>0</v>
      </c>
      <c r="FQ15" s="4" t="s">
        <v>346</v>
      </c>
      <c r="FR15" s="4" t="s">
        <v>27</v>
      </c>
      <c r="FS15" s="4" t="s">
        <v>3</v>
      </c>
      <c r="FT15" s="4" t="s">
        <v>4</v>
      </c>
      <c r="FU15" s="4" t="s">
        <v>4</v>
      </c>
      <c r="FV15" s="4">
        <v>0</v>
      </c>
      <c r="FX15" s="4" t="s">
        <v>4</v>
      </c>
      <c r="GA15" s="4">
        <v>21.8</v>
      </c>
      <c r="GB15" s="4">
        <v>22</v>
      </c>
      <c r="GC15" s="9">
        <v>1.0900000000000001</v>
      </c>
      <c r="GI15" s="4" t="s">
        <v>3</v>
      </c>
      <c r="GJ15" s="4">
        <v>0.7</v>
      </c>
      <c r="GL15" s="4" t="s">
        <v>56</v>
      </c>
      <c r="GM15" s="4" t="s">
        <v>56</v>
      </c>
      <c r="GN15" s="4">
        <v>0</v>
      </c>
      <c r="GO15" s="4">
        <v>0</v>
      </c>
      <c r="GP15" s="4" t="s">
        <v>4</v>
      </c>
      <c r="GQ15" s="4" t="s">
        <v>1072</v>
      </c>
      <c r="GR15" s="4" t="s">
        <v>347</v>
      </c>
      <c r="GS15" s="4">
        <v>21.8</v>
      </c>
      <c r="GT15" s="4">
        <v>0</v>
      </c>
      <c r="GY15" s="4" t="s">
        <v>4</v>
      </c>
      <c r="HA15" s="4" t="s">
        <v>55</v>
      </c>
      <c r="HB15" s="4" t="s">
        <v>91</v>
      </c>
      <c r="HC15" s="4">
        <v>15.5</v>
      </c>
      <c r="HJ15" s="4" t="s">
        <v>13</v>
      </c>
      <c r="HK15" s="4" t="s">
        <v>12</v>
      </c>
      <c r="HL15" s="4" t="s">
        <v>11</v>
      </c>
      <c r="HM15" s="4" t="s">
        <v>14</v>
      </c>
      <c r="HP15" s="4" t="s">
        <v>94</v>
      </c>
      <c r="HQ15" s="4" t="s">
        <v>159</v>
      </c>
      <c r="HR15" s="4" t="s">
        <v>11</v>
      </c>
      <c r="HS15" s="4" t="s">
        <v>14</v>
      </c>
      <c r="HV15" s="4" t="s">
        <v>3</v>
      </c>
      <c r="HX15" s="4" t="s">
        <v>3</v>
      </c>
      <c r="HY15" s="4" t="s">
        <v>4</v>
      </c>
      <c r="HZ15" s="4">
        <v>13.8</v>
      </c>
      <c r="IA15" s="4">
        <v>0</v>
      </c>
      <c r="IB15" s="4">
        <v>1.5</v>
      </c>
      <c r="IC15" s="4">
        <v>0</v>
      </c>
      <c r="ID15" s="4">
        <v>0.4</v>
      </c>
      <c r="IE15" s="4">
        <v>0</v>
      </c>
      <c r="IF15" s="4" t="s">
        <v>348</v>
      </c>
      <c r="IG15" s="4">
        <v>21.8</v>
      </c>
      <c r="IH15" s="4">
        <v>22</v>
      </c>
      <c r="II15" s="9">
        <v>4.09</v>
      </c>
      <c r="IT15" s="4" t="s">
        <v>3</v>
      </c>
      <c r="IU15" s="10">
        <v>0.6</v>
      </c>
      <c r="IW15" s="4" t="s">
        <v>56</v>
      </c>
      <c r="IX15" s="4" t="s">
        <v>56</v>
      </c>
      <c r="IY15" s="4">
        <v>0</v>
      </c>
      <c r="IZ15" s="4">
        <v>0</v>
      </c>
      <c r="JA15" s="4" t="s">
        <v>7</v>
      </c>
      <c r="JI15" s="4" t="s">
        <v>4</v>
      </c>
      <c r="JK15" s="4" t="s">
        <v>55</v>
      </c>
      <c r="JL15" s="4" t="s">
        <v>102</v>
      </c>
      <c r="JM15" s="4">
        <v>15.4</v>
      </c>
      <c r="JT15" s="4" t="s">
        <v>13</v>
      </c>
      <c r="JU15" s="4" t="s">
        <v>12</v>
      </c>
      <c r="JV15" s="4" t="s">
        <v>11</v>
      </c>
      <c r="JZ15" s="4" t="s">
        <v>4</v>
      </c>
      <c r="KB15" s="4" t="s">
        <v>3</v>
      </c>
      <c r="KC15" s="4" t="s">
        <v>4</v>
      </c>
      <c r="KD15" s="4">
        <v>21.8</v>
      </c>
      <c r="KE15" s="4">
        <v>21.8</v>
      </c>
      <c r="KF15" s="4">
        <v>1.5</v>
      </c>
      <c r="KG15" s="4">
        <v>1.1000000000000001</v>
      </c>
      <c r="KH15" s="4">
        <v>0.7</v>
      </c>
      <c r="KI15" s="4">
        <v>0.6</v>
      </c>
      <c r="KK15" s="4">
        <v>21.8</v>
      </c>
      <c r="KL15" s="4">
        <v>21.4</v>
      </c>
      <c r="KM15" s="9">
        <v>4.53</v>
      </c>
      <c r="KN15" s="4">
        <v>2</v>
      </c>
      <c r="KO15" s="4" t="s">
        <v>1115</v>
      </c>
      <c r="KP15" s="4">
        <v>6</v>
      </c>
      <c r="KQ15" s="4">
        <v>0.62</v>
      </c>
      <c r="KR15" s="4">
        <v>0.15</v>
      </c>
      <c r="KS15" s="4" t="s">
        <v>3</v>
      </c>
      <c r="KT15" s="4">
        <v>0.6</v>
      </c>
      <c r="KV15" s="4" t="s">
        <v>56</v>
      </c>
      <c r="KW15" s="4" t="s">
        <v>56</v>
      </c>
      <c r="KX15" s="4">
        <v>0</v>
      </c>
      <c r="KY15" s="4">
        <v>0</v>
      </c>
      <c r="KZ15" s="4" t="s">
        <v>4</v>
      </c>
      <c r="LA15" s="4" t="s">
        <v>7</v>
      </c>
      <c r="LI15" s="4" t="s">
        <v>4</v>
      </c>
      <c r="LK15" s="4" t="s">
        <v>55</v>
      </c>
      <c r="LL15" s="4" t="s">
        <v>40</v>
      </c>
      <c r="LM15" s="4">
        <v>15.8</v>
      </c>
      <c r="LT15" s="4" t="s">
        <v>13</v>
      </c>
      <c r="LU15" s="4" t="s">
        <v>12</v>
      </c>
      <c r="LV15" s="4" t="s">
        <v>11</v>
      </c>
      <c r="LZ15" s="4" t="s">
        <v>13</v>
      </c>
      <c r="MA15" s="4" t="s">
        <v>12</v>
      </c>
      <c r="MB15" s="4" t="s">
        <v>11</v>
      </c>
      <c r="MF15" s="4" t="s">
        <v>4</v>
      </c>
      <c r="MH15" s="4" t="s">
        <v>3</v>
      </c>
      <c r="MI15" s="4" t="s">
        <v>4</v>
      </c>
      <c r="MJ15" s="4">
        <v>21.8</v>
      </c>
      <c r="MK15" s="4">
        <v>21.8</v>
      </c>
      <c r="ML15" s="4">
        <v>1.6</v>
      </c>
      <c r="MM15" s="4">
        <v>1.6</v>
      </c>
      <c r="MN15" s="4">
        <v>0.8</v>
      </c>
      <c r="MO15" s="4">
        <v>0.9</v>
      </c>
      <c r="MP15" s="4" t="s">
        <v>349</v>
      </c>
      <c r="MQ15" s="4">
        <v>44</v>
      </c>
      <c r="MR15" s="4">
        <v>44.2</v>
      </c>
      <c r="MS15" s="4">
        <v>3.26</v>
      </c>
      <c r="MT15" s="4">
        <v>1</v>
      </c>
      <c r="MU15" s="4" t="s">
        <v>1129</v>
      </c>
      <c r="MV15" s="9">
        <v>1.3</v>
      </c>
      <c r="MW15" s="9">
        <v>0.25</v>
      </c>
      <c r="MX15" s="4" t="s">
        <v>4</v>
      </c>
      <c r="MZ15" s="4" t="s">
        <v>4</v>
      </c>
      <c r="NA15" s="4" t="s">
        <v>7</v>
      </c>
      <c r="NH15" s="4" t="s">
        <v>3</v>
      </c>
      <c r="NI15" s="4" t="s">
        <v>4</v>
      </c>
      <c r="NJ15" s="4" t="s">
        <v>4</v>
      </c>
      <c r="NK15" s="4" t="s">
        <v>21</v>
      </c>
      <c r="NL15" s="4" t="s">
        <v>56</v>
      </c>
      <c r="NM15" s="4" t="s">
        <v>56</v>
      </c>
      <c r="NN15" s="4">
        <v>0</v>
      </c>
      <c r="NO15" s="4">
        <v>0</v>
      </c>
      <c r="NP15" s="4" t="s">
        <v>40</v>
      </c>
      <c r="NQ15" s="4" t="s">
        <v>3</v>
      </c>
      <c r="NR15" s="4">
        <v>0.8</v>
      </c>
      <c r="NT15" s="4">
        <v>28.3</v>
      </c>
      <c r="NW15" s="4">
        <v>22.3</v>
      </c>
      <c r="OA15" s="4" t="s">
        <v>12</v>
      </c>
      <c r="OB15" s="4" t="s">
        <v>13</v>
      </c>
      <c r="OC15" s="4" t="s">
        <v>17</v>
      </c>
      <c r="OD15" s="4" t="s">
        <v>11</v>
      </c>
      <c r="OG15" s="4" t="s">
        <v>3</v>
      </c>
      <c r="OH15" s="4" t="s">
        <v>350</v>
      </c>
      <c r="OI15" s="4">
        <v>2.9</v>
      </c>
      <c r="OJ15" s="4">
        <v>4.9000000000000004</v>
      </c>
      <c r="OK15" s="4" t="s">
        <v>4</v>
      </c>
      <c r="OL15" s="4" t="s">
        <v>210</v>
      </c>
      <c r="OM15" s="4" t="s">
        <v>120</v>
      </c>
      <c r="ON15" s="4" t="s">
        <v>64</v>
      </c>
      <c r="OO15" s="4" t="s">
        <v>3</v>
      </c>
      <c r="OP15" s="4">
        <v>0</v>
      </c>
      <c r="OQ15" s="4">
        <v>35</v>
      </c>
      <c r="OR15" s="4" t="s">
        <v>4</v>
      </c>
      <c r="OS15" s="4" t="s">
        <v>165</v>
      </c>
      <c r="OT15" s="4" t="s">
        <v>60</v>
      </c>
      <c r="OU15" s="4">
        <v>35</v>
      </c>
      <c r="OV15" s="4">
        <v>5</v>
      </c>
      <c r="OW15" s="4">
        <v>2</v>
      </c>
      <c r="OZ15" s="4" t="s">
        <v>56</v>
      </c>
      <c r="PA15" s="4" t="s">
        <v>59</v>
      </c>
      <c r="PB15" s="4">
        <v>0</v>
      </c>
      <c r="QJ15" s="4">
        <v>50</v>
      </c>
      <c r="QK15" s="4">
        <v>53.2</v>
      </c>
      <c r="QL15" s="4">
        <v>7.42</v>
      </c>
      <c r="QM15" s="4" t="s">
        <v>68</v>
      </c>
      <c r="QN15" s="4" t="s">
        <v>4</v>
      </c>
      <c r="QO15" s="4" t="s">
        <v>4</v>
      </c>
      <c r="QQ15" s="4" t="s">
        <v>4</v>
      </c>
      <c r="QR15" s="4" t="s">
        <v>3</v>
      </c>
      <c r="QS15" s="4">
        <v>0.5</v>
      </c>
      <c r="QU15" s="4" t="s">
        <v>4</v>
      </c>
      <c r="QW15" s="4" t="s">
        <v>1074</v>
      </c>
      <c r="QX15" s="4" t="s">
        <v>351</v>
      </c>
      <c r="QY15" s="4">
        <v>25</v>
      </c>
      <c r="QZ15" s="4">
        <v>72</v>
      </c>
      <c r="RB15" s="4" t="s">
        <v>352</v>
      </c>
      <c r="RC15" s="4" t="s">
        <v>102</v>
      </c>
      <c r="RD15" s="4">
        <v>18.600000000000001</v>
      </c>
      <c r="RE15" s="4">
        <v>27.2</v>
      </c>
      <c r="RK15" s="4" t="s">
        <v>94</v>
      </c>
      <c r="RL15" s="4" t="s">
        <v>13</v>
      </c>
      <c r="RM15" s="4" t="s">
        <v>11</v>
      </c>
      <c r="RQ15" s="4" t="s">
        <v>3</v>
      </c>
      <c r="RR15" s="4" t="s">
        <v>239</v>
      </c>
      <c r="RS15" s="4" t="s">
        <v>353</v>
      </c>
    </row>
    <row r="16" spans="1:487" x14ac:dyDescent="0.3">
      <c r="A16" s="42">
        <v>20401268</v>
      </c>
      <c r="B16" s="4" t="s">
        <v>72</v>
      </c>
      <c r="C16" s="12">
        <v>0.56805555555555554</v>
      </c>
      <c r="D16" s="8">
        <v>44434</v>
      </c>
      <c r="E16" s="4" t="s">
        <v>47</v>
      </c>
      <c r="F16" s="4" t="s">
        <v>425</v>
      </c>
      <c r="G16" s="4" t="s">
        <v>426</v>
      </c>
      <c r="H16" s="4" t="s">
        <v>427</v>
      </c>
      <c r="K16" s="4">
        <v>50</v>
      </c>
      <c r="L16" s="4">
        <v>52.6</v>
      </c>
      <c r="M16" s="9">
        <v>0.3</v>
      </c>
      <c r="P16" s="4" t="s">
        <v>51</v>
      </c>
      <c r="Q16" s="4" t="s">
        <v>4</v>
      </c>
      <c r="R16" s="4" t="s">
        <v>4</v>
      </c>
      <c r="T16" s="4" t="s">
        <v>4</v>
      </c>
      <c r="U16" s="4" t="s">
        <v>3</v>
      </c>
      <c r="V16" s="4">
        <v>0.5</v>
      </c>
      <c r="X16" s="4" t="s">
        <v>4</v>
      </c>
      <c r="Z16" s="4" t="s">
        <v>7</v>
      </c>
      <c r="AG16" s="4" t="s">
        <v>412</v>
      </c>
      <c r="AH16" s="4" t="s">
        <v>42</v>
      </c>
      <c r="AI16" s="4">
        <v>14.7</v>
      </c>
      <c r="AP16" s="4" t="s">
        <v>13</v>
      </c>
      <c r="AQ16" s="4" t="s">
        <v>12</v>
      </c>
      <c r="AR16" s="4" t="s">
        <v>11</v>
      </c>
      <c r="AV16" s="4" t="s">
        <v>4</v>
      </c>
      <c r="AY16" s="4">
        <v>44</v>
      </c>
      <c r="AZ16" s="4">
        <v>43.2</v>
      </c>
      <c r="BA16" s="4">
        <v>1.94</v>
      </c>
      <c r="BJ16" s="4" t="s">
        <v>4</v>
      </c>
      <c r="BL16" s="4" t="s">
        <v>4</v>
      </c>
      <c r="BM16" s="4" t="s">
        <v>54</v>
      </c>
      <c r="BT16" s="4" t="s">
        <v>4</v>
      </c>
      <c r="BU16" s="4" t="s">
        <v>4</v>
      </c>
      <c r="BV16" s="4" t="s">
        <v>4</v>
      </c>
      <c r="BW16" s="4" t="s">
        <v>414</v>
      </c>
      <c r="BX16" s="4" t="s">
        <v>56</v>
      </c>
      <c r="BY16" s="4" t="s">
        <v>56</v>
      </c>
      <c r="BZ16" s="4">
        <v>0</v>
      </c>
      <c r="CA16" s="4">
        <v>0</v>
      </c>
      <c r="CB16" s="4" t="s">
        <v>42</v>
      </c>
      <c r="CC16" s="4" t="s">
        <v>3</v>
      </c>
      <c r="CD16" s="4">
        <v>0.6</v>
      </c>
      <c r="CF16" s="4">
        <v>14.5</v>
      </c>
      <c r="CM16" s="4" t="s">
        <v>13</v>
      </c>
      <c r="CN16" s="4" t="s">
        <v>12</v>
      </c>
      <c r="CO16" s="4" t="s">
        <v>11</v>
      </c>
      <c r="CS16" s="4" t="s">
        <v>3</v>
      </c>
      <c r="CT16" s="4" t="s">
        <v>71</v>
      </c>
      <c r="CU16" s="4">
        <v>1.3</v>
      </c>
      <c r="CV16" s="4">
        <v>4</v>
      </c>
      <c r="CW16" s="4" t="s">
        <v>4</v>
      </c>
      <c r="CX16" s="4" t="s">
        <v>428</v>
      </c>
      <c r="CY16" s="4" t="s">
        <v>201</v>
      </c>
      <c r="CZ16" s="4" t="s">
        <v>402</v>
      </c>
      <c r="DA16" s="4" t="s">
        <v>4</v>
      </c>
      <c r="DB16" s="4">
        <v>44</v>
      </c>
      <c r="DC16" s="4">
        <v>44</v>
      </c>
      <c r="DD16" s="4" t="s">
        <v>3</v>
      </c>
      <c r="DE16" s="4" t="s">
        <v>429</v>
      </c>
      <c r="DF16" s="4" t="s">
        <v>60</v>
      </c>
      <c r="DG16" s="4">
        <v>44</v>
      </c>
      <c r="DH16" s="4">
        <v>5</v>
      </c>
      <c r="DI16" s="4">
        <v>1</v>
      </c>
      <c r="DL16" s="4" t="s">
        <v>66</v>
      </c>
      <c r="DM16" s="4" t="s">
        <v>60</v>
      </c>
      <c r="DN16" s="4">
        <v>44</v>
      </c>
      <c r="DO16" s="4">
        <v>5</v>
      </c>
      <c r="DP16" s="4">
        <v>1</v>
      </c>
      <c r="DS16" s="4" t="s">
        <v>66</v>
      </c>
      <c r="DT16" s="4" t="s">
        <v>59</v>
      </c>
      <c r="DU16" s="4">
        <v>44</v>
      </c>
      <c r="DV16" s="4">
        <v>5</v>
      </c>
      <c r="DW16" s="4">
        <v>1</v>
      </c>
      <c r="EV16" s="4" t="s">
        <v>4</v>
      </c>
      <c r="EX16" s="4">
        <v>95</v>
      </c>
      <c r="EY16" s="9">
        <f t="shared" si="0"/>
        <v>1.0812631578947369</v>
      </c>
      <c r="EZ16" s="4">
        <v>5.0999999999999996</v>
      </c>
      <c r="FA16" s="4">
        <v>8.3000000000000007</v>
      </c>
      <c r="FB16" s="4">
        <v>5</v>
      </c>
      <c r="FC16" s="4">
        <v>8.3000000000000007</v>
      </c>
      <c r="FD16" s="4">
        <f t="shared" si="2"/>
        <v>5.05</v>
      </c>
      <c r="FE16">
        <v>8.5</v>
      </c>
      <c r="FF16" s="5" t="e">
        <f t="shared" si="3"/>
        <v>#DIV/0!</v>
      </c>
      <c r="FG16" s="5" t="e">
        <f t="shared" si="4"/>
        <v>#DIV/0!</v>
      </c>
      <c r="FH16" s="9">
        <f t="shared" si="1"/>
        <v>8.1666666666666661</v>
      </c>
      <c r="FI16" s="9">
        <f t="shared" si="5"/>
        <v>41</v>
      </c>
      <c r="FJ16" s="9">
        <f t="shared" si="6"/>
        <v>0.6166666666666667</v>
      </c>
      <c r="FK16" s="9">
        <f t="shared" si="7"/>
        <v>0.3833333333333333</v>
      </c>
      <c r="FL16" s="4" t="s">
        <v>52</v>
      </c>
      <c r="FM16" s="4">
        <v>0</v>
      </c>
      <c r="FN16" s="4" t="s">
        <v>56</v>
      </c>
      <c r="FO16" s="4">
        <v>0</v>
      </c>
      <c r="FP16" s="4">
        <v>0</v>
      </c>
      <c r="FQ16" s="4" t="s">
        <v>61</v>
      </c>
      <c r="FR16" s="4" t="s">
        <v>400</v>
      </c>
      <c r="FS16" s="4" t="s">
        <v>3</v>
      </c>
      <c r="FT16" s="4" t="s">
        <v>3</v>
      </c>
      <c r="FU16" s="4" t="s">
        <v>4</v>
      </c>
      <c r="FV16" s="4">
        <v>0</v>
      </c>
      <c r="FX16" s="4" t="s">
        <v>4</v>
      </c>
      <c r="GA16" s="4">
        <v>31.7</v>
      </c>
      <c r="GB16" s="4">
        <v>32</v>
      </c>
      <c r="GC16" s="9">
        <v>1.06</v>
      </c>
      <c r="GI16" s="4" t="s">
        <v>3</v>
      </c>
      <c r="GJ16" s="4">
        <v>0.9</v>
      </c>
      <c r="GL16" s="4" t="s">
        <v>56</v>
      </c>
      <c r="GM16" s="4" t="s">
        <v>56</v>
      </c>
      <c r="GN16" s="4">
        <v>0</v>
      </c>
      <c r="GO16" s="4">
        <v>0</v>
      </c>
      <c r="GP16" s="4" t="s">
        <v>4</v>
      </c>
      <c r="GQ16" s="4" t="s">
        <v>1073</v>
      </c>
      <c r="GR16" s="4" t="s">
        <v>430</v>
      </c>
      <c r="GS16" s="4">
        <v>14</v>
      </c>
      <c r="GT16" s="4">
        <v>10</v>
      </c>
      <c r="GY16" s="4" t="s">
        <v>4</v>
      </c>
      <c r="HA16" s="4" t="s">
        <v>414</v>
      </c>
      <c r="HB16" s="4" t="s">
        <v>42</v>
      </c>
      <c r="HC16" s="4">
        <v>8.5</v>
      </c>
      <c r="HJ16" s="4" t="s">
        <v>13</v>
      </c>
      <c r="HK16" s="4" t="s">
        <v>12</v>
      </c>
      <c r="HL16" s="4" t="s">
        <v>14</v>
      </c>
      <c r="HM16" s="4" t="s">
        <v>11</v>
      </c>
      <c r="HN16" s="4" t="s">
        <v>15</v>
      </c>
      <c r="HP16" s="4" t="s">
        <v>12</v>
      </c>
      <c r="HQ16" s="4" t="s">
        <v>13</v>
      </c>
      <c r="HR16" s="4" t="s">
        <v>11</v>
      </c>
      <c r="HV16" s="4" t="s">
        <v>4</v>
      </c>
      <c r="HX16" s="4" t="s">
        <v>4</v>
      </c>
      <c r="HY16" s="4" t="s">
        <v>3</v>
      </c>
      <c r="HZ16" s="4">
        <v>0</v>
      </c>
      <c r="IA16" s="4">
        <v>0</v>
      </c>
      <c r="IB16" s="4">
        <v>0</v>
      </c>
      <c r="IC16" s="4">
        <v>0</v>
      </c>
      <c r="ID16" s="4">
        <v>0</v>
      </c>
      <c r="IE16" s="4">
        <v>0</v>
      </c>
      <c r="IF16" s="4" t="s">
        <v>431</v>
      </c>
      <c r="IG16" s="4">
        <v>31.7</v>
      </c>
      <c r="IH16" s="4">
        <v>32</v>
      </c>
      <c r="II16" s="9">
        <v>1.25</v>
      </c>
      <c r="IJ16" s="4">
        <v>1</v>
      </c>
      <c r="IK16" s="4" t="s">
        <v>1115</v>
      </c>
      <c r="IL16" s="4">
        <v>4.9800000000000004</v>
      </c>
      <c r="IM16" s="9">
        <v>0.51</v>
      </c>
      <c r="IN16" s="9">
        <v>0.25</v>
      </c>
      <c r="IT16" s="4" t="s">
        <v>3</v>
      </c>
      <c r="IU16" s="4">
        <v>0.9</v>
      </c>
      <c r="IW16" s="4" t="s">
        <v>56</v>
      </c>
      <c r="IX16" s="4" t="s">
        <v>56</v>
      </c>
      <c r="IY16" s="4">
        <v>0</v>
      </c>
      <c r="IZ16" s="4">
        <v>0</v>
      </c>
      <c r="JA16" s="4" t="s">
        <v>7</v>
      </c>
      <c r="JB16" s="4" t="s">
        <v>70</v>
      </c>
      <c r="JC16" s="4">
        <v>7</v>
      </c>
      <c r="JD16" s="4">
        <v>33</v>
      </c>
      <c r="JI16" s="4" t="s">
        <v>4</v>
      </c>
      <c r="JK16" s="4" t="s">
        <v>415</v>
      </c>
      <c r="JL16" s="4" t="s">
        <v>42</v>
      </c>
      <c r="JM16" s="4">
        <v>8</v>
      </c>
      <c r="JT16" s="4" t="s">
        <v>13</v>
      </c>
      <c r="JU16" s="4" t="s">
        <v>12</v>
      </c>
      <c r="JV16" s="4" t="s">
        <v>14</v>
      </c>
      <c r="JW16" s="4" t="s">
        <v>11</v>
      </c>
      <c r="JZ16" s="4" t="s">
        <v>4</v>
      </c>
      <c r="KB16" s="4" t="s">
        <v>3</v>
      </c>
      <c r="KC16" s="4" t="s">
        <v>3</v>
      </c>
      <c r="KD16" s="4">
        <v>18</v>
      </c>
      <c r="KE16" s="4">
        <v>10</v>
      </c>
      <c r="KF16" s="4">
        <v>1</v>
      </c>
      <c r="KG16" s="4">
        <v>1</v>
      </c>
      <c r="KH16" s="4">
        <v>0.6</v>
      </c>
      <c r="KI16" s="4">
        <v>0.8</v>
      </c>
      <c r="KK16" s="4">
        <v>31.7</v>
      </c>
      <c r="KL16" s="4">
        <v>32</v>
      </c>
      <c r="KM16" s="9">
        <v>0.9</v>
      </c>
      <c r="KS16" s="4" t="s">
        <v>3</v>
      </c>
      <c r="KT16" s="4">
        <v>1</v>
      </c>
      <c r="KV16" s="4" t="s">
        <v>56</v>
      </c>
      <c r="KW16" s="4" t="s">
        <v>56</v>
      </c>
      <c r="KX16" s="4">
        <v>0</v>
      </c>
      <c r="KY16" s="4">
        <v>0</v>
      </c>
      <c r="KZ16" s="4" t="s">
        <v>4</v>
      </c>
      <c r="LA16" s="4" t="s">
        <v>7</v>
      </c>
      <c r="LI16" s="4" t="s">
        <v>4</v>
      </c>
      <c r="LK16" s="4" t="s">
        <v>415</v>
      </c>
      <c r="LL16" s="4" t="s">
        <v>42</v>
      </c>
      <c r="LM16" s="4">
        <v>8</v>
      </c>
      <c r="LT16" s="4" t="s">
        <v>11</v>
      </c>
      <c r="LU16" s="4" t="s">
        <v>12</v>
      </c>
      <c r="LV16" s="4" t="s">
        <v>13</v>
      </c>
      <c r="LZ16" s="4" t="s">
        <v>11</v>
      </c>
      <c r="MA16" s="4" t="s">
        <v>12</v>
      </c>
      <c r="MB16" s="4" t="s">
        <v>13</v>
      </c>
      <c r="MF16" s="4" t="s">
        <v>4</v>
      </c>
      <c r="MH16" s="4" t="s">
        <v>3</v>
      </c>
      <c r="MI16" s="4" t="s">
        <v>3</v>
      </c>
      <c r="MJ16" s="4">
        <v>5</v>
      </c>
      <c r="MK16" s="4">
        <v>8</v>
      </c>
      <c r="ML16" s="4">
        <v>0.9</v>
      </c>
      <c r="MM16" s="4">
        <v>0.8</v>
      </c>
      <c r="MN16" s="4">
        <v>0.4</v>
      </c>
      <c r="MO16" s="4">
        <v>0.5</v>
      </c>
      <c r="MQ16" s="4">
        <v>0</v>
      </c>
      <c r="MS16" s="4">
        <v>0</v>
      </c>
      <c r="MX16" s="4" t="s">
        <v>4</v>
      </c>
      <c r="MZ16" s="4" t="s">
        <v>4</v>
      </c>
      <c r="NA16" s="4" t="s">
        <v>7</v>
      </c>
      <c r="NH16" s="4" t="s">
        <v>3</v>
      </c>
      <c r="NI16" s="4" t="s">
        <v>4</v>
      </c>
      <c r="NJ16" s="4" t="s">
        <v>4</v>
      </c>
      <c r="NK16" s="4" t="s">
        <v>188</v>
      </c>
      <c r="NL16" s="4" t="s">
        <v>56</v>
      </c>
      <c r="NM16" s="4" t="s">
        <v>56</v>
      </c>
      <c r="NN16" s="4">
        <v>0</v>
      </c>
      <c r="NO16" s="4">
        <v>0</v>
      </c>
      <c r="NP16" s="4" t="s">
        <v>43</v>
      </c>
      <c r="NQ16" s="4" t="s">
        <v>3</v>
      </c>
      <c r="NR16" s="4">
        <v>1.3</v>
      </c>
      <c r="OA16" s="4" t="s">
        <v>11</v>
      </c>
      <c r="OB16" s="4" t="s">
        <v>94</v>
      </c>
      <c r="OC16" s="4" t="s">
        <v>13</v>
      </c>
      <c r="OG16" s="4" t="s">
        <v>4</v>
      </c>
      <c r="OL16" s="4" t="s">
        <v>432</v>
      </c>
      <c r="OM16" s="4" t="s">
        <v>201</v>
      </c>
      <c r="OO16" s="4" t="s">
        <v>3</v>
      </c>
      <c r="OP16" s="4">
        <v>18</v>
      </c>
      <c r="OQ16" s="4">
        <v>32</v>
      </c>
      <c r="OR16" s="4" t="s">
        <v>3</v>
      </c>
      <c r="OS16" s="4" t="s">
        <v>322</v>
      </c>
      <c r="OT16" s="4" t="s">
        <v>60</v>
      </c>
      <c r="OU16" s="4">
        <v>32</v>
      </c>
      <c r="OV16" s="4">
        <v>5</v>
      </c>
      <c r="OW16" s="4">
        <v>1</v>
      </c>
      <c r="OZ16" s="4" t="s">
        <v>322</v>
      </c>
      <c r="PA16" s="4" t="s">
        <v>59</v>
      </c>
      <c r="PB16" s="4">
        <v>18</v>
      </c>
      <c r="PC16" s="4">
        <v>5</v>
      </c>
      <c r="PD16" s="4">
        <v>1</v>
      </c>
      <c r="QJ16" s="4">
        <v>0</v>
      </c>
      <c r="QL16" s="4">
        <v>0</v>
      </c>
      <c r="QN16" s="4" t="s">
        <v>3</v>
      </c>
      <c r="RS16" s="4" t="s">
        <v>188</v>
      </c>
    </row>
    <row r="17" spans="1:487" x14ac:dyDescent="0.3">
      <c r="A17" s="42">
        <v>20401291</v>
      </c>
      <c r="B17" s="4" t="s">
        <v>72</v>
      </c>
      <c r="C17" s="7">
        <v>0.47916666666666669</v>
      </c>
      <c r="D17" s="8">
        <v>44466</v>
      </c>
      <c r="E17" s="4" t="s">
        <v>47</v>
      </c>
      <c r="F17" s="4" t="s">
        <v>131</v>
      </c>
      <c r="G17" s="4" t="s">
        <v>177</v>
      </c>
      <c r="H17" s="4" t="s">
        <v>178</v>
      </c>
      <c r="K17" s="4">
        <v>45</v>
      </c>
      <c r="L17" s="4">
        <v>40</v>
      </c>
      <c r="M17" s="9">
        <v>0.05</v>
      </c>
      <c r="P17" s="4" t="s">
        <v>68</v>
      </c>
      <c r="Q17" s="4" t="s">
        <v>4</v>
      </c>
      <c r="R17" s="4" t="s">
        <v>4</v>
      </c>
      <c r="T17" s="4" t="s">
        <v>4</v>
      </c>
      <c r="U17" s="4" t="s">
        <v>4</v>
      </c>
      <c r="W17" s="4">
        <v>1.4</v>
      </c>
      <c r="X17" s="4" t="s">
        <v>4</v>
      </c>
      <c r="Z17" s="4" t="s">
        <v>7</v>
      </c>
      <c r="AG17" s="4" t="s">
        <v>37</v>
      </c>
      <c r="AH17" s="4" t="s">
        <v>43</v>
      </c>
      <c r="AK17" s="4">
        <v>6.5</v>
      </c>
      <c r="AP17" s="4" t="s">
        <v>15</v>
      </c>
      <c r="AV17" s="4" t="s">
        <v>3</v>
      </c>
      <c r="AW17" s="4" t="s">
        <v>95</v>
      </c>
      <c r="AX17" s="4" t="s">
        <v>179</v>
      </c>
      <c r="AY17" s="4">
        <v>16</v>
      </c>
      <c r="AZ17" s="4">
        <v>16</v>
      </c>
      <c r="BA17" s="4">
        <v>1.38</v>
      </c>
      <c r="BJ17" s="4" t="s">
        <v>4</v>
      </c>
      <c r="BL17" s="4" t="s">
        <v>4</v>
      </c>
      <c r="BM17" s="4" t="s">
        <v>54</v>
      </c>
      <c r="BT17" s="4" t="s">
        <v>4</v>
      </c>
      <c r="BU17" s="4" t="s">
        <v>4</v>
      </c>
      <c r="BV17" s="4" t="s">
        <v>4</v>
      </c>
      <c r="BW17" s="4" t="s">
        <v>37</v>
      </c>
      <c r="BX17" s="4" t="s">
        <v>56</v>
      </c>
      <c r="BY17" s="4" t="s">
        <v>56</v>
      </c>
      <c r="BZ17" s="4">
        <v>0</v>
      </c>
      <c r="CA17" s="4">
        <v>0</v>
      </c>
      <c r="CB17" s="4" t="s">
        <v>42</v>
      </c>
      <c r="CC17" s="4" t="s">
        <v>4</v>
      </c>
      <c r="CE17" s="4">
        <v>0.7</v>
      </c>
      <c r="CH17" s="4">
        <v>6.2</v>
      </c>
      <c r="CM17" s="4" t="s">
        <v>13</v>
      </c>
      <c r="CN17" s="4" t="s">
        <v>12</v>
      </c>
      <c r="CO17" s="4" t="s">
        <v>15</v>
      </c>
      <c r="CS17" s="4" t="s">
        <v>3</v>
      </c>
      <c r="CT17" s="4" t="s">
        <v>95</v>
      </c>
      <c r="CU17" s="4">
        <v>1</v>
      </c>
      <c r="CV17" s="4">
        <v>1.5</v>
      </c>
      <c r="CW17" s="4" t="s">
        <v>4</v>
      </c>
      <c r="CZ17" s="4" t="s">
        <v>64</v>
      </c>
      <c r="DA17" s="4" t="s">
        <v>3</v>
      </c>
      <c r="DB17" s="4">
        <v>16</v>
      </c>
      <c r="DC17" s="4">
        <v>16</v>
      </c>
      <c r="DD17" s="4" t="s">
        <v>4</v>
      </c>
      <c r="DE17" s="4" t="s">
        <v>56</v>
      </c>
      <c r="DF17" s="4" t="s">
        <v>60</v>
      </c>
      <c r="DL17" s="4" t="s">
        <v>56</v>
      </c>
      <c r="DM17" s="4" t="s">
        <v>59</v>
      </c>
      <c r="DN17" s="4">
        <v>16</v>
      </c>
      <c r="EV17" s="4" t="s">
        <v>4</v>
      </c>
      <c r="EX17" s="4">
        <v>50.2</v>
      </c>
      <c r="EY17" s="9">
        <f t="shared" si="0"/>
        <v>0.85498007968127476</v>
      </c>
      <c r="EZ17" s="4">
        <v>4.3</v>
      </c>
      <c r="FA17" s="4">
        <v>3.6</v>
      </c>
      <c r="FB17" s="4">
        <v>4.4000000000000004</v>
      </c>
      <c r="FC17" s="4">
        <v>7.1</v>
      </c>
      <c r="FD17" s="4">
        <f t="shared" si="2"/>
        <v>4.3499999999999996</v>
      </c>
      <c r="FE17">
        <v>7</v>
      </c>
      <c r="FF17" s="5">
        <f t="shared" si="3"/>
        <v>0.83720930232558144</v>
      </c>
      <c r="FG17" s="5">
        <f t="shared" si="4"/>
        <v>1.6279069767441861</v>
      </c>
      <c r="FH17" s="9">
        <f t="shared" si="1"/>
        <v>7.0999999999999988</v>
      </c>
      <c r="FI17" s="9">
        <f t="shared" si="5"/>
        <v>0</v>
      </c>
      <c r="FJ17" s="9">
        <f t="shared" si="6"/>
        <v>0</v>
      </c>
      <c r="FK17" s="9">
        <f t="shared" si="7"/>
        <v>0</v>
      </c>
      <c r="FL17" s="4" t="s">
        <v>52</v>
      </c>
      <c r="FM17" s="4">
        <v>0</v>
      </c>
      <c r="FN17" s="4" t="s">
        <v>56</v>
      </c>
      <c r="FO17" s="4">
        <v>0</v>
      </c>
      <c r="FP17" s="4">
        <v>0</v>
      </c>
      <c r="FQ17" s="4" t="s">
        <v>61</v>
      </c>
      <c r="FR17" s="4" t="s">
        <v>62</v>
      </c>
      <c r="FS17" s="4" t="s">
        <v>4</v>
      </c>
      <c r="FT17" s="4" t="s">
        <v>4</v>
      </c>
      <c r="FU17" s="4" t="s">
        <v>4</v>
      </c>
      <c r="FV17" s="4">
        <v>0</v>
      </c>
      <c r="FX17" s="4" t="s">
        <v>4</v>
      </c>
      <c r="GA17" s="4">
        <v>16.7</v>
      </c>
      <c r="GB17" s="4">
        <v>23.2</v>
      </c>
      <c r="GC17" s="9">
        <v>0</v>
      </c>
      <c r="GI17" s="4" t="s">
        <v>4</v>
      </c>
      <c r="GK17" s="4">
        <v>1.1000000000000001</v>
      </c>
      <c r="GL17" s="4" t="s">
        <v>56</v>
      </c>
      <c r="GM17" s="4" t="s">
        <v>56</v>
      </c>
      <c r="GN17" s="4">
        <v>0</v>
      </c>
      <c r="GO17" s="4">
        <v>0</v>
      </c>
      <c r="GP17" s="4" t="s">
        <v>4</v>
      </c>
      <c r="GQ17" s="4" t="s">
        <v>1072</v>
      </c>
      <c r="GR17" s="4" t="s">
        <v>180</v>
      </c>
      <c r="GS17" s="4">
        <v>16.7</v>
      </c>
      <c r="GT17" s="4">
        <v>0</v>
      </c>
      <c r="GY17" s="4" t="s">
        <v>4</v>
      </c>
      <c r="HA17" s="4" t="s">
        <v>37</v>
      </c>
      <c r="HB17" s="4" t="s">
        <v>43</v>
      </c>
      <c r="HC17" s="4">
        <v>7.1</v>
      </c>
      <c r="HJ17" s="4" t="s">
        <v>16</v>
      </c>
      <c r="HK17" s="4" t="s">
        <v>15</v>
      </c>
      <c r="HL17" s="4" t="s">
        <v>81</v>
      </c>
      <c r="HM17" s="4" t="s">
        <v>13</v>
      </c>
      <c r="HP17" s="4" t="s">
        <v>14</v>
      </c>
      <c r="HQ17" s="4" t="s">
        <v>15</v>
      </c>
      <c r="HR17" s="4" t="s">
        <v>13</v>
      </c>
      <c r="HS17" s="4" t="s">
        <v>11</v>
      </c>
      <c r="HV17" s="4" t="s">
        <v>4</v>
      </c>
      <c r="HX17" s="4" t="s">
        <v>4</v>
      </c>
      <c r="HY17" s="4" t="s">
        <v>4</v>
      </c>
      <c r="HZ17" s="4">
        <v>0</v>
      </c>
      <c r="IA17" s="4">
        <v>0</v>
      </c>
      <c r="IB17" s="4">
        <v>0</v>
      </c>
      <c r="IC17" s="4">
        <v>0</v>
      </c>
      <c r="ID17" s="4">
        <v>0</v>
      </c>
      <c r="IE17" s="4">
        <v>0</v>
      </c>
      <c r="IG17" s="4">
        <v>16.7</v>
      </c>
      <c r="IH17" s="4">
        <v>23.2</v>
      </c>
      <c r="II17" s="9">
        <v>0.13</v>
      </c>
      <c r="IJ17" s="4">
        <v>1</v>
      </c>
      <c r="IK17" s="4" t="s">
        <v>1115</v>
      </c>
      <c r="IL17" s="4">
        <v>4.8</v>
      </c>
      <c r="IM17" s="9" t="s">
        <v>1157</v>
      </c>
      <c r="IN17" s="9">
        <v>0.01</v>
      </c>
      <c r="IT17" s="4" t="s">
        <v>4</v>
      </c>
      <c r="IV17" s="4">
        <v>0.8</v>
      </c>
      <c r="IW17" s="4" t="s">
        <v>56</v>
      </c>
      <c r="IX17" s="4" t="s">
        <v>56</v>
      </c>
      <c r="IY17" s="4">
        <v>0</v>
      </c>
      <c r="IZ17" s="4">
        <v>0</v>
      </c>
      <c r="JA17" s="4" t="s">
        <v>1072</v>
      </c>
      <c r="JB17" s="4" t="s">
        <v>181</v>
      </c>
      <c r="JC17" s="4">
        <v>16.7</v>
      </c>
      <c r="JD17" s="4">
        <v>16.7</v>
      </c>
      <c r="JI17" s="4" t="s">
        <v>4</v>
      </c>
      <c r="JK17" s="4" t="s">
        <v>37</v>
      </c>
      <c r="JL17" s="4" t="s">
        <v>43</v>
      </c>
      <c r="JM17" s="4">
        <v>7.1</v>
      </c>
      <c r="JT17" s="4" t="s">
        <v>81</v>
      </c>
      <c r="JU17" s="4" t="s">
        <v>13</v>
      </c>
      <c r="JZ17" s="4" t="s">
        <v>4</v>
      </c>
      <c r="KB17" s="4" t="s">
        <v>4</v>
      </c>
      <c r="KC17" s="4" t="s">
        <v>4</v>
      </c>
      <c r="KD17" s="4">
        <v>0</v>
      </c>
      <c r="KE17" s="4">
        <v>0</v>
      </c>
      <c r="KF17" s="4">
        <v>0</v>
      </c>
      <c r="KG17" s="4">
        <v>0</v>
      </c>
      <c r="KH17" s="4">
        <v>0</v>
      </c>
      <c r="KI17" s="4">
        <v>0</v>
      </c>
      <c r="KK17" s="4">
        <v>16.7</v>
      </c>
      <c r="KL17" s="4">
        <v>23.2</v>
      </c>
      <c r="KM17" s="9">
        <v>1.72</v>
      </c>
      <c r="KS17" s="4" t="s">
        <v>4</v>
      </c>
      <c r="KU17" s="4">
        <v>0.5</v>
      </c>
      <c r="KV17" s="4" t="s">
        <v>56</v>
      </c>
      <c r="KW17" s="4" t="s">
        <v>56</v>
      </c>
      <c r="KX17" s="4">
        <v>0</v>
      </c>
      <c r="KY17" s="4">
        <v>0</v>
      </c>
      <c r="KZ17" s="4" t="s">
        <v>4</v>
      </c>
      <c r="LA17" s="4" t="s">
        <v>1074</v>
      </c>
      <c r="LB17" s="4" t="s">
        <v>182</v>
      </c>
      <c r="LC17" s="4">
        <v>16.7</v>
      </c>
      <c r="LD17" s="4">
        <v>33.5</v>
      </c>
      <c r="LI17" s="4" t="s">
        <v>4</v>
      </c>
      <c r="LK17" s="4" t="s">
        <v>37</v>
      </c>
      <c r="LL17" s="4" t="s">
        <v>43</v>
      </c>
      <c r="LM17" s="4">
        <v>7.1</v>
      </c>
      <c r="LT17" s="4" t="s">
        <v>13</v>
      </c>
      <c r="LU17" s="4" t="s">
        <v>15</v>
      </c>
      <c r="LZ17" s="4" t="s">
        <v>11</v>
      </c>
      <c r="MA17" s="4" t="s">
        <v>13</v>
      </c>
      <c r="MF17" s="4" t="s">
        <v>4</v>
      </c>
      <c r="MH17" s="4" t="s">
        <v>4</v>
      </c>
      <c r="MI17" s="4" t="s">
        <v>4</v>
      </c>
      <c r="MJ17" s="4">
        <v>0</v>
      </c>
      <c r="MK17" s="4">
        <v>0</v>
      </c>
      <c r="ML17" s="4">
        <v>0</v>
      </c>
      <c r="MM17" s="4">
        <v>0</v>
      </c>
      <c r="MN17" s="4">
        <v>0</v>
      </c>
      <c r="MO17" s="4">
        <v>0</v>
      </c>
      <c r="MQ17" s="4">
        <v>11.6</v>
      </c>
      <c r="MR17" s="4">
        <v>116</v>
      </c>
      <c r="MS17" s="4">
        <v>0.35</v>
      </c>
      <c r="MX17" s="4" t="s">
        <v>4</v>
      </c>
      <c r="MZ17" s="4" t="s">
        <v>4</v>
      </c>
      <c r="NA17" s="4" t="s">
        <v>7</v>
      </c>
      <c r="NH17" s="4" t="s">
        <v>4</v>
      </c>
      <c r="NI17" s="4" t="s">
        <v>4</v>
      </c>
      <c r="NJ17" s="4" t="s">
        <v>4</v>
      </c>
      <c r="NK17" s="4" t="s">
        <v>55</v>
      </c>
      <c r="NL17" s="4" t="s">
        <v>56</v>
      </c>
      <c r="NM17" s="4" t="s">
        <v>56</v>
      </c>
      <c r="NN17" s="4">
        <v>0</v>
      </c>
      <c r="NO17" s="4">
        <v>0</v>
      </c>
      <c r="NP17" s="4" t="s">
        <v>42</v>
      </c>
      <c r="NQ17" s="4" t="s">
        <v>3</v>
      </c>
      <c r="NR17" s="4">
        <v>0.7</v>
      </c>
      <c r="NT17" s="4">
        <v>4.3</v>
      </c>
      <c r="OA17" s="4" t="s">
        <v>12</v>
      </c>
      <c r="OB17" s="4" t="s">
        <v>13</v>
      </c>
      <c r="OG17" s="4" t="s">
        <v>4</v>
      </c>
      <c r="OI17" s="4">
        <v>1.4</v>
      </c>
      <c r="OJ17" s="4">
        <v>1.2</v>
      </c>
      <c r="OK17" s="4" t="s">
        <v>4</v>
      </c>
      <c r="ON17" s="4" t="s">
        <v>64</v>
      </c>
      <c r="OO17" s="4" t="s">
        <v>3</v>
      </c>
      <c r="OP17" s="4">
        <v>11.6</v>
      </c>
      <c r="OQ17" s="4">
        <v>11.6</v>
      </c>
      <c r="OR17" s="4" t="s">
        <v>4</v>
      </c>
      <c r="OS17" s="4" t="s">
        <v>56</v>
      </c>
      <c r="OT17" s="4" t="s">
        <v>60</v>
      </c>
      <c r="OU17" s="4">
        <v>11.6</v>
      </c>
      <c r="OZ17" s="4" t="s">
        <v>56</v>
      </c>
      <c r="PA17" s="4" t="s">
        <v>59</v>
      </c>
      <c r="PB17" s="4">
        <v>11.6</v>
      </c>
      <c r="QJ17" s="4">
        <v>0</v>
      </c>
      <c r="QK17" s="4">
        <v>0</v>
      </c>
      <c r="QL17" s="4">
        <v>0</v>
      </c>
      <c r="QM17" s="4" t="s">
        <v>68</v>
      </c>
      <c r="QN17" s="4" t="s">
        <v>3</v>
      </c>
      <c r="QO17" s="4" t="s">
        <v>4</v>
      </c>
      <c r="QQ17" s="4" t="s">
        <v>4</v>
      </c>
      <c r="QU17" s="4" t="s">
        <v>3</v>
      </c>
      <c r="QV17" s="4" t="s">
        <v>183</v>
      </c>
    </row>
    <row r="18" spans="1:487" x14ac:dyDescent="0.3">
      <c r="A18" s="42">
        <v>20401301</v>
      </c>
      <c r="B18" s="4" t="s">
        <v>288</v>
      </c>
      <c r="C18" s="7">
        <v>0.60416666666666663</v>
      </c>
      <c r="D18" s="8">
        <v>44432</v>
      </c>
      <c r="E18" s="4" t="s">
        <v>47</v>
      </c>
      <c r="F18" s="4" t="s">
        <v>363</v>
      </c>
      <c r="G18" s="4" t="s">
        <v>184</v>
      </c>
      <c r="H18" s="4" t="s">
        <v>364</v>
      </c>
      <c r="I18" s="4">
        <v>61.532200000000003</v>
      </c>
      <c r="J18" s="4">
        <v>-149.52808999999999</v>
      </c>
      <c r="K18" s="4">
        <v>46</v>
      </c>
      <c r="L18" s="4">
        <v>29</v>
      </c>
      <c r="M18" s="9">
        <v>2.2000000000000002</v>
      </c>
      <c r="P18" s="4" t="s">
        <v>68</v>
      </c>
      <c r="Q18" s="4" t="s">
        <v>4</v>
      </c>
      <c r="R18" s="4" t="s">
        <v>4</v>
      </c>
      <c r="T18" s="4" t="s">
        <v>4</v>
      </c>
      <c r="U18" s="4" t="s">
        <v>3</v>
      </c>
      <c r="V18" s="4">
        <v>0.6</v>
      </c>
      <c r="X18" s="4" t="s">
        <v>3</v>
      </c>
      <c r="Y18" s="4" t="s">
        <v>365</v>
      </c>
      <c r="Z18" s="4" t="s">
        <v>7</v>
      </c>
      <c r="AG18" s="4" t="s">
        <v>75</v>
      </c>
      <c r="AH18" s="4" t="s">
        <v>42</v>
      </c>
      <c r="AP18" s="4" t="s">
        <v>12</v>
      </c>
      <c r="AQ18" s="4" t="s">
        <v>13</v>
      </c>
      <c r="AR18" s="4" t="s">
        <v>11</v>
      </c>
      <c r="AV18" s="4" t="s">
        <v>4</v>
      </c>
      <c r="AY18" s="4">
        <v>16</v>
      </c>
      <c r="AZ18" s="4">
        <v>17.3</v>
      </c>
      <c r="BA18" s="4">
        <v>2.9</v>
      </c>
      <c r="BB18" s="4">
        <v>3</v>
      </c>
      <c r="BC18" s="4" t="s">
        <v>1115</v>
      </c>
      <c r="BD18" s="4">
        <v>0.92</v>
      </c>
      <c r="BE18" s="4">
        <v>0.19</v>
      </c>
      <c r="BJ18" s="4" t="s">
        <v>4</v>
      </c>
      <c r="BL18" s="4" t="s">
        <v>4</v>
      </c>
      <c r="BM18" s="4" t="s">
        <v>7</v>
      </c>
      <c r="BT18" s="4" t="s">
        <v>3</v>
      </c>
      <c r="BU18" s="4" t="s">
        <v>4</v>
      </c>
      <c r="BV18" s="4" t="s">
        <v>4</v>
      </c>
      <c r="BW18" s="4" t="s">
        <v>55</v>
      </c>
      <c r="BX18" s="4" t="s">
        <v>56</v>
      </c>
      <c r="BY18" s="4" t="s">
        <v>56</v>
      </c>
      <c r="BZ18" s="4">
        <v>0</v>
      </c>
      <c r="CA18" s="4">
        <v>0</v>
      </c>
      <c r="CB18" s="4" t="s">
        <v>42</v>
      </c>
      <c r="CC18" s="4" t="s">
        <v>3</v>
      </c>
      <c r="CD18" s="4">
        <v>0.9</v>
      </c>
      <c r="CF18" s="4">
        <v>15.4</v>
      </c>
      <c r="CM18" s="4" t="s">
        <v>94</v>
      </c>
      <c r="CN18" s="4" t="s">
        <v>13</v>
      </c>
      <c r="CO18" s="4" t="s">
        <v>11</v>
      </c>
      <c r="CS18" s="4" t="s">
        <v>4</v>
      </c>
      <c r="CU18" s="4">
        <v>0.6</v>
      </c>
      <c r="CV18" s="4">
        <v>2.9</v>
      </c>
      <c r="CW18" s="4" t="s">
        <v>4</v>
      </c>
      <c r="CZ18" s="4" t="s">
        <v>64</v>
      </c>
      <c r="DA18" s="4" t="s">
        <v>3</v>
      </c>
      <c r="DB18" s="4">
        <v>16</v>
      </c>
      <c r="DC18" s="4">
        <v>16</v>
      </c>
      <c r="DD18" s="4" t="s">
        <v>4</v>
      </c>
      <c r="DE18" s="4" t="s">
        <v>66</v>
      </c>
      <c r="DF18" s="4" t="s">
        <v>60</v>
      </c>
      <c r="DG18" s="4">
        <v>16</v>
      </c>
      <c r="DH18" s="4">
        <v>5</v>
      </c>
      <c r="DI18" s="4">
        <v>1</v>
      </c>
      <c r="DL18" s="4" t="s">
        <v>165</v>
      </c>
      <c r="DM18" s="4" t="s">
        <v>59</v>
      </c>
      <c r="DN18" s="4">
        <v>16</v>
      </c>
      <c r="DO18" s="4">
        <v>5</v>
      </c>
      <c r="DP18" s="4">
        <v>1</v>
      </c>
      <c r="EV18" s="4" t="s">
        <v>4</v>
      </c>
      <c r="EX18" s="4">
        <v>72.8</v>
      </c>
      <c r="EY18" s="9">
        <f t="shared" si="0"/>
        <v>0.42707417582417589</v>
      </c>
      <c r="EZ18" s="4">
        <v>5.0999999999999996</v>
      </c>
      <c r="FA18" s="4">
        <v>13.8</v>
      </c>
      <c r="FB18" s="4">
        <v>5.4</v>
      </c>
      <c r="FC18" s="4">
        <v>17.5</v>
      </c>
      <c r="FD18" s="4">
        <f t="shared" si="2"/>
        <v>5.25</v>
      </c>
      <c r="FE18">
        <v>18.829999999999998</v>
      </c>
      <c r="FF18" s="5">
        <f t="shared" si="3"/>
        <v>0.74594594594594599</v>
      </c>
      <c r="FG18" s="5">
        <f t="shared" si="4"/>
        <v>1.0178378378378377</v>
      </c>
      <c r="FH18" s="9">
        <f t="shared" si="1"/>
        <v>17.8</v>
      </c>
      <c r="FI18" s="9">
        <f t="shared" si="5"/>
        <v>0</v>
      </c>
      <c r="FJ18" s="9">
        <f t="shared" si="6"/>
        <v>0</v>
      </c>
      <c r="FK18" s="9">
        <f t="shared" si="7"/>
        <v>0</v>
      </c>
      <c r="FL18" s="4" t="s">
        <v>52</v>
      </c>
      <c r="FM18" s="4">
        <v>0</v>
      </c>
      <c r="FN18" s="4" t="s">
        <v>56</v>
      </c>
      <c r="FO18" s="4">
        <v>0</v>
      </c>
      <c r="FP18" s="4">
        <v>0</v>
      </c>
      <c r="FQ18" s="4" t="s">
        <v>61</v>
      </c>
      <c r="FR18" s="4" t="s">
        <v>62</v>
      </c>
      <c r="FS18" s="4" t="s">
        <v>4</v>
      </c>
      <c r="FT18" s="4" t="s">
        <v>4</v>
      </c>
      <c r="FU18" s="4" t="s">
        <v>4</v>
      </c>
      <c r="FV18" s="4">
        <v>0</v>
      </c>
      <c r="FX18" s="4" t="s">
        <v>4</v>
      </c>
      <c r="GA18" s="4">
        <v>24.3</v>
      </c>
      <c r="GB18" s="4">
        <v>24.8</v>
      </c>
      <c r="GC18" s="9">
        <v>0</v>
      </c>
      <c r="GI18" s="4" t="s">
        <v>3</v>
      </c>
      <c r="GJ18" s="4">
        <v>1.1000000000000001</v>
      </c>
      <c r="GL18" s="4" t="s">
        <v>56</v>
      </c>
      <c r="GM18" s="4" t="s">
        <v>56</v>
      </c>
      <c r="GN18" s="4">
        <v>0</v>
      </c>
      <c r="GO18" s="4">
        <v>0</v>
      </c>
      <c r="GP18" s="4" t="s">
        <v>4</v>
      </c>
      <c r="GQ18" s="4" t="s">
        <v>1072</v>
      </c>
      <c r="GR18" s="4" t="s">
        <v>190</v>
      </c>
      <c r="GS18" s="4">
        <v>24.3</v>
      </c>
      <c r="GT18" s="4">
        <v>0</v>
      </c>
      <c r="GY18" s="4" t="s">
        <v>4</v>
      </c>
      <c r="HA18" s="4" t="s">
        <v>55</v>
      </c>
      <c r="HB18" s="4" t="s">
        <v>42</v>
      </c>
      <c r="HC18" s="4">
        <v>17.8</v>
      </c>
      <c r="HJ18" s="4" t="s">
        <v>13</v>
      </c>
      <c r="HK18" s="4" t="s">
        <v>12</v>
      </c>
      <c r="HL18" s="4" t="s">
        <v>11</v>
      </c>
      <c r="HP18" s="4" t="s">
        <v>13</v>
      </c>
      <c r="HQ18" s="4" t="s">
        <v>12</v>
      </c>
      <c r="HR18" s="4" t="s">
        <v>11</v>
      </c>
      <c r="HS18" s="4" t="s">
        <v>14</v>
      </c>
      <c r="HV18" s="4" t="s">
        <v>4</v>
      </c>
      <c r="HX18" s="4" t="s">
        <v>4</v>
      </c>
      <c r="HY18" s="4" t="s">
        <v>3</v>
      </c>
      <c r="HZ18" s="4">
        <v>0</v>
      </c>
      <c r="IA18" s="4">
        <v>0</v>
      </c>
      <c r="IB18" s="4">
        <v>0</v>
      </c>
      <c r="IC18" s="4">
        <v>0</v>
      </c>
      <c r="ID18" s="4">
        <v>0</v>
      </c>
      <c r="IE18" s="4">
        <v>0</v>
      </c>
      <c r="IG18" s="4">
        <v>24.3</v>
      </c>
      <c r="IH18" s="4">
        <v>23.9</v>
      </c>
      <c r="II18" s="9">
        <v>0.46</v>
      </c>
      <c r="IJ18" s="4">
        <v>2</v>
      </c>
      <c r="IK18" s="4" t="s">
        <v>1115</v>
      </c>
      <c r="IL18" s="4">
        <v>5.3</v>
      </c>
      <c r="IM18" s="9">
        <v>1.4</v>
      </c>
      <c r="IN18" s="9">
        <v>0.1</v>
      </c>
      <c r="IT18" s="4" t="s">
        <v>3</v>
      </c>
      <c r="IU18" s="10">
        <v>0.8</v>
      </c>
      <c r="IW18" s="4" t="s">
        <v>56</v>
      </c>
      <c r="IX18" s="4" t="s">
        <v>56</v>
      </c>
      <c r="IY18" s="4">
        <v>0</v>
      </c>
      <c r="IZ18" s="4">
        <v>0</v>
      </c>
      <c r="JA18" s="4" t="s">
        <v>1072</v>
      </c>
      <c r="JB18" s="4" t="s">
        <v>274</v>
      </c>
      <c r="JC18" s="4">
        <v>24.3</v>
      </c>
      <c r="JD18" s="4">
        <v>24.3</v>
      </c>
      <c r="JI18" s="4" t="s">
        <v>4</v>
      </c>
      <c r="JK18" s="4" t="s">
        <v>55</v>
      </c>
      <c r="JL18" s="4" t="s">
        <v>42</v>
      </c>
      <c r="JM18" s="4">
        <v>17.8</v>
      </c>
      <c r="JT18" s="4" t="s">
        <v>13</v>
      </c>
      <c r="JU18" s="4" t="s">
        <v>12</v>
      </c>
      <c r="JV18" s="4" t="s">
        <v>11</v>
      </c>
      <c r="JZ18" s="4" t="s">
        <v>4</v>
      </c>
      <c r="KB18" s="4" t="s">
        <v>4</v>
      </c>
      <c r="KC18" s="4" t="s">
        <v>3</v>
      </c>
      <c r="KD18" s="4">
        <v>0</v>
      </c>
      <c r="KE18" s="4">
        <v>0</v>
      </c>
      <c r="KF18" s="4">
        <v>0</v>
      </c>
      <c r="KG18" s="4">
        <v>0</v>
      </c>
      <c r="KH18" s="4">
        <v>0</v>
      </c>
      <c r="KI18" s="4">
        <v>0</v>
      </c>
      <c r="KK18" s="4">
        <v>24.3</v>
      </c>
      <c r="KL18" s="4">
        <v>23.1</v>
      </c>
      <c r="KM18" s="9">
        <v>0.87</v>
      </c>
      <c r="KS18" s="4" t="s">
        <v>3</v>
      </c>
      <c r="KT18" s="4">
        <v>1</v>
      </c>
      <c r="KV18" s="4" t="s">
        <v>56</v>
      </c>
      <c r="KW18" s="4" t="s">
        <v>56</v>
      </c>
      <c r="KX18" s="4">
        <v>0</v>
      </c>
      <c r="KY18" s="4">
        <v>0</v>
      </c>
      <c r="KZ18" s="4" t="s">
        <v>4</v>
      </c>
      <c r="LA18" s="4" t="s">
        <v>1072</v>
      </c>
      <c r="LB18" s="4" t="s">
        <v>276</v>
      </c>
      <c r="LC18" s="4">
        <v>24.3</v>
      </c>
      <c r="LD18" s="4">
        <v>48.6</v>
      </c>
      <c r="LI18" s="4" t="s">
        <v>4</v>
      </c>
      <c r="LK18" s="4" t="s">
        <v>55</v>
      </c>
      <c r="LL18" s="4" t="s">
        <v>42</v>
      </c>
      <c r="LM18" s="4">
        <v>17.8</v>
      </c>
      <c r="LT18" s="4" t="s">
        <v>13</v>
      </c>
      <c r="LU18" s="4" t="s">
        <v>12</v>
      </c>
      <c r="LV18" s="4" t="s">
        <v>11</v>
      </c>
      <c r="LZ18" s="4" t="s">
        <v>12</v>
      </c>
      <c r="MA18" s="4" t="s">
        <v>11</v>
      </c>
      <c r="MB18" s="4" t="s">
        <v>13</v>
      </c>
      <c r="MF18" s="4" t="s">
        <v>4</v>
      </c>
      <c r="MH18" s="4" t="s">
        <v>4</v>
      </c>
      <c r="MI18" s="4" t="s">
        <v>3</v>
      </c>
      <c r="MJ18" s="4">
        <v>0</v>
      </c>
      <c r="MK18" s="4">
        <v>0</v>
      </c>
      <c r="ML18" s="4">
        <v>0</v>
      </c>
      <c r="MM18" s="4">
        <v>0</v>
      </c>
      <c r="MN18" s="4">
        <v>0</v>
      </c>
      <c r="MO18" s="4">
        <v>0</v>
      </c>
      <c r="MQ18" s="4">
        <v>8</v>
      </c>
      <c r="MR18" s="4">
        <v>8.1</v>
      </c>
      <c r="MS18" s="4">
        <v>4.6900000000000004</v>
      </c>
      <c r="MT18" s="4">
        <v>1</v>
      </c>
      <c r="MU18" s="4" t="s">
        <v>1129</v>
      </c>
      <c r="MV18" s="9">
        <v>0.7</v>
      </c>
      <c r="MW18" s="9">
        <v>0.21</v>
      </c>
      <c r="MX18" s="4" t="s">
        <v>4</v>
      </c>
      <c r="MZ18" s="4" t="s">
        <v>4</v>
      </c>
      <c r="NA18" s="4" t="s">
        <v>7</v>
      </c>
      <c r="NH18" s="4" t="s">
        <v>3</v>
      </c>
      <c r="NI18" s="4" t="s">
        <v>4</v>
      </c>
      <c r="NJ18" s="4" t="s">
        <v>4</v>
      </c>
      <c r="NK18" s="4" t="s">
        <v>69</v>
      </c>
      <c r="NL18" s="4" t="s">
        <v>56</v>
      </c>
      <c r="NM18" s="4" t="s">
        <v>56</v>
      </c>
      <c r="NN18" s="4">
        <v>0</v>
      </c>
      <c r="NO18" s="4">
        <v>0</v>
      </c>
      <c r="NP18" s="4" t="s">
        <v>42</v>
      </c>
      <c r="NQ18" s="4" t="s">
        <v>3</v>
      </c>
      <c r="NR18" s="4">
        <v>1.1000000000000001</v>
      </c>
      <c r="NT18" s="4">
        <v>18.5</v>
      </c>
      <c r="OA18" s="4" t="s">
        <v>12</v>
      </c>
      <c r="OB18" s="4" t="s">
        <v>13</v>
      </c>
      <c r="OC18" s="4" t="s">
        <v>11</v>
      </c>
      <c r="OG18" s="4" t="s">
        <v>4</v>
      </c>
      <c r="OI18" s="4">
        <v>0.4</v>
      </c>
      <c r="OJ18" s="4">
        <v>2.2999999999999998</v>
      </c>
      <c r="OK18" s="4" t="s">
        <v>4</v>
      </c>
      <c r="ON18" s="4" t="s">
        <v>64</v>
      </c>
      <c r="OO18" s="4" t="s">
        <v>3</v>
      </c>
      <c r="OP18" s="4">
        <v>8</v>
      </c>
      <c r="OQ18" s="4">
        <v>0</v>
      </c>
      <c r="OR18" s="4" t="s">
        <v>4</v>
      </c>
      <c r="OS18" s="4" t="s">
        <v>56</v>
      </c>
      <c r="OT18" s="4" t="s">
        <v>60</v>
      </c>
      <c r="OU18" s="4">
        <v>0</v>
      </c>
      <c r="OZ18" s="4" t="s">
        <v>165</v>
      </c>
      <c r="PA18" s="4" t="s">
        <v>59</v>
      </c>
      <c r="PB18" s="4">
        <v>8</v>
      </c>
      <c r="PC18" s="4">
        <v>5</v>
      </c>
      <c r="PD18" s="4">
        <v>1</v>
      </c>
      <c r="QJ18" s="4">
        <v>50</v>
      </c>
      <c r="QK18" s="4">
        <v>49.9</v>
      </c>
      <c r="QL18" s="4">
        <v>0.2</v>
      </c>
      <c r="QM18" s="4" t="s">
        <v>51</v>
      </c>
      <c r="QN18" s="4" t="s">
        <v>4</v>
      </c>
      <c r="QO18" s="4" t="s">
        <v>4</v>
      </c>
      <c r="QQ18" s="4" t="s">
        <v>4</v>
      </c>
      <c r="QR18" s="4" t="s">
        <v>3</v>
      </c>
      <c r="QS18" s="4">
        <v>1</v>
      </c>
      <c r="QU18" s="4" t="s">
        <v>4</v>
      </c>
      <c r="QW18" s="4" t="s">
        <v>7</v>
      </c>
      <c r="RB18" s="4" t="s">
        <v>55</v>
      </c>
      <c r="RC18" s="4" t="s">
        <v>42</v>
      </c>
      <c r="RD18" s="4">
        <v>24.4</v>
      </c>
      <c r="RK18" s="4" t="s">
        <v>12</v>
      </c>
      <c r="RL18" s="4" t="s">
        <v>13</v>
      </c>
      <c r="RQ18" s="4" t="s">
        <v>4</v>
      </c>
    </row>
    <row r="19" spans="1:487" x14ac:dyDescent="0.3">
      <c r="A19" s="42">
        <v>20401302</v>
      </c>
      <c r="B19" s="4" t="s">
        <v>246</v>
      </c>
      <c r="C19" s="7">
        <v>0.41666666666666669</v>
      </c>
      <c r="D19" s="8">
        <v>44460</v>
      </c>
      <c r="E19" s="4" t="s">
        <v>47</v>
      </c>
      <c r="F19" s="4" t="s">
        <v>131</v>
      </c>
      <c r="G19" s="4" t="s">
        <v>184</v>
      </c>
      <c r="H19" s="4" t="s">
        <v>247</v>
      </c>
      <c r="K19" s="4">
        <v>50</v>
      </c>
      <c r="L19" s="4">
        <v>50</v>
      </c>
      <c r="M19" s="9">
        <v>1.8</v>
      </c>
      <c r="P19" s="4" t="s">
        <v>68</v>
      </c>
      <c r="Q19" s="4" t="s">
        <v>4</v>
      </c>
      <c r="R19" s="4" t="s">
        <v>4</v>
      </c>
      <c r="T19" s="4" t="s">
        <v>4</v>
      </c>
      <c r="U19" s="4" t="s">
        <v>3</v>
      </c>
      <c r="V19" s="4">
        <v>0.9</v>
      </c>
      <c r="X19" s="4" t="s">
        <v>4</v>
      </c>
      <c r="Z19" s="4" t="s">
        <v>7</v>
      </c>
      <c r="AG19" s="4" t="s">
        <v>69</v>
      </c>
      <c r="AH19" s="4" t="s">
        <v>41</v>
      </c>
      <c r="AI19" s="4">
        <v>24.5</v>
      </c>
      <c r="AP19" s="4" t="s">
        <v>13</v>
      </c>
      <c r="AQ19" s="4" t="s">
        <v>12</v>
      </c>
      <c r="AV19" s="4" t="s">
        <v>3</v>
      </c>
      <c r="AW19" s="4" t="s">
        <v>248</v>
      </c>
      <c r="AY19" s="4">
        <v>50</v>
      </c>
      <c r="AZ19" s="4">
        <v>50</v>
      </c>
      <c r="BA19" s="4">
        <v>1.26</v>
      </c>
      <c r="BJ19" s="4" t="s">
        <v>4</v>
      </c>
      <c r="BL19" s="4" t="s">
        <v>4</v>
      </c>
      <c r="BM19" s="4" t="s">
        <v>54</v>
      </c>
      <c r="BT19" s="4" t="s">
        <v>4</v>
      </c>
      <c r="BU19" s="4" t="s">
        <v>4</v>
      </c>
      <c r="BV19" s="4" t="s">
        <v>4</v>
      </c>
      <c r="BW19" s="4" t="s">
        <v>55</v>
      </c>
      <c r="BX19" s="4" t="s">
        <v>56</v>
      </c>
      <c r="BY19" s="4" t="s">
        <v>56</v>
      </c>
      <c r="BZ19" s="4">
        <v>0</v>
      </c>
      <c r="CA19" s="4">
        <v>0</v>
      </c>
      <c r="CB19" s="4" t="s">
        <v>41</v>
      </c>
      <c r="CC19" s="4" t="s">
        <v>3</v>
      </c>
      <c r="CD19" s="4">
        <v>0.7</v>
      </c>
      <c r="CF19" s="4">
        <v>36</v>
      </c>
      <c r="CG19" s="4">
        <v>36</v>
      </c>
      <c r="CI19" s="4">
        <v>22.4</v>
      </c>
      <c r="CM19" s="4" t="s">
        <v>12</v>
      </c>
      <c r="CN19" s="4" t="s">
        <v>13</v>
      </c>
      <c r="CS19" s="4" t="s">
        <v>3</v>
      </c>
      <c r="CT19" s="4" t="s">
        <v>25</v>
      </c>
      <c r="CU19" s="4">
        <v>3.4</v>
      </c>
      <c r="CV19" s="4">
        <v>4.3</v>
      </c>
      <c r="CW19" s="4" t="s">
        <v>4</v>
      </c>
      <c r="CX19" s="4" t="s">
        <v>249</v>
      </c>
      <c r="CY19" s="4" t="s">
        <v>201</v>
      </c>
      <c r="CZ19" s="4" t="s">
        <v>64</v>
      </c>
      <c r="DA19" s="4" t="s">
        <v>3</v>
      </c>
      <c r="DB19" s="4">
        <v>50</v>
      </c>
      <c r="DC19" s="4">
        <v>85</v>
      </c>
      <c r="DD19" s="4" t="s">
        <v>4</v>
      </c>
      <c r="DE19" s="4" t="s">
        <v>165</v>
      </c>
      <c r="DF19" s="4" t="s">
        <v>59</v>
      </c>
      <c r="DG19" s="4">
        <v>10</v>
      </c>
      <c r="DH19" s="4">
        <v>5</v>
      </c>
      <c r="DI19" s="4">
        <v>5</v>
      </c>
      <c r="DL19" s="4" t="s">
        <v>66</v>
      </c>
      <c r="DM19" s="4" t="s">
        <v>59</v>
      </c>
      <c r="DN19" s="4">
        <v>12</v>
      </c>
      <c r="DO19" s="4">
        <v>5</v>
      </c>
      <c r="DP19" s="4">
        <v>5</v>
      </c>
      <c r="DS19" s="4" t="s">
        <v>56</v>
      </c>
      <c r="DT19" s="4" t="s">
        <v>59</v>
      </c>
      <c r="DZ19" s="4" t="s">
        <v>165</v>
      </c>
      <c r="EA19" s="4" t="s">
        <v>60</v>
      </c>
      <c r="EB19" s="4">
        <v>10</v>
      </c>
      <c r="EC19" s="4">
        <v>5</v>
      </c>
      <c r="ED19" s="4">
        <v>5</v>
      </c>
      <c r="EG19" s="4" t="s">
        <v>66</v>
      </c>
      <c r="EH19" s="4" t="s">
        <v>60</v>
      </c>
      <c r="EI19" s="4">
        <v>16</v>
      </c>
      <c r="EJ19" s="4">
        <v>5</v>
      </c>
      <c r="EK19" s="4">
        <v>5</v>
      </c>
      <c r="EN19" s="4" t="s">
        <v>56</v>
      </c>
      <c r="EO19" s="4" t="s">
        <v>60</v>
      </c>
      <c r="EP19" s="4">
        <v>59</v>
      </c>
      <c r="EU19" s="4" t="s">
        <v>250</v>
      </c>
      <c r="EV19" s="4" t="s">
        <v>4</v>
      </c>
      <c r="EX19" s="4">
        <v>81</v>
      </c>
      <c r="EY19" s="9">
        <f t="shared" si="0"/>
        <v>0.7767901234567901</v>
      </c>
      <c r="EZ19" s="4">
        <v>7.2</v>
      </c>
      <c r="FA19" s="4">
        <v>15.4</v>
      </c>
      <c r="FB19" s="4">
        <v>7.3</v>
      </c>
      <c r="FC19" s="4">
        <v>16.8</v>
      </c>
      <c r="FD19" s="4">
        <f t="shared" si="2"/>
        <v>7.25</v>
      </c>
      <c r="FE19">
        <v>18.079999999999998</v>
      </c>
      <c r="FF19" s="5">
        <f t="shared" si="3"/>
        <v>0.34222222222222221</v>
      </c>
      <c r="FG19" s="5">
        <f t="shared" si="4"/>
        <v>0.40177777777777773</v>
      </c>
      <c r="FH19" s="9">
        <f t="shared" si="1"/>
        <v>16.266666666666666</v>
      </c>
      <c r="FI19" s="9">
        <f t="shared" si="5"/>
        <v>16</v>
      </c>
      <c r="FJ19" s="9">
        <f t="shared" si="6"/>
        <v>0.68333333333333324</v>
      </c>
      <c r="FK19" s="9">
        <f t="shared" si="7"/>
        <v>0.13333333333333333</v>
      </c>
      <c r="FL19" s="4" t="s">
        <v>52</v>
      </c>
      <c r="FM19" s="4">
        <v>0</v>
      </c>
      <c r="FN19" s="4" t="s">
        <v>56</v>
      </c>
      <c r="FO19" s="4">
        <v>0</v>
      </c>
      <c r="FP19" s="4">
        <v>0</v>
      </c>
      <c r="FQ19" s="4" t="s">
        <v>89</v>
      </c>
      <c r="FR19" s="4" t="s">
        <v>100</v>
      </c>
      <c r="FS19" s="4" t="s">
        <v>4</v>
      </c>
      <c r="FT19" s="4" t="s">
        <v>3</v>
      </c>
      <c r="FU19" s="4" t="s">
        <v>4</v>
      </c>
      <c r="FV19" s="4">
        <v>0</v>
      </c>
      <c r="FX19" s="4" t="s">
        <v>4</v>
      </c>
      <c r="FZ19" s="4" t="s">
        <v>251</v>
      </c>
      <c r="GA19" s="4">
        <v>27</v>
      </c>
      <c r="GB19" s="4">
        <v>26</v>
      </c>
      <c r="GC19" s="9">
        <v>0.35</v>
      </c>
      <c r="GI19" s="4" t="s">
        <v>3</v>
      </c>
      <c r="GJ19" s="4">
        <v>1.1000000000000001</v>
      </c>
      <c r="GL19" s="4" t="s">
        <v>56</v>
      </c>
      <c r="GM19" s="4" t="s">
        <v>56</v>
      </c>
      <c r="GN19" s="4">
        <v>0</v>
      </c>
      <c r="GO19" s="4">
        <v>0</v>
      </c>
      <c r="GP19" s="4" t="s">
        <v>4</v>
      </c>
      <c r="GQ19" s="4" t="s">
        <v>7</v>
      </c>
      <c r="GX19" s="4" t="s">
        <v>4</v>
      </c>
      <c r="GY19" s="4" t="s">
        <v>4</v>
      </c>
      <c r="HA19" s="4" t="s">
        <v>55</v>
      </c>
      <c r="HB19" s="4" t="s">
        <v>42</v>
      </c>
      <c r="HC19" s="4">
        <v>17.100000000000001</v>
      </c>
      <c r="HJ19" s="4" t="s">
        <v>12</v>
      </c>
      <c r="HK19" s="4" t="s">
        <v>13</v>
      </c>
      <c r="HL19" s="4" t="s">
        <v>14</v>
      </c>
      <c r="HP19" s="4" t="s">
        <v>94</v>
      </c>
      <c r="HQ19" s="4" t="s">
        <v>159</v>
      </c>
      <c r="HR19" s="4" t="s">
        <v>14</v>
      </c>
      <c r="HV19" s="4" t="s">
        <v>4</v>
      </c>
      <c r="HX19" s="4" t="s">
        <v>4</v>
      </c>
      <c r="HY19" s="4" t="s">
        <v>4</v>
      </c>
      <c r="HZ19" s="4">
        <v>0</v>
      </c>
      <c r="IA19" s="4">
        <v>0</v>
      </c>
      <c r="IB19" s="4">
        <v>0</v>
      </c>
      <c r="IC19" s="4">
        <v>0</v>
      </c>
      <c r="ID19" s="4">
        <v>0</v>
      </c>
      <c r="IE19" s="4">
        <v>0</v>
      </c>
      <c r="IF19" s="4" t="s">
        <v>382</v>
      </c>
      <c r="IG19" s="4">
        <v>27</v>
      </c>
      <c r="IH19" s="4">
        <v>26</v>
      </c>
      <c r="II19" s="9">
        <v>0.15</v>
      </c>
      <c r="IJ19" s="4">
        <v>2</v>
      </c>
      <c r="IK19" s="4" t="s">
        <v>1115</v>
      </c>
      <c r="IL19" s="4">
        <v>8.1999999999999993</v>
      </c>
      <c r="IM19" s="9">
        <v>0.4</v>
      </c>
      <c r="IN19" s="9">
        <v>0.15</v>
      </c>
      <c r="IT19" s="4" t="s">
        <v>3</v>
      </c>
      <c r="IU19" s="10">
        <v>1.1000000000000001</v>
      </c>
      <c r="IW19" s="4" t="s">
        <v>56</v>
      </c>
      <c r="IX19" s="4" t="s">
        <v>56</v>
      </c>
      <c r="IY19" s="4">
        <v>0</v>
      </c>
      <c r="IZ19" s="4">
        <v>0</v>
      </c>
      <c r="JA19" s="4" t="s">
        <v>7</v>
      </c>
      <c r="JH19" s="4" t="s">
        <v>4</v>
      </c>
      <c r="JI19" s="4" t="s">
        <v>4</v>
      </c>
      <c r="JK19" s="4" t="s">
        <v>55</v>
      </c>
      <c r="JL19" s="4" t="s">
        <v>41</v>
      </c>
      <c r="JM19" s="4">
        <v>16.5</v>
      </c>
      <c r="JT19" s="4" t="s">
        <v>12</v>
      </c>
      <c r="JU19" s="4" t="s">
        <v>13</v>
      </c>
      <c r="JZ19" s="4" t="s">
        <v>3</v>
      </c>
      <c r="KA19" s="4" t="s">
        <v>71</v>
      </c>
      <c r="KB19" s="4" t="s">
        <v>3</v>
      </c>
      <c r="KC19" s="4" t="s">
        <v>4</v>
      </c>
      <c r="KD19" s="4">
        <v>6</v>
      </c>
      <c r="KE19" s="4">
        <v>0</v>
      </c>
      <c r="KF19" s="4">
        <v>2.4</v>
      </c>
      <c r="KG19" s="4">
        <v>0</v>
      </c>
      <c r="KH19" s="4">
        <v>0.4</v>
      </c>
      <c r="KI19" s="4">
        <v>0</v>
      </c>
      <c r="KJ19" s="4" t="s">
        <v>252</v>
      </c>
      <c r="KK19" s="4">
        <v>27</v>
      </c>
      <c r="KL19" s="4">
        <v>26</v>
      </c>
      <c r="KM19" s="9">
        <v>1.92</v>
      </c>
      <c r="KS19" s="4" t="s">
        <v>3</v>
      </c>
      <c r="KT19" s="4">
        <v>1</v>
      </c>
      <c r="KV19" s="4" t="s">
        <v>56</v>
      </c>
      <c r="KW19" s="4" t="s">
        <v>56</v>
      </c>
      <c r="KX19" s="4">
        <v>0</v>
      </c>
      <c r="KY19" s="4">
        <v>0</v>
      </c>
      <c r="KZ19" s="4" t="s">
        <v>4</v>
      </c>
      <c r="LA19" s="4" t="s">
        <v>7</v>
      </c>
      <c r="LH19" s="4" t="s">
        <v>4</v>
      </c>
      <c r="LI19" s="4" t="s">
        <v>4</v>
      </c>
      <c r="LK19" s="4" t="s">
        <v>55</v>
      </c>
      <c r="LL19" s="4" t="s">
        <v>91</v>
      </c>
      <c r="LM19" s="4">
        <v>15.2</v>
      </c>
      <c r="LT19" s="4" t="s">
        <v>12</v>
      </c>
      <c r="LU19" s="4" t="s">
        <v>13</v>
      </c>
      <c r="LZ19" s="4" t="s">
        <v>94</v>
      </c>
      <c r="MA19" s="4" t="s">
        <v>13</v>
      </c>
      <c r="MF19" s="4" t="s">
        <v>3</v>
      </c>
      <c r="MG19" s="4" t="s">
        <v>25</v>
      </c>
      <c r="MH19" s="4" t="s">
        <v>3</v>
      </c>
      <c r="MI19" s="4" t="s">
        <v>4</v>
      </c>
      <c r="MJ19" s="4">
        <v>10</v>
      </c>
      <c r="MK19" s="4">
        <v>0</v>
      </c>
      <c r="ML19" s="4">
        <v>1.7</v>
      </c>
      <c r="MM19" s="4">
        <v>0</v>
      </c>
      <c r="MN19" s="4">
        <v>0.4</v>
      </c>
      <c r="MO19" s="4">
        <v>0</v>
      </c>
      <c r="MP19" s="4" t="s">
        <v>383</v>
      </c>
      <c r="MQ19" s="4">
        <v>72</v>
      </c>
      <c r="MR19" s="4">
        <v>72</v>
      </c>
      <c r="MS19" s="4">
        <v>2.02</v>
      </c>
      <c r="MT19" s="4">
        <v>1</v>
      </c>
      <c r="MU19" s="4" t="s">
        <v>1115</v>
      </c>
      <c r="MV19" s="9">
        <v>1.1000000000000001</v>
      </c>
      <c r="MW19" s="9">
        <v>0.3</v>
      </c>
      <c r="MX19" s="4" t="s">
        <v>4</v>
      </c>
      <c r="MZ19" s="4" t="s">
        <v>4</v>
      </c>
      <c r="NA19" s="4" t="s">
        <v>7</v>
      </c>
      <c r="NH19" s="4" t="s">
        <v>4</v>
      </c>
      <c r="NI19" s="4" t="s">
        <v>4</v>
      </c>
      <c r="NJ19" s="4" t="s">
        <v>4</v>
      </c>
      <c r="NK19" s="4" t="s">
        <v>55</v>
      </c>
      <c r="NL19" s="4" t="s">
        <v>56</v>
      </c>
      <c r="NM19" s="4" t="s">
        <v>56</v>
      </c>
      <c r="NN19" s="4">
        <v>0</v>
      </c>
      <c r="NO19" s="4">
        <v>0</v>
      </c>
      <c r="NP19" s="4" t="s">
        <v>40</v>
      </c>
      <c r="NQ19" s="4" t="s">
        <v>3</v>
      </c>
      <c r="NR19" s="4">
        <v>1</v>
      </c>
      <c r="NT19" s="4">
        <v>45</v>
      </c>
      <c r="NU19" s="4">
        <v>45</v>
      </c>
      <c r="NW19" s="4">
        <v>16</v>
      </c>
      <c r="OA19" s="4" t="s">
        <v>12</v>
      </c>
      <c r="OB19" s="4" t="s">
        <v>13</v>
      </c>
      <c r="OC19" s="4" t="s">
        <v>11</v>
      </c>
      <c r="OG19" s="4" t="s">
        <v>3</v>
      </c>
      <c r="OH19" s="4" t="s">
        <v>25</v>
      </c>
      <c r="OI19" s="4">
        <v>3.7</v>
      </c>
      <c r="OJ19" s="4">
        <v>3.7</v>
      </c>
      <c r="OK19" s="4" t="s">
        <v>4</v>
      </c>
      <c r="OL19" s="4" t="s">
        <v>253</v>
      </c>
      <c r="OM19" s="4" t="s">
        <v>254</v>
      </c>
      <c r="ON19" s="4" t="s">
        <v>110</v>
      </c>
      <c r="OO19" s="4" t="s">
        <v>3</v>
      </c>
      <c r="OP19" s="4">
        <v>50</v>
      </c>
      <c r="OQ19" s="4">
        <v>72</v>
      </c>
      <c r="OR19" s="4" t="s">
        <v>4</v>
      </c>
      <c r="OS19" s="4" t="s">
        <v>255</v>
      </c>
      <c r="OT19" s="4" t="s">
        <v>60</v>
      </c>
      <c r="OU19" s="4">
        <v>10</v>
      </c>
      <c r="OZ19" s="4" t="s">
        <v>165</v>
      </c>
      <c r="PA19" s="4" t="s">
        <v>213</v>
      </c>
      <c r="PB19" s="4">
        <v>12</v>
      </c>
      <c r="PC19" s="4">
        <v>5</v>
      </c>
      <c r="PD19" s="4">
        <v>5</v>
      </c>
      <c r="PG19" s="4" t="s">
        <v>66</v>
      </c>
      <c r="PH19" s="4" t="s">
        <v>60</v>
      </c>
      <c r="PI19" s="4">
        <v>12</v>
      </c>
      <c r="PJ19" s="4">
        <v>5</v>
      </c>
      <c r="PK19" s="4">
        <v>5</v>
      </c>
      <c r="PN19" s="4" t="s">
        <v>56</v>
      </c>
      <c r="PO19" s="4" t="s">
        <v>60</v>
      </c>
      <c r="PP19" s="4">
        <v>38</v>
      </c>
      <c r="PU19" s="4" t="s">
        <v>165</v>
      </c>
      <c r="PV19" s="4" t="s">
        <v>59</v>
      </c>
      <c r="PW19" s="4">
        <v>10</v>
      </c>
      <c r="PX19" s="4">
        <v>5</v>
      </c>
      <c r="PY19" s="4">
        <v>5</v>
      </c>
      <c r="QB19" s="4" t="s">
        <v>66</v>
      </c>
      <c r="QC19" s="4" t="s">
        <v>59</v>
      </c>
      <c r="QD19" s="4">
        <v>18</v>
      </c>
      <c r="QE19" s="4">
        <v>5</v>
      </c>
      <c r="QF19" s="4">
        <v>5</v>
      </c>
      <c r="QI19" s="4" t="s">
        <v>256</v>
      </c>
      <c r="QJ19" s="4">
        <v>50</v>
      </c>
      <c r="QK19" s="4">
        <v>50</v>
      </c>
      <c r="QL19" s="4">
        <v>0.42</v>
      </c>
      <c r="QM19" s="4" t="s">
        <v>51</v>
      </c>
      <c r="QN19" s="4" t="s">
        <v>3</v>
      </c>
      <c r="QO19" s="4" t="s">
        <v>4</v>
      </c>
      <c r="QQ19" s="4" t="s">
        <v>4</v>
      </c>
      <c r="QR19" s="4" t="s">
        <v>3</v>
      </c>
      <c r="QS19" s="4">
        <v>1</v>
      </c>
      <c r="QU19" s="4" t="s">
        <v>4</v>
      </c>
      <c r="QW19" s="4" t="s">
        <v>7</v>
      </c>
      <c r="RB19" s="4" t="s">
        <v>55</v>
      </c>
      <c r="RC19" s="4" t="s">
        <v>257</v>
      </c>
      <c r="RD19" s="4">
        <v>32.5</v>
      </c>
      <c r="RK19" s="4" t="s">
        <v>12</v>
      </c>
      <c r="RL19" s="4" t="s">
        <v>13</v>
      </c>
      <c r="RQ19" s="4" t="s">
        <v>4</v>
      </c>
      <c r="RS19" s="4" t="s">
        <v>381</v>
      </c>
    </row>
    <row r="20" spans="1:487" x14ac:dyDescent="0.3">
      <c r="A20" s="42">
        <v>20401303</v>
      </c>
      <c r="B20" s="4" t="s">
        <v>72</v>
      </c>
      <c r="C20" s="7">
        <v>0.42152777777777778</v>
      </c>
      <c r="D20" s="8">
        <v>44466</v>
      </c>
      <c r="E20" s="4" t="s">
        <v>47</v>
      </c>
      <c r="F20" s="4" t="s">
        <v>164</v>
      </c>
      <c r="G20" s="4" t="s">
        <v>184</v>
      </c>
      <c r="H20" s="4" t="s">
        <v>185</v>
      </c>
      <c r="K20" s="4">
        <v>50</v>
      </c>
      <c r="L20" s="4">
        <v>50</v>
      </c>
      <c r="M20" s="9">
        <v>0.08</v>
      </c>
      <c r="P20" s="4" t="s">
        <v>68</v>
      </c>
      <c r="Q20" s="4" t="s">
        <v>4</v>
      </c>
      <c r="R20" s="4" t="s">
        <v>4</v>
      </c>
      <c r="T20" s="4" t="s">
        <v>4</v>
      </c>
      <c r="U20" s="4" t="s">
        <v>3</v>
      </c>
      <c r="V20" s="4">
        <v>0.7</v>
      </c>
      <c r="X20" s="4" t="s">
        <v>4</v>
      </c>
      <c r="Z20" s="4" t="s">
        <v>7</v>
      </c>
      <c r="AG20" s="4" t="s">
        <v>55</v>
      </c>
      <c r="AH20" s="4" t="s">
        <v>42</v>
      </c>
      <c r="AI20" s="4">
        <v>30.3</v>
      </c>
      <c r="AJ20" s="4">
        <v>30.3</v>
      </c>
      <c r="AK20" s="4">
        <v>21</v>
      </c>
      <c r="AP20" s="4" t="s">
        <v>13</v>
      </c>
      <c r="AQ20" s="4" t="s">
        <v>12</v>
      </c>
      <c r="AV20" s="4" t="s">
        <v>4</v>
      </c>
      <c r="AX20" s="4" t="s">
        <v>388</v>
      </c>
      <c r="AY20" s="4">
        <v>27</v>
      </c>
      <c r="AZ20" s="4">
        <v>27</v>
      </c>
      <c r="BA20" s="4">
        <v>1.22</v>
      </c>
      <c r="BJ20" s="4" t="s">
        <v>4</v>
      </c>
      <c r="BL20" s="4" t="s">
        <v>4</v>
      </c>
      <c r="BM20" s="4" t="s">
        <v>54</v>
      </c>
      <c r="BT20" s="4" t="s">
        <v>4</v>
      </c>
      <c r="BU20" s="4" t="s">
        <v>4</v>
      </c>
      <c r="BV20" s="4" t="s">
        <v>3</v>
      </c>
      <c r="BW20" s="4" t="s">
        <v>55</v>
      </c>
      <c r="BX20" s="4" t="s">
        <v>56</v>
      </c>
      <c r="BY20" s="4" t="s">
        <v>56</v>
      </c>
      <c r="BZ20" s="4">
        <v>0</v>
      </c>
      <c r="CA20" s="4">
        <v>0</v>
      </c>
      <c r="CB20" s="4" t="s">
        <v>41</v>
      </c>
      <c r="CC20" s="4" t="s">
        <v>3</v>
      </c>
      <c r="CD20" s="4">
        <v>0.9</v>
      </c>
      <c r="CF20" s="4">
        <v>17</v>
      </c>
      <c r="CM20" s="4" t="s">
        <v>13</v>
      </c>
      <c r="CN20" s="4" t="s">
        <v>12</v>
      </c>
      <c r="CO20" s="4" t="s">
        <v>11</v>
      </c>
      <c r="CP20" s="4" t="s">
        <v>81</v>
      </c>
      <c r="CQ20" s="4" t="s">
        <v>15</v>
      </c>
      <c r="CS20" s="4" t="s">
        <v>4</v>
      </c>
      <c r="CU20" s="4">
        <v>1.9</v>
      </c>
      <c r="CV20" s="4">
        <v>2</v>
      </c>
      <c r="CW20" s="4" t="s">
        <v>4</v>
      </c>
      <c r="CZ20" s="4" t="s">
        <v>64</v>
      </c>
      <c r="DA20" s="4" t="s">
        <v>3</v>
      </c>
      <c r="DB20" s="4">
        <v>27</v>
      </c>
      <c r="DC20" s="4">
        <v>27</v>
      </c>
      <c r="DD20" s="4" t="s">
        <v>4</v>
      </c>
      <c r="DE20" s="4" t="s">
        <v>65</v>
      </c>
      <c r="DF20" s="4" t="s">
        <v>60</v>
      </c>
      <c r="DG20" s="4">
        <v>13</v>
      </c>
      <c r="DH20" s="4">
        <v>5</v>
      </c>
      <c r="DI20" s="4">
        <v>5</v>
      </c>
      <c r="DL20" s="4" t="s">
        <v>66</v>
      </c>
      <c r="DM20" s="4" t="s">
        <v>60</v>
      </c>
      <c r="DN20" s="4">
        <v>14</v>
      </c>
      <c r="DO20" s="4">
        <v>5</v>
      </c>
      <c r="DP20" s="4">
        <v>4</v>
      </c>
      <c r="DS20" s="4" t="s">
        <v>65</v>
      </c>
      <c r="DT20" s="4" t="s">
        <v>59</v>
      </c>
      <c r="DU20" s="4">
        <v>13</v>
      </c>
      <c r="DV20" s="4">
        <v>5</v>
      </c>
      <c r="DW20" s="4">
        <v>5</v>
      </c>
      <c r="DZ20" s="4" t="s">
        <v>66</v>
      </c>
      <c r="EA20" s="4" t="s">
        <v>59</v>
      </c>
      <c r="EB20" s="4">
        <v>14</v>
      </c>
      <c r="EC20" s="4">
        <v>5</v>
      </c>
      <c r="ED20" s="4">
        <v>4</v>
      </c>
      <c r="EV20" s="4" t="s">
        <v>4</v>
      </c>
      <c r="EX20" s="4">
        <v>54.4</v>
      </c>
      <c r="EY20" s="9">
        <f t="shared" si="0"/>
        <v>7.4761029411764698E-2</v>
      </c>
      <c r="EZ20" s="4">
        <v>5.0999999999999996</v>
      </c>
      <c r="FA20" s="4">
        <v>13.3</v>
      </c>
      <c r="FB20" s="4">
        <v>5.3</v>
      </c>
      <c r="FC20" s="4">
        <v>12.2</v>
      </c>
      <c r="FD20" s="4">
        <f t="shared" si="2"/>
        <v>5.1999999999999993</v>
      </c>
      <c r="FE20">
        <v>16.670000000000002</v>
      </c>
      <c r="FF20" s="5">
        <f t="shared" si="3"/>
        <v>0.87500000000000011</v>
      </c>
      <c r="FG20" s="5">
        <f t="shared" si="4"/>
        <v>1.0967105263157897</v>
      </c>
      <c r="FH20" s="9">
        <f t="shared" si="1"/>
        <v>13.233333333333334</v>
      </c>
      <c r="FI20" s="9">
        <f t="shared" si="5"/>
        <v>74.599999999999994</v>
      </c>
      <c r="FJ20" s="9">
        <f t="shared" si="6"/>
        <v>1.5666666666666667</v>
      </c>
      <c r="FK20" s="9">
        <f t="shared" si="7"/>
        <v>1.25</v>
      </c>
      <c r="FL20" s="4" t="s">
        <v>52</v>
      </c>
      <c r="FM20" s="4">
        <v>0</v>
      </c>
      <c r="FN20" s="4" t="s">
        <v>56</v>
      </c>
      <c r="FO20" s="4">
        <v>0</v>
      </c>
      <c r="FP20" s="4">
        <v>0</v>
      </c>
      <c r="FQ20" s="4">
        <v>0</v>
      </c>
      <c r="FS20" s="4" t="s">
        <v>4</v>
      </c>
      <c r="FT20" s="4" t="s">
        <v>4</v>
      </c>
      <c r="FU20" s="4" t="s">
        <v>4</v>
      </c>
      <c r="FV20" s="4">
        <v>0</v>
      </c>
      <c r="FX20" s="4" t="s">
        <v>4</v>
      </c>
      <c r="GA20" s="4">
        <v>14.6</v>
      </c>
      <c r="GB20" s="4">
        <v>14.7</v>
      </c>
      <c r="GC20" s="9">
        <v>0</v>
      </c>
      <c r="GI20" s="4" t="s">
        <v>3</v>
      </c>
      <c r="GJ20" s="4">
        <v>1.1000000000000001</v>
      </c>
      <c r="GL20" s="4" t="s">
        <v>56</v>
      </c>
      <c r="GM20" s="4" t="s">
        <v>56</v>
      </c>
      <c r="GN20" s="4">
        <v>0</v>
      </c>
      <c r="GO20" s="4">
        <v>0</v>
      </c>
      <c r="GP20" s="4" t="s">
        <v>4</v>
      </c>
      <c r="GQ20" s="4" t="s">
        <v>7</v>
      </c>
      <c r="GY20" s="4" t="s">
        <v>4</v>
      </c>
      <c r="HA20" s="4" t="s">
        <v>55</v>
      </c>
      <c r="HB20" s="4" t="s">
        <v>91</v>
      </c>
      <c r="HC20" s="4">
        <v>13.3</v>
      </c>
      <c r="HJ20" s="4" t="s">
        <v>13</v>
      </c>
      <c r="HK20" s="4" t="s">
        <v>14</v>
      </c>
      <c r="HL20" s="4" t="s">
        <v>11</v>
      </c>
      <c r="HP20" s="4" t="s">
        <v>13</v>
      </c>
      <c r="HQ20" s="4" t="s">
        <v>12</v>
      </c>
      <c r="HR20" s="4" t="s">
        <v>11</v>
      </c>
      <c r="HV20" s="4" t="s">
        <v>4</v>
      </c>
      <c r="HX20" s="4" t="s">
        <v>3</v>
      </c>
      <c r="HY20" s="4" t="s">
        <v>4</v>
      </c>
      <c r="HZ20" s="4">
        <v>14.6</v>
      </c>
      <c r="IA20" s="4">
        <v>14.6</v>
      </c>
      <c r="IB20" s="4">
        <v>1.6</v>
      </c>
      <c r="IC20" s="4">
        <v>1.6</v>
      </c>
      <c r="ID20" s="4">
        <v>1.1000000000000001</v>
      </c>
      <c r="IE20" s="4">
        <v>1</v>
      </c>
      <c r="IG20" s="4">
        <v>14.6</v>
      </c>
      <c r="IH20" s="4">
        <v>14.5</v>
      </c>
      <c r="II20" s="9">
        <v>0.21</v>
      </c>
      <c r="IJ20" s="4">
        <v>1</v>
      </c>
      <c r="IK20" s="4" t="s">
        <v>1115</v>
      </c>
      <c r="IL20" s="4">
        <v>4.8</v>
      </c>
      <c r="IM20" s="9">
        <v>0.54</v>
      </c>
      <c r="IN20" s="9">
        <v>0.09</v>
      </c>
      <c r="IT20" s="4" t="s">
        <v>3</v>
      </c>
      <c r="IU20" s="10">
        <v>1.1000000000000001</v>
      </c>
      <c r="IW20" s="4" t="s">
        <v>56</v>
      </c>
      <c r="IX20" s="4" t="s">
        <v>56</v>
      </c>
      <c r="IY20" s="4">
        <v>0</v>
      </c>
      <c r="IZ20" s="4">
        <v>0</v>
      </c>
      <c r="JA20" s="4" t="s">
        <v>7</v>
      </c>
      <c r="JI20" s="4" t="s">
        <v>4</v>
      </c>
      <c r="JK20" s="4" t="s">
        <v>55</v>
      </c>
      <c r="JL20" s="4" t="s">
        <v>41</v>
      </c>
      <c r="JM20" s="4">
        <v>13.4</v>
      </c>
      <c r="JT20" s="4" t="s">
        <v>13</v>
      </c>
      <c r="JU20" s="4" t="s">
        <v>81</v>
      </c>
      <c r="JV20" s="4" t="s">
        <v>12</v>
      </c>
      <c r="JZ20" s="4" t="s">
        <v>4</v>
      </c>
      <c r="KB20" s="4" t="s">
        <v>3</v>
      </c>
      <c r="KC20" s="4" t="s">
        <v>4</v>
      </c>
      <c r="KD20" s="4">
        <v>14.6</v>
      </c>
      <c r="KE20" s="4">
        <v>14.6</v>
      </c>
      <c r="KF20" s="4">
        <v>1.5</v>
      </c>
      <c r="KG20" s="4">
        <v>1.5</v>
      </c>
      <c r="KH20" s="4">
        <v>1.3</v>
      </c>
      <c r="KI20" s="4">
        <v>1.2</v>
      </c>
      <c r="KK20" s="4">
        <v>14.6</v>
      </c>
      <c r="KL20" s="4">
        <v>14.6</v>
      </c>
      <c r="KM20" s="9">
        <v>7.0000000000000007E-2</v>
      </c>
      <c r="KS20" s="4" t="s">
        <v>3</v>
      </c>
      <c r="KT20" s="4">
        <v>1</v>
      </c>
      <c r="KV20" s="4" t="s">
        <v>56</v>
      </c>
      <c r="KW20" s="4" t="s">
        <v>56</v>
      </c>
      <c r="KX20" s="4">
        <v>0</v>
      </c>
      <c r="KY20" s="4">
        <v>0</v>
      </c>
      <c r="KZ20" s="4" t="s">
        <v>4</v>
      </c>
      <c r="LA20" s="4" t="s">
        <v>7</v>
      </c>
      <c r="LH20" s="4" t="s">
        <v>4</v>
      </c>
      <c r="LK20" s="4" t="s">
        <v>55</v>
      </c>
      <c r="LL20" s="4" t="s">
        <v>91</v>
      </c>
      <c r="LM20" s="4">
        <v>13</v>
      </c>
      <c r="LT20" s="4" t="s">
        <v>13</v>
      </c>
      <c r="LU20" s="4" t="s">
        <v>14</v>
      </c>
      <c r="LV20" s="4" t="s">
        <v>12</v>
      </c>
      <c r="LZ20" s="4" t="s">
        <v>13</v>
      </c>
      <c r="MA20" s="4" t="s">
        <v>12</v>
      </c>
      <c r="MF20" s="4" t="s">
        <v>4</v>
      </c>
      <c r="MH20" s="4" t="s">
        <v>3</v>
      </c>
      <c r="MI20" s="4" t="s">
        <v>4</v>
      </c>
      <c r="MJ20" s="4">
        <v>14.6</v>
      </c>
      <c r="MK20" s="4">
        <v>14.6</v>
      </c>
      <c r="ML20" s="4">
        <v>1.5</v>
      </c>
      <c r="MM20" s="4">
        <v>1.7</v>
      </c>
      <c r="MN20" s="4">
        <v>1.5</v>
      </c>
      <c r="MO20" s="4">
        <v>1.4</v>
      </c>
      <c r="MQ20" s="4">
        <v>18</v>
      </c>
      <c r="MR20" s="4">
        <v>18.2</v>
      </c>
      <c r="MS20" s="4">
        <v>2.4700000000000002</v>
      </c>
      <c r="MX20" s="4" t="s">
        <v>3</v>
      </c>
      <c r="MY20" s="4">
        <v>15</v>
      </c>
      <c r="MZ20" s="4" t="s">
        <v>4</v>
      </c>
      <c r="NA20" s="4" t="s">
        <v>7</v>
      </c>
      <c r="NH20" s="4" t="s">
        <v>4</v>
      </c>
      <c r="NI20" s="4" t="s">
        <v>4</v>
      </c>
      <c r="NJ20" s="4" t="s">
        <v>4</v>
      </c>
      <c r="NK20" s="4" t="s">
        <v>55</v>
      </c>
      <c r="NL20" s="4" t="s">
        <v>56</v>
      </c>
      <c r="NM20" s="4" t="s">
        <v>56</v>
      </c>
      <c r="NN20" s="4">
        <v>0</v>
      </c>
      <c r="NO20" s="4">
        <v>0</v>
      </c>
      <c r="NP20" s="4" t="s">
        <v>41</v>
      </c>
      <c r="NQ20" s="4" t="s">
        <v>3</v>
      </c>
      <c r="NR20" s="4">
        <v>1</v>
      </c>
      <c r="NT20" s="4">
        <v>15.2</v>
      </c>
      <c r="OA20" s="4" t="s">
        <v>13</v>
      </c>
      <c r="OB20" s="4" t="s">
        <v>94</v>
      </c>
      <c r="OC20" s="4" t="s">
        <v>14</v>
      </c>
      <c r="OG20" s="4" t="s">
        <v>4</v>
      </c>
      <c r="OI20" s="4">
        <v>2.5</v>
      </c>
      <c r="OJ20" s="4">
        <v>2.2000000000000002</v>
      </c>
      <c r="OK20" s="4" t="s">
        <v>4</v>
      </c>
      <c r="ON20" s="4" t="s">
        <v>64</v>
      </c>
      <c r="OO20" s="4" t="s">
        <v>3</v>
      </c>
      <c r="OP20" s="4">
        <v>18</v>
      </c>
      <c r="OQ20" s="4">
        <v>18</v>
      </c>
      <c r="OR20" s="4" t="s">
        <v>4</v>
      </c>
      <c r="OS20" s="4" t="s">
        <v>65</v>
      </c>
      <c r="OT20" s="4" t="s">
        <v>60</v>
      </c>
      <c r="OU20" s="4">
        <v>6</v>
      </c>
      <c r="OV20" s="4">
        <v>5</v>
      </c>
      <c r="OW20" s="4">
        <v>5</v>
      </c>
      <c r="OZ20" s="4" t="s">
        <v>173</v>
      </c>
      <c r="PA20" s="4" t="s">
        <v>60</v>
      </c>
      <c r="PB20" s="4">
        <v>12</v>
      </c>
      <c r="PC20" s="4">
        <v>5</v>
      </c>
      <c r="PD20" s="4">
        <v>3</v>
      </c>
      <c r="PG20" s="4" t="s">
        <v>65</v>
      </c>
      <c r="PH20" s="4" t="s">
        <v>59</v>
      </c>
      <c r="PI20" s="4">
        <v>12</v>
      </c>
      <c r="PJ20" s="4">
        <v>5</v>
      </c>
      <c r="PK20" s="4">
        <v>4</v>
      </c>
      <c r="PN20" s="4" t="s">
        <v>173</v>
      </c>
      <c r="PO20" s="4">
        <v>6</v>
      </c>
      <c r="PP20" s="4">
        <v>5</v>
      </c>
      <c r="PQ20" s="4">
        <v>3</v>
      </c>
      <c r="QJ20" s="4">
        <v>0</v>
      </c>
      <c r="QK20" s="4">
        <v>0</v>
      </c>
      <c r="QL20" s="4">
        <v>0</v>
      </c>
      <c r="QM20" s="4" t="s">
        <v>68</v>
      </c>
      <c r="QN20" s="4" t="s">
        <v>3</v>
      </c>
      <c r="QO20" s="4" t="s">
        <v>4</v>
      </c>
      <c r="QQ20" s="4" t="s">
        <v>4</v>
      </c>
      <c r="QU20" s="4" t="s">
        <v>3</v>
      </c>
      <c r="QV20" s="4" t="s">
        <v>37</v>
      </c>
    </row>
    <row r="21" spans="1:487" x14ac:dyDescent="0.3">
      <c r="A21" s="42">
        <v>20401327</v>
      </c>
      <c r="B21" s="4" t="s">
        <v>46</v>
      </c>
      <c r="C21" s="7">
        <v>0.4375</v>
      </c>
      <c r="D21" s="8">
        <v>44475</v>
      </c>
      <c r="E21" s="4" t="s">
        <v>47</v>
      </c>
      <c r="F21" s="4" t="s">
        <v>117</v>
      </c>
      <c r="G21" s="4" t="s">
        <v>49</v>
      </c>
      <c r="H21" s="4" t="s">
        <v>118</v>
      </c>
      <c r="K21" s="4">
        <v>50</v>
      </c>
      <c r="L21" s="4">
        <v>50</v>
      </c>
      <c r="M21" s="9">
        <v>0.84</v>
      </c>
      <c r="P21" s="4" t="s">
        <v>68</v>
      </c>
      <c r="Q21" s="4" t="s">
        <v>4</v>
      </c>
      <c r="R21" s="4" t="s">
        <v>4</v>
      </c>
      <c r="T21" s="4" t="s">
        <v>4</v>
      </c>
      <c r="U21" s="4" t="s">
        <v>4</v>
      </c>
      <c r="V21" s="4">
        <v>1</v>
      </c>
      <c r="X21" s="4" t="s">
        <v>4</v>
      </c>
      <c r="Z21" s="4" t="s">
        <v>7</v>
      </c>
      <c r="AG21" s="4" t="s">
        <v>55</v>
      </c>
      <c r="AH21" s="4" t="s">
        <v>42</v>
      </c>
      <c r="AI21" s="4">
        <v>18.100000000000001</v>
      </c>
      <c r="AP21" s="4" t="s">
        <v>12</v>
      </c>
      <c r="AQ21" s="4" t="s">
        <v>13</v>
      </c>
      <c r="AV21" s="4" t="s">
        <v>4</v>
      </c>
      <c r="AY21" s="4">
        <v>75</v>
      </c>
      <c r="AZ21" s="4">
        <v>75</v>
      </c>
      <c r="BA21" s="4">
        <v>1.1599999999999999</v>
      </c>
      <c r="BJ21" s="4" t="s">
        <v>4</v>
      </c>
      <c r="BL21" s="4" t="s">
        <v>4</v>
      </c>
      <c r="BM21" s="4" t="s">
        <v>54</v>
      </c>
      <c r="BT21" s="4" t="s">
        <v>4</v>
      </c>
      <c r="BU21" s="4" t="s">
        <v>4</v>
      </c>
      <c r="BV21" s="4" t="s">
        <v>4</v>
      </c>
      <c r="BW21" s="4" t="s">
        <v>55</v>
      </c>
      <c r="BX21" s="4" t="s">
        <v>56</v>
      </c>
      <c r="BY21" s="4" t="s">
        <v>56</v>
      </c>
      <c r="BZ21" s="4">
        <v>0</v>
      </c>
      <c r="CA21" s="4">
        <v>0</v>
      </c>
      <c r="CB21" s="4" t="s">
        <v>42</v>
      </c>
      <c r="CC21" s="4" t="s">
        <v>4</v>
      </c>
      <c r="CE21" s="4">
        <v>1.1000000000000001</v>
      </c>
      <c r="CF21" s="4">
        <v>19.3</v>
      </c>
      <c r="CM21" s="4" t="s">
        <v>12</v>
      </c>
      <c r="CN21" s="4" t="s">
        <v>13</v>
      </c>
      <c r="CO21" s="4" t="s">
        <v>14</v>
      </c>
      <c r="CS21" s="4" t="s">
        <v>4</v>
      </c>
      <c r="CU21" s="4">
        <v>3</v>
      </c>
      <c r="CV21" s="4">
        <v>2.5</v>
      </c>
      <c r="CW21" s="4" t="s">
        <v>4</v>
      </c>
      <c r="CX21" s="4" t="s">
        <v>119</v>
      </c>
      <c r="CY21" s="4" t="s">
        <v>120</v>
      </c>
      <c r="CZ21" s="4" t="s">
        <v>77</v>
      </c>
      <c r="DA21" s="4" t="s">
        <v>3</v>
      </c>
      <c r="DB21" s="4">
        <v>37</v>
      </c>
      <c r="DC21" s="4">
        <v>75</v>
      </c>
      <c r="DD21" s="4" t="s">
        <v>4</v>
      </c>
      <c r="DE21" s="4" t="s">
        <v>58</v>
      </c>
      <c r="DF21" s="4" t="s">
        <v>60</v>
      </c>
      <c r="DG21" s="4">
        <v>37</v>
      </c>
      <c r="DH21" s="4">
        <v>5</v>
      </c>
      <c r="DI21" s="4">
        <v>2</v>
      </c>
      <c r="DL21" s="4" t="s">
        <v>56</v>
      </c>
      <c r="DM21" s="4" t="s">
        <v>60</v>
      </c>
      <c r="DN21" s="4">
        <v>10</v>
      </c>
      <c r="DS21" s="4" t="s">
        <v>121</v>
      </c>
      <c r="DT21" s="4" t="s">
        <v>60</v>
      </c>
      <c r="DU21" s="4">
        <v>28</v>
      </c>
      <c r="DV21" s="4">
        <v>5</v>
      </c>
      <c r="DW21" s="4">
        <v>5</v>
      </c>
      <c r="DZ21" s="4" t="s">
        <v>58</v>
      </c>
      <c r="EA21" s="4" t="s">
        <v>59</v>
      </c>
      <c r="EB21" s="4">
        <v>37</v>
      </c>
      <c r="EC21" s="4">
        <v>5</v>
      </c>
      <c r="ED21" s="4">
        <v>2</v>
      </c>
      <c r="EU21" s="4" t="s">
        <v>394</v>
      </c>
      <c r="EV21" s="4" t="s">
        <v>4</v>
      </c>
      <c r="EX21" s="4">
        <v>102</v>
      </c>
      <c r="EY21" s="9">
        <f t="shared" si="0"/>
        <v>0.14333333333333334</v>
      </c>
      <c r="EZ21" s="4">
        <v>6.8</v>
      </c>
      <c r="FA21" s="4">
        <v>13.3</v>
      </c>
      <c r="FB21" s="4">
        <v>6.7</v>
      </c>
      <c r="FC21" s="4">
        <v>14.8</v>
      </c>
      <c r="FD21" s="4">
        <f t="shared" si="2"/>
        <v>6.75</v>
      </c>
      <c r="FE21">
        <v>14.83</v>
      </c>
      <c r="FF21" s="5">
        <f t="shared" si="3"/>
        <v>0.82608695652173914</v>
      </c>
      <c r="FG21" s="5">
        <f t="shared" si="4"/>
        <v>0.92111801242236013</v>
      </c>
      <c r="FH21" s="9">
        <f t="shared" si="1"/>
        <v>14.300000000000002</v>
      </c>
      <c r="FI21" s="9">
        <f t="shared" si="5"/>
        <v>0</v>
      </c>
      <c r="FJ21" s="9">
        <f t="shared" si="6"/>
        <v>0</v>
      </c>
      <c r="FK21" s="9">
        <f t="shared" si="7"/>
        <v>0</v>
      </c>
      <c r="FL21" s="4" t="s">
        <v>52</v>
      </c>
      <c r="FM21" s="4">
        <v>0</v>
      </c>
      <c r="FN21" s="4" t="s">
        <v>56</v>
      </c>
      <c r="FO21" s="4">
        <v>0</v>
      </c>
      <c r="FP21" s="4">
        <v>0</v>
      </c>
      <c r="FQ21" s="11" t="s">
        <v>61</v>
      </c>
      <c r="FR21" s="4" t="s">
        <v>62</v>
      </c>
      <c r="FS21" s="4" t="s">
        <v>4</v>
      </c>
      <c r="FT21" s="4" t="s">
        <v>3</v>
      </c>
      <c r="FU21" s="4" t="s">
        <v>4</v>
      </c>
      <c r="FV21" s="4">
        <v>0</v>
      </c>
      <c r="FX21" s="4" t="s">
        <v>4</v>
      </c>
      <c r="FZ21" s="4" t="s">
        <v>122</v>
      </c>
      <c r="GA21" s="4">
        <v>34</v>
      </c>
      <c r="GB21" s="4">
        <v>34</v>
      </c>
      <c r="GC21" s="9">
        <v>0.25</v>
      </c>
      <c r="GD21" s="4">
        <v>1</v>
      </c>
      <c r="GE21" s="4" t="s">
        <v>1115</v>
      </c>
      <c r="GF21" s="4">
        <v>7.75</v>
      </c>
      <c r="GG21" s="4">
        <v>0.36</v>
      </c>
      <c r="GH21" s="4">
        <v>0.01</v>
      </c>
      <c r="GI21" s="4" t="s">
        <v>4</v>
      </c>
      <c r="GK21" s="4">
        <v>1.3</v>
      </c>
      <c r="GL21" s="4" t="s">
        <v>56</v>
      </c>
      <c r="GM21" s="4" t="s">
        <v>56</v>
      </c>
      <c r="GN21" s="4">
        <v>0</v>
      </c>
      <c r="GO21" s="4">
        <v>0</v>
      </c>
      <c r="GP21" s="4" t="s">
        <v>4</v>
      </c>
      <c r="GQ21" s="4" t="s">
        <v>7</v>
      </c>
      <c r="GX21" s="4" t="s">
        <v>4</v>
      </c>
      <c r="GY21" s="4" t="s">
        <v>4</v>
      </c>
      <c r="HA21" s="4" t="s">
        <v>55</v>
      </c>
      <c r="HB21" s="4" t="s">
        <v>42</v>
      </c>
      <c r="HC21" s="4">
        <v>14.3</v>
      </c>
      <c r="HJ21" s="4" t="s">
        <v>14</v>
      </c>
      <c r="HK21" s="4" t="s">
        <v>13</v>
      </c>
      <c r="HP21" s="4" t="s">
        <v>14</v>
      </c>
      <c r="HQ21" s="4" t="s">
        <v>13</v>
      </c>
      <c r="HR21" s="4" t="s">
        <v>12</v>
      </c>
      <c r="HS21" s="4" t="s">
        <v>11</v>
      </c>
      <c r="HV21" s="4" t="s">
        <v>4</v>
      </c>
      <c r="HX21" s="4" t="s">
        <v>4</v>
      </c>
      <c r="HY21" s="4" t="s">
        <v>4</v>
      </c>
      <c r="HZ21" s="4">
        <v>0</v>
      </c>
      <c r="IA21" s="4">
        <v>0</v>
      </c>
      <c r="IB21" s="4">
        <v>0</v>
      </c>
      <c r="IC21" s="4">
        <v>0</v>
      </c>
      <c r="ID21" s="4">
        <v>0</v>
      </c>
      <c r="IE21" s="4">
        <v>0</v>
      </c>
      <c r="IG21" s="4">
        <v>34</v>
      </c>
      <c r="IH21" s="4">
        <v>34</v>
      </c>
      <c r="II21" s="9">
        <v>0</v>
      </c>
      <c r="IT21" s="4" t="s">
        <v>4</v>
      </c>
      <c r="IV21" s="4">
        <v>1.4</v>
      </c>
      <c r="IW21" s="4" t="s">
        <v>56</v>
      </c>
      <c r="IX21" s="4" t="s">
        <v>56</v>
      </c>
      <c r="IY21" s="4">
        <v>0</v>
      </c>
      <c r="IZ21" s="4">
        <v>0</v>
      </c>
      <c r="JA21" s="4" t="s">
        <v>7</v>
      </c>
      <c r="JH21" s="4" t="s">
        <v>4</v>
      </c>
      <c r="JI21" s="4" t="s">
        <v>4</v>
      </c>
      <c r="JK21" s="4" t="s">
        <v>55</v>
      </c>
      <c r="JL21" s="4" t="s">
        <v>42</v>
      </c>
      <c r="JM21" s="4">
        <v>14.3</v>
      </c>
      <c r="JT21" s="4" t="s">
        <v>14</v>
      </c>
      <c r="JU21" s="4" t="s">
        <v>13</v>
      </c>
      <c r="JV21" s="4" t="s">
        <v>12</v>
      </c>
      <c r="JZ21" s="4" t="s">
        <v>4</v>
      </c>
      <c r="KB21" s="4" t="s">
        <v>4</v>
      </c>
      <c r="KC21" s="4" t="s">
        <v>4</v>
      </c>
      <c r="KD21" s="4">
        <v>0</v>
      </c>
      <c r="KE21" s="4">
        <v>0</v>
      </c>
      <c r="KF21" s="4">
        <v>0</v>
      </c>
      <c r="KG21" s="4">
        <v>0</v>
      </c>
      <c r="KH21" s="4">
        <v>0</v>
      </c>
      <c r="KI21" s="4">
        <v>0</v>
      </c>
      <c r="KK21" s="4">
        <v>34</v>
      </c>
      <c r="KL21" s="4">
        <v>34</v>
      </c>
      <c r="KM21" s="9">
        <v>0.18</v>
      </c>
      <c r="KS21" s="4" t="s">
        <v>4</v>
      </c>
      <c r="KU21" s="4">
        <v>1.1000000000000001</v>
      </c>
      <c r="KV21" s="4" t="s">
        <v>56</v>
      </c>
      <c r="KW21" s="4" t="s">
        <v>56</v>
      </c>
      <c r="KX21" s="4">
        <v>0</v>
      </c>
      <c r="KY21" s="4">
        <v>0</v>
      </c>
      <c r="KZ21" s="4" t="s">
        <v>4</v>
      </c>
      <c r="LA21" s="4" t="s">
        <v>7</v>
      </c>
      <c r="LH21" s="4" t="s">
        <v>4</v>
      </c>
      <c r="LI21" s="4" t="s">
        <v>4</v>
      </c>
      <c r="LK21" s="4" t="s">
        <v>55</v>
      </c>
      <c r="LL21" s="4" t="s">
        <v>91</v>
      </c>
      <c r="LM21" s="4">
        <v>14.3</v>
      </c>
      <c r="LT21" s="4" t="s">
        <v>12</v>
      </c>
      <c r="LU21" s="4" t="s">
        <v>13</v>
      </c>
      <c r="LV21" s="4" t="s">
        <v>14</v>
      </c>
      <c r="LZ21" s="4" t="s">
        <v>94</v>
      </c>
      <c r="MA21" s="4" t="s">
        <v>13</v>
      </c>
      <c r="MB21" s="4" t="s">
        <v>14</v>
      </c>
      <c r="MF21" s="4" t="s">
        <v>4</v>
      </c>
      <c r="MH21" s="4" t="s">
        <v>4</v>
      </c>
      <c r="MI21" s="4" t="s">
        <v>4</v>
      </c>
      <c r="MJ21" s="4">
        <v>0</v>
      </c>
      <c r="MK21" s="4">
        <v>0</v>
      </c>
      <c r="ML21" s="4">
        <v>0</v>
      </c>
      <c r="MM21" s="4">
        <v>0</v>
      </c>
      <c r="MN21" s="4">
        <v>0</v>
      </c>
      <c r="MO21" s="4">
        <v>0</v>
      </c>
      <c r="MQ21" s="4">
        <v>26</v>
      </c>
      <c r="MR21" s="4">
        <v>26</v>
      </c>
      <c r="MS21" s="4">
        <v>1</v>
      </c>
      <c r="MX21" s="4" t="s">
        <v>4</v>
      </c>
      <c r="MZ21" s="4" t="s">
        <v>4</v>
      </c>
      <c r="NA21" s="4" t="s">
        <v>7</v>
      </c>
      <c r="NH21" s="4" t="s">
        <v>4</v>
      </c>
      <c r="NI21" s="4" t="s">
        <v>4</v>
      </c>
      <c r="NJ21" s="4" t="s">
        <v>4</v>
      </c>
      <c r="NK21" s="4" t="s">
        <v>55</v>
      </c>
      <c r="NL21" s="4" t="s">
        <v>56</v>
      </c>
      <c r="NM21" s="4" t="s">
        <v>56</v>
      </c>
      <c r="NN21" s="4">
        <v>0</v>
      </c>
      <c r="NO21" s="4">
        <v>0</v>
      </c>
      <c r="NP21" s="4" t="s">
        <v>41</v>
      </c>
      <c r="NQ21" s="4" t="s">
        <v>3</v>
      </c>
      <c r="NR21" s="4">
        <v>1.2</v>
      </c>
      <c r="NT21" s="4">
        <v>16.100000000000001</v>
      </c>
      <c r="OA21" s="4" t="s">
        <v>12</v>
      </c>
      <c r="OB21" s="4" t="s">
        <v>11</v>
      </c>
      <c r="OC21" s="4" t="s">
        <v>13</v>
      </c>
      <c r="OD21" s="4" t="s">
        <v>14</v>
      </c>
      <c r="OG21" s="4" t="s">
        <v>4</v>
      </c>
      <c r="OI21" s="4">
        <v>3</v>
      </c>
      <c r="OJ21" s="4">
        <v>1.8</v>
      </c>
      <c r="OK21" s="4" t="s">
        <v>4</v>
      </c>
      <c r="ON21" s="4" t="s">
        <v>64</v>
      </c>
      <c r="OO21" s="4" t="s">
        <v>3</v>
      </c>
      <c r="OP21" s="4">
        <v>26</v>
      </c>
      <c r="OQ21" s="4">
        <v>26</v>
      </c>
      <c r="OR21" s="4" t="s">
        <v>4</v>
      </c>
      <c r="OS21" s="4" t="s">
        <v>65</v>
      </c>
      <c r="OT21" s="4" t="s">
        <v>60</v>
      </c>
      <c r="OU21" s="4">
        <v>26</v>
      </c>
      <c r="OV21" s="4">
        <v>5</v>
      </c>
      <c r="OW21" s="4">
        <v>5</v>
      </c>
      <c r="OZ21" s="4" t="s">
        <v>65</v>
      </c>
      <c r="PA21" s="4" t="s">
        <v>59</v>
      </c>
      <c r="PB21" s="4">
        <v>10</v>
      </c>
      <c r="PC21" s="4">
        <v>5</v>
      </c>
      <c r="PD21" s="4">
        <v>5</v>
      </c>
      <c r="PG21" s="4" t="s">
        <v>66</v>
      </c>
      <c r="PH21" s="4" t="s">
        <v>59</v>
      </c>
      <c r="PI21" s="4">
        <v>16</v>
      </c>
      <c r="PJ21" s="4">
        <v>5</v>
      </c>
      <c r="PK21" s="4">
        <v>2</v>
      </c>
      <c r="QJ21" s="4">
        <v>14</v>
      </c>
      <c r="QK21" s="4">
        <v>14</v>
      </c>
      <c r="QL21" s="4">
        <v>2.29</v>
      </c>
      <c r="QM21" s="4" t="s">
        <v>68</v>
      </c>
      <c r="QN21" s="4" t="s">
        <v>4</v>
      </c>
      <c r="QO21" s="4" t="s">
        <v>4</v>
      </c>
      <c r="QQ21" s="4" t="s">
        <v>4</v>
      </c>
      <c r="QR21" s="4" t="s">
        <v>3</v>
      </c>
      <c r="QS21" s="4">
        <v>1.2</v>
      </c>
      <c r="QU21" s="4" t="s">
        <v>3</v>
      </c>
      <c r="QV21" s="4" t="s">
        <v>123</v>
      </c>
      <c r="QW21" s="4" t="s">
        <v>7</v>
      </c>
      <c r="RB21" s="4" t="s">
        <v>55</v>
      </c>
      <c r="RC21" s="4" t="s">
        <v>91</v>
      </c>
      <c r="RD21" s="4">
        <v>17.7</v>
      </c>
      <c r="RK21" s="4" t="s">
        <v>12</v>
      </c>
      <c r="RL21" s="4" t="s">
        <v>13</v>
      </c>
      <c r="RM21" s="4" t="s">
        <v>14</v>
      </c>
      <c r="RQ21" s="4" t="s">
        <v>4</v>
      </c>
      <c r="RS21" s="4" t="s">
        <v>124</v>
      </c>
    </row>
    <row r="22" spans="1:487" x14ac:dyDescent="0.3">
      <c r="A22" s="42">
        <v>20401337</v>
      </c>
      <c r="B22" s="4" t="s">
        <v>46</v>
      </c>
      <c r="C22" s="7">
        <v>0.63194444444444442</v>
      </c>
      <c r="D22" s="8">
        <v>44469</v>
      </c>
      <c r="E22" s="4" t="s">
        <v>47</v>
      </c>
      <c r="F22" s="4" t="s">
        <v>48</v>
      </c>
      <c r="G22" s="4" t="s">
        <v>49</v>
      </c>
      <c r="H22" s="4" t="s">
        <v>50</v>
      </c>
      <c r="K22" s="4">
        <v>50</v>
      </c>
      <c r="L22" s="4">
        <v>50</v>
      </c>
      <c r="M22" s="9">
        <v>0.28000000000000003</v>
      </c>
      <c r="P22" s="4" t="s">
        <v>51</v>
      </c>
      <c r="Q22" s="4" t="s">
        <v>4</v>
      </c>
      <c r="R22" s="4" t="s">
        <v>4</v>
      </c>
      <c r="T22" s="4" t="s">
        <v>4</v>
      </c>
      <c r="U22" s="4" t="s">
        <v>3</v>
      </c>
      <c r="V22" s="4">
        <v>2</v>
      </c>
      <c r="X22" s="4" t="s">
        <v>4</v>
      </c>
      <c r="Z22" s="4" t="s">
        <v>7</v>
      </c>
      <c r="AG22" s="4" t="s">
        <v>34</v>
      </c>
      <c r="AH22" s="4" t="s">
        <v>42</v>
      </c>
      <c r="AI22" s="4">
        <v>22.5</v>
      </c>
      <c r="AP22" s="4" t="s">
        <v>13</v>
      </c>
      <c r="AQ22" s="4" t="s">
        <v>14</v>
      </c>
      <c r="AR22" s="4" t="s">
        <v>12</v>
      </c>
      <c r="AV22" s="4" t="s">
        <v>4</v>
      </c>
      <c r="AX22" s="4" t="s">
        <v>53</v>
      </c>
      <c r="AY22" s="4">
        <v>76</v>
      </c>
      <c r="AZ22" s="4">
        <v>76</v>
      </c>
      <c r="BA22" s="4">
        <v>1.1399999999999999</v>
      </c>
      <c r="BJ22" s="4" t="s">
        <v>4</v>
      </c>
      <c r="BL22" s="4" t="s">
        <v>4</v>
      </c>
      <c r="BM22" s="4" t="s">
        <v>54</v>
      </c>
      <c r="BT22" s="4" t="s">
        <v>4</v>
      </c>
      <c r="BU22" s="4" t="s">
        <v>4</v>
      </c>
      <c r="BV22" s="4" t="s">
        <v>4</v>
      </c>
      <c r="BW22" s="4" t="s">
        <v>55</v>
      </c>
      <c r="BX22" s="4" t="s">
        <v>56</v>
      </c>
      <c r="BY22" s="4" t="s">
        <v>56</v>
      </c>
      <c r="BZ22" s="4">
        <v>0</v>
      </c>
      <c r="CA22" s="4">
        <v>0</v>
      </c>
      <c r="CB22" s="4" t="s">
        <v>42</v>
      </c>
      <c r="CC22" s="4" t="s">
        <v>3</v>
      </c>
      <c r="CD22" s="4">
        <v>0.9</v>
      </c>
      <c r="CF22" s="4">
        <v>21.3</v>
      </c>
      <c r="CM22" s="4" t="s">
        <v>12</v>
      </c>
      <c r="CN22" s="4" t="s">
        <v>13</v>
      </c>
      <c r="CS22" s="4" t="s">
        <v>4</v>
      </c>
      <c r="CU22" s="4">
        <v>2.2999999999999998</v>
      </c>
      <c r="CV22" s="4">
        <v>2.4</v>
      </c>
      <c r="CW22" s="4" t="s">
        <v>4</v>
      </c>
      <c r="CZ22" s="4" t="s">
        <v>57</v>
      </c>
      <c r="DA22" s="4" t="s">
        <v>3</v>
      </c>
      <c r="DB22" s="4">
        <v>76</v>
      </c>
      <c r="DC22" s="4">
        <v>76</v>
      </c>
      <c r="DD22" s="4" t="s">
        <v>4</v>
      </c>
      <c r="DE22" s="4" t="s">
        <v>58</v>
      </c>
      <c r="DF22" s="4" t="s">
        <v>60</v>
      </c>
      <c r="DG22" s="4">
        <v>89</v>
      </c>
      <c r="DH22" s="4">
        <v>4</v>
      </c>
      <c r="DI22" s="4">
        <v>4</v>
      </c>
      <c r="DJ22" s="4" t="s">
        <v>395</v>
      </c>
      <c r="DL22" s="4" t="s">
        <v>58</v>
      </c>
      <c r="DM22" s="4" t="s">
        <v>59</v>
      </c>
      <c r="DN22" s="4">
        <v>89</v>
      </c>
      <c r="DO22" s="4">
        <v>4</v>
      </c>
      <c r="DP22" s="4">
        <v>4</v>
      </c>
      <c r="DQ22" s="4" t="s">
        <v>395</v>
      </c>
      <c r="EV22" s="4" t="s">
        <v>4</v>
      </c>
      <c r="EX22" s="4">
        <v>111.3</v>
      </c>
      <c r="EY22" s="9">
        <f t="shared" si="0"/>
        <v>0.18021563342318062</v>
      </c>
      <c r="EZ22" s="4">
        <v>9.3000000000000007</v>
      </c>
      <c r="FA22" s="4">
        <v>17.3</v>
      </c>
      <c r="FB22" s="4">
        <v>8.6999999999999993</v>
      </c>
      <c r="FC22" s="4">
        <v>17.3</v>
      </c>
      <c r="FD22" s="4">
        <f t="shared" si="2"/>
        <v>9</v>
      </c>
      <c r="FE22">
        <v>18.010000000000002</v>
      </c>
      <c r="FF22" s="5">
        <f t="shared" si="3"/>
        <v>0.93513513513513513</v>
      </c>
      <c r="FG22" s="5">
        <f t="shared" si="4"/>
        <v>0.97351351351351356</v>
      </c>
      <c r="FH22" s="9">
        <f t="shared" si="1"/>
        <v>17.3</v>
      </c>
      <c r="FI22" s="9">
        <f t="shared" si="5"/>
        <v>0</v>
      </c>
      <c r="FJ22" s="9">
        <f t="shared" si="6"/>
        <v>0</v>
      </c>
      <c r="FK22" s="9">
        <f t="shared" si="7"/>
        <v>0</v>
      </c>
      <c r="FL22" s="4" t="s">
        <v>52</v>
      </c>
      <c r="FM22" s="4">
        <v>0</v>
      </c>
      <c r="FN22" s="4" t="s">
        <v>56</v>
      </c>
      <c r="FO22" s="4">
        <v>0</v>
      </c>
      <c r="FP22" s="4">
        <v>0</v>
      </c>
      <c r="FQ22" s="11" t="s">
        <v>61</v>
      </c>
      <c r="FR22" s="4" t="s">
        <v>62</v>
      </c>
      <c r="FS22" s="4" t="s">
        <v>4</v>
      </c>
      <c r="FT22" s="4" t="s">
        <v>3</v>
      </c>
      <c r="FU22" s="4" t="s">
        <v>3</v>
      </c>
      <c r="FV22" s="4">
        <v>0</v>
      </c>
      <c r="FX22" s="4" t="s">
        <v>4</v>
      </c>
      <c r="GA22" s="4">
        <v>37.1</v>
      </c>
      <c r="GB22" s="4">
        <v>30.3</v>
      </c>
      <c r="GC22" s="9">
        <v>0.36</v>
      </c>
      <c r="GI22" s="4" t="s">
        <v>4</v>
      </c>
      <c r="GK22" s="4">
        <v>1.1000000000000001</v>
      </c>
      <c r="GL22" s="4" t="s">
        <v>56</v>
      </c>
      <c r="GM22" s="4" t="s">
        <v>56</v>
      </c>
      <c r="GN22" s="4">
        <v>0</v>
      </c>
      <c r="GO22" s="4">
        <v>0</v>
      </c>
      <c r="GP22" s="4" t="s">
        <v>4</v>
      </c>
      <c r="GQ22" s="4" t="s">
        <v>7</v>
      </c>
      <c r="GY22" s="4" t="s">
        <v>4</v>
      </c>
      <c r="HA22" s="4" t="s">
        <v>55</v>
      </c>
      <c r="HB22" s="4" t="s">
        <v>42</v>
      </c>
      <c r="HC22" s="4">
        <v>17.3</v>
      </c>
      <c r="HJ22" s="4" t="s">
        <v>13</v>
      </c>
      <c r="HP22" s="4" t="s">
        <v>13</v>
      </c>
      <c r="HQ22" s="4" t="s">
        <v>12</v>
      </c>
      <c r="HR22" s="4" t="s">
        <v>11</v>
      </c>
      <c r="HV22" s="4" t="s">
        <v>4</v>
      </c>
      <c r="HX22" s="4" t="s">
        <v>4</v>
      </c>
      <c r="HY22" s="4" t="s">
        <v>4</v>
      </c>
      <c r="HZ22" s="4">
        <v>0</v>
      </c>
      <c r="IA22" s="4">
        <v>0</v>
      </c>
      <c r="IB22" s="4">
        <v>0</v>
      </c>
      <c r="IC22" s="4">
        <v>0</v>
      </c>
      <c r="ID22" s="4">
        <v>0</v>
      </c>
      <c r="IE22" s="4">
        <v>0</v>
      </c>
      <c r="IG22" s="4">
        <v>37.1</v>
      </c>
      <c r="IH22" s="4">
        <v>30.3</v>
      </c>
      <c r="II22" s="9">
        <v>0.1</v>
      </c>
      <c r="IJ22" s="4">
        <v>1</v>
      </c>
      <c r="IK22" s="4" t="s">
        <v>1115</v>
      </c>
      <c r="IM22" s="9">
        <v>0.46</v>
      </c>
      <c r="IN22" s="9">
        <v>0.04</v>
      </c>
      <c r="IT22" s="4" t="s">
        <v>4</v>
      </c>
      <c r="IV22" s="4">
        <v>0.9</v>
      </c>
      <c r="IW22" s="4" t="s">
        <v>56</v>
      </c>
      <c r="IX22" s="4" t="s">
        <v>56</v>
      </c>
      <c r="IY22" s="4">
        <v>0</v>
      </c>
      <c r="IZ22" s="4">
        <v>0</v>
      </c>
      <c r="JA22" s="4" t="s">
        <v>1072</v>
      </c>
      <c r="JB22" s="4" t="s">
        <v>63</v>
      </c>
      <c r="JC22" s="4">
        <v>37.1</v>
      </c>
      <c r="JD22" s="4">
        <v>37.1</v>
      </c>
      <c r="JI22" s="4" t="s">
        <v>4</v>
      </c>
      <c r="JK22" s="4" t="s">
        <v>55</v>
      </c>
      <c r="JL22" s="4" t="s">
        <v>42</v>
      </c>
      <c r="JM22" s="4">
        <v>17.3</v>
      </c>
      <c r="JT22" s="4" t="s">
        <v>13</v>
      </c>
      <c r="JZ22" s="4" t="s">
        <v>4</v>
      </c>
      <c r="KB22" s="4" t="s">
        <v>4</v>
      </c>
      <c r="KC22" s="4" t="s">
        <v>4</v>
      </c>
      <c r="KD22" s="4">
        <v>0</v>
      </c>
      <c r="KE22" s="4">
        <v>0</v>
      </c>
      <c r="KF22" s="4">
        <v>0</v>
      </c>
      <c r="KG22" s="4">
        <v>0</v>
      </c>
      <c r="KH22" s="4">
        <v>0</v>
      </c>
      <c r="KI22" s="4">
        <v>0</v>
      </c>
      <c r="KK22" s="4">
        <v>37.1</v>
      </c>
      <c r="KL22" s="4">
        <v>30.6</v>
      </c>
      <c r="KM22" s="9">
        <v>0.2</v>
      </c>
      <c r="KS22" s="4" t="s">
        <v>4</v>
      </c>
      <c r="KU22" s="4">
        <v>1.2</v>
      </c>
      <c r="KV22" s="4" t="s">
        <v>56</v>
      </c>
      <c r="KW22" s="4" t="s">
        <v>56</v>
      </c>
      <c r="KX22" s="4">
        <v>0</v>
      </c>
      <c r="KY22" s="4">
        <v>0</v>
      </c>
      <c r="KZ22" s="4" t="s">
        <v>4</v>
      </c>
      <c r="LA22" s="4" t="s">
        <v>7</v>
      </c>
      <c r="LI22" s="4" t="s">
        <v>4</v>
      </c>
      <c r="LK22" s="4" t="s">
        <v>55</v>
      </c>
      <c r="LL22" s="4" t="s">
        <v>42</v>
      </c>
      <c r="LM22" s="4">
        <v>17.3</v>
      </c>
      <c r="LT22" s="4" t="s">
        <v>13</v>
      </c>
      <c r="LU22" s="4" t="s">
        <v>14</v>
      </c>
      <c r="LZ22" s="4" t="s">
        <v>13</v>
      </c>
      <c r="MA22" s="4" t="s">
        <v>11</v>
      </c>
      <c r="MF22" s="4" t="s">
        <v>4</v>
      </c>
      <c r="MH22" s="4" t="s">
        <v>4</v>
      </c>
      <c r="MI22" s="4" t="s">
        <v>4</v>
      </c>
      <c r="MJ22" s="4">
        <v>0</v>
      </c>
      <c r="MK22" s="4">
        <v>0</v>
      </c>
      <c r="ML22" s="4">
        <v>0</v>
      </c>
      <c r="MM22" s="4">
        <v>0</v>
      </c>
      <c r="MN22" s="4">
        <v>0</v>
      </c>
      <c r="MO22" s="4">
        <v>0</v>
      </c>
      <c r="MQ22" s="4">
        <v>32</v>
      </c>
      <c r="MR22" s="4">
        <v>32</v>
      </c>
      <c r="MS22" s="4">
        <v>0.81</v>
      </c>
      <c r="MX22" s="4" t="s">
        <v>4</v>
      </c>
      <c r="MZ22" s="4" t="s">
        <v>4</v>
      </c>
      <c r="NA22" s="4" t="s">
        <v>7</v>
      </c>
      <c r="NH22" s="4" t="s">
        <v>4</v>
      </c>
      <c r="NI22" s="4" t="s">
        <v>3</v>
      </c>
      <c r="NJ22" s="4" t="s">
        <v>4</v>
      </c>
      <c r="NK22" s="4" t="s">
        <v>55</v>
      </c>
      <c r="NL22" s="4" t="s">
        <v>56</v>
      </c>
      <c r="NM22" s="4" t="s">
        <v>56</v>
      </c>
      <c r="NN22" s="4">
        <v>0</v>
      </c>
      <c r="NO22" s="4">
        <v>0</v>
      </c>
      <c r="NP22" s="4" t="s">
        <v>42</v>
      </c>
      <c r="NQ22" s="4" t="s">
        <v>3</v>
      </c>
      <c r="NR22" s="4">
        <v>1.1000000000000001</v>
      </c>
      <c r="NT22" s="4">
        <v>18.5</v>
      </c>
      <c r="OA22" s="4" t="s">
        <v>13</v>
      </c>
      <c r="OB22" s="4" t="s">
        <v>14</v>
      </c>
      <c r="OC22" s="4" t="s">
        <v>12</v>
      </c>
      <c r="OG22" s="4" t="s">
        <v>4</v>
      </c>
      <c r="OI22" s="4">
        <v>2.9</v>
      </c>
      <c r="OJ22" s="4">
        <v>3.8</v>
      </c>
      <c r="OK22" s="4" t="s">
        <v>4</v>
      </c>
      <c r="ON22" s="4" t="s">
        <v>64</v>
      </c>
      <c r="OO22" s="4" t="s">
        <v>3</v>
      </c>
      <c r="OP22" s="4">
        <v>32</v>
      </c>
      <c r="OQ22" s="4">
        <v>32</v>
      </c>
      <c r="OR22" s="4" t="s">
        <v>4</v>
      </c>
      <c r="OS22" s="4" t="s">
        <v>65</v>
      </c>
      <c r="OT22" s="4" t="s">
        <v>60</v>
      </c>
      <c r="OU22" s="4">
        <v>10</v>
      </c>
      <c r="OV22" s="4">
        <v>5</v>
      </c>
      <c r="OW22" s="4">
        <v>4</v>
      </c>
      <c r="OZ22" s="4" t="s">
        <v>66</v>
      </c>
      <c r="PA22" s="4" t="s">
        <v>60</v>
      </c>
      <c r="PB22" s="4">
        <v>22</v>
      </c>
      <c r="PC22" s="4">
        <v>4</v>
      </c>
      <c r="PD22" s="4">
        <v>2</v>
      </c>
      <c r="PG22" s="4" t="s">
        <v>67</v>
      </c>
      <c r="PH22" s="4" t="s">
        <v>59</v>
      </c>
      <c r="PI22" s="4">
        <v>12</v>
      </c>
      <c r="PJ22" s="4">
        <v>5</v>
      </c>
      <c r="PK22" s="4">
        <v>4</v>
      </c>
      <c r="QJ22" s="4">
        <v>50</v>
      </c>
      <c r="QK22" s="4">
        <v>50</v>
      </c>
      <c r="QL22" s="4">
        <v>0.28000000000000003</v>
      </c>
      <c r="QM22" s="4" t="s">
        <v>68</v>
      </c>
      <c r="QN22" s="4" t="s">
        <v>4</v>
      </c>
      <c r="QO22" s="4" t="s">
        <v>4</v>
      </c>
      <c r="QQ22" s="4" t="s">
        <v>4</v>
      </c>
      <c r="QR22" s="4" t="s">
        <v>3</v>
      </c>
      <c r="QS22" s="4">
        <v>2</v>
      </c>
      <c r="QU22" s="4" t="s">
        <v>4</v>
      </c>
      <c r="QW22" s="4" t="s">
        <v>7</v>
      </c>
      <c r="RB22" s="4" t="s">
        <v>69</v>
      </c>
      <c r="RC22" s="4" t="s">
        <v>42</v>
      </c>
      <c r="RG22" s="4">
        <v>13.2</v>
      </c>
      <c r="RJ22" s="4">
        <v>20</v>
      </c>
      <c r="RK22" s="4" t="s">
        <v>14</v>
      </c>
      <c r="RL22" s="4" t="s">
        <v>13</v>
      </c>
      <c r="RM22" s="4" t="s">
        <v>12</v>
      </c>
      <c r="RQ22" s="4" t="s">
        <v>3</v>
      </c>
      <c r="RR22" s="4" t="s">
        <v>71</v>
      </c>
    </row>
    <row r="23" spans="1:487" x14ac:dyDescent="0.3">
      <c r="A23" s="42">
        <v>20401343</v>
      </c>
      <c r="B23" s="4" t="s">
        <v>46</v>
      </c>
      <c r="C23" s="7">
        <v>0.4201388888888889</v>
      </c>
      <c r="D23" s="8">
        <v>44469</v>
      </c>
      <c r="E23" s="4" t="s">
        <v>47</v>
      </c>
      <c r="F23" s="4" t="s">
        <v>131</v>
      </c>
      <c r="G23" s="4" t="s">
        <v>137</v>
      </c>
      <c r="H23" s="4" t="s">
        <v>138</v>
      </c>
      <c r="K23" s="4">
        <v>50</v>
      </c>
      <c r="L23" s="4">
        <v>50</v>
      </c>
      <c r="M23" s="9">
        <v>0.12</v>
      </c>
      <c r="P23" s="4" t="s">
        <v>68</v>
      </c>
      <c r="Q23" s="4" t="s">
        <v>4</v>
      </c>
      <c r="R23" s="4" t="s">
        <v>4</v>
      </c>
      <c r="T23" s="4" t="s">
        <v>4</v>
      </c>
      <c r="U23" s="4" t="s">
        <v>3</v>
      </c>
      <c r="V23" s="4">
        <v>0.7</v>
      </c>
      <c r="X23" s="4" t="s">
        <v>4</v>
      </c>
      <c r="Z23" s="4" t="s">
        <v>7</v>
      </c>
      <c r="AG23" s="4" t="s">
        <v>139</v>
      </c>
      <c r="AH23" s="4" t="s">
        <v>42</v>
      </c>
      <c r="AI23" s="4">
        <v>7.7</v>
      </c>
      <c r="AP23" s="4" t="s">
        <v>14</v>
      </c>
      <c r="AQ23" s="4" t="s">
        <v>13</v>
      </c>
      <c r="AV23" s="4" t="s">
        <v>4</v>
      </c>
      <c r="AY23" s="4">
        <v>24</v>
      </c>
      <c r="AZ23" s="4">
        <v>24</v>
      </c>
      <c r="BA23" s="4">
        <v>2.92</v>
      </c>
      <c r="BB23" s="4">
        <v>1</v>
      </c>
      <c r="BC23" s="4" t="s">
        <v>1115</v>
      </c>
      <c r="BD23" s="4">
        <v>1.1000000000000001</v>
      </c>
      <c r="BE23" s="4">
        <v>0.19</v>
      </c>
      <c r="BJ23" s="4" t="s">
        <v>4</v>
      </c>
      <c r="BL23" s="4" t="s">
        <v>4</v>
      </c>
      <c r="BM23" s="4" t="s">
        <v>54</v>
      </c>
      <c r="BT23" s="4" t="s">
        <v>4</v>
      </c>
      <c r="BU23" s="4" t="s">
        <v>4</v>
      </c>
      <c r="BV23" s="4" t="s">
        <v>4</v>
      </c>
      <c r="BW23" s="4" t="s">
        <v>55</v>
      </c>
      <c r="BX23" s="4" t="s">
        <v>56</v>
      </c>
      <c r="BY23" s="4" t="s">
        <v>56</v>
      </c>
      <c r="BZ23" s="4">
        <v>0</v>
      </c>
      <c r="CA23" s="4">
        <v>0</v>
      </c>
      <c r="CB23" s="4" t="s">
        <v>42</v>
      </c>
      <c r="CC23" s="4" t="s">
        <v>3</v>
      </c>
      <c r="CD23" s="4">
        <v>0.4</v>
      </c>
      <c r="CF23" s="4">
        <v>8.4</v>
      </c>
      <c r="CM23" s="4" t="s">
        <v>12</v>
      </c>
      <c r="CN23" s="4" t="s">
        <v>13</v>
      </c>
      <c r="CO23" s="4" t="s">
        <v>11</v>
      </c>
      <c r="CS23" s="4" t="s">
        <v>4</v>
      </c>
      <c r="CU23" s="4">
        <v>2.2999999999999998</v>
      </c>
      <c r="CV23" s="4">
        <v>2.5</v>
      </c>
      <c r="CW23" s="4" t="s">
        <v>4</v>
      </c>
      <c r="CZ23" s="4" t="s">
        <v>64</v>
      </c>
      <c r="DA23" s="4" t="s">
        <v>3</v>
      </c>
      <c r="DB23" s="4">
        <v>24</v>
      </c>
      <c r="DC23" s="4">
        <v>24</v>
      </c>
      <c r="DD23" s="4" t="s">
        <v>4</v>
      </c>
      <c r="DE23" s="4" t="s">
        <v>65</v>
      </c>
      <c r="DF23" s="4" t="s">
        <v>60</v>
      </c>
      <c r="DG23" s="4">
        <v>11</v>
      </c>
      <c r="DH23" s="4">
        <v>5</v>
      </c>
      <c r="DI23" s="4">
        <v>1</v>
      </c>
      <c r="DL23" s="4" t="s">
        <v>56</v>
      </c>
      <c r="DM23" s="4" t="s">
        <v>59</v>
      </c>
      <c r="DN23" s="4">
        <v>13</v>
      </c>
      <c r="DS23" s="4" t="s">
        <v>66</v>
      </c>
      <c r="DT23" s="4" t="s">
        <v>59</v>
      </c>
      <c r="DU23" s="4">
        <v>24</v>
      </c>
      <c r="DV23" s="4">
        <v>5</v>
      </c>
      <c r="DW23" s="4">
        <v>1</v>
      </c>
      <c r="EV23" s="4" t="s">
        <v>4</v>
      </c>
      <c r="EX23" s="4">
        <v>50</v>
      </c>
      <c r="EY23" s="9">
        <f t="shared" si="0"/>
        <v>1.7802200000000001</v>
      </c>
      <c r="EZ23" s="4">
        <v>4.5</v>
      </c>
      <c r="FA23" s="4">
        <v>6.7</v>
      </c>
      <c r="FB23" s="4">
        <v>4.5999999999999996</v>
      </c>
      <c r="FC23" s="4">
        <v>5.6</v>
      </c>
      <c r="FD23" s="4">
        <f t="shared" si="2"/>
        <v>4.55</v>
      </c>
      <c r="FE23">
        <v>7</v>
      </c>
      <c r="FF23" s="5">
        <f t="shared" si="3"/>
        <v>1.1355932203389829</v>
      </c>
      <c r="FG23" s="5">
        <f t="shared" si="4"/>
        <v>1.1864406779661016</v>
      </c>
      <c r="FH23" s="9">
        <f t="shared" si="1"/>
        <v>6.7</v>
      </c>
      <c r="FI23" s="9">
        <f t="shared" si="5"/>
        <v>0</v>
      </c>
      <c r="FJ23" s="9">
        <f t="shared" si="6"/>
        <v>0</v>
      </c>
      <c r="FK23" s="9">
        <f t="shared" si="7"/>
        <v>0</v>
      </c>
      <c r="FL23" s="4" t="s">
        <v>52</v>
      </c>
      <c r="FM23" s="4">
        <v>0</v>
      </c>
      <c r="FN23" s="4" t="s">
        <v>56</v>
      </c>
      <c r="FO23" s="4">
        <v>0</v>
      </c>
      <c r="FP23" s="4">
        <v>0</v>
      </c>
      <c r="FQ23" s="4" t="s">
        <v>61</v>
      </c>
      <c r="FR23" s="4" t="s">
        <v>62</v>
      </c>
      <c r="FS23" s="4" t="s">
        <v>3</v>
      </c>
      <c r="FT23" s="4" t="s">
        <v>4</v>
      </c>
      <c r="FU23" s="4" t="s">
        <v>4</v>
      </c>
      <c r="FV23" s="4">
        <v>0</v>
      </c>
      <c r="FX23" s="4" t="s">
        <v>4</v>
      </c>
      <c r="GA23" s="4">
        <v>16.7</v>
      </c>
      <c r="GB23" s="4">
        <v>16.7</v>
      </c>
      <c r="GC23" s="9">
        <v>0.48</v>
      </c>
      <c r="GI23" s="4" t="s">
        <v>3</v>
      </c>
      <c r="GJ23" s="4">
        <v>0.6</v>
      </c>
      <c r="GL23" s="4" t="s">
        <v>56</v>
      </c>
      <c r="GM23" s="4" t="s">
        <v>56</v>
      </c>
      <c r="GN23" s="4">
        <v>0</v>
      </c>
      <c r="GO23" s="4">
        <v>0</v>
      </c>
      <c r="GP23" s="4" t="s">
        <v>4</v>
      </c>
      <c r="GQ23" s="4" t="s">
        <v>7</v>
      </c>
      <c r="GY23" s="4" t="s">
        <v>4</v>
      </c>
      <c r="HA23" s="4" t="s">
        <v>55</v>
      </c>
      <c r="HB23" s="4" t="s">
        <v>42</v>
      </c>
      <c r="HC23" s="4">
        <v>6.7</v>
      </c>
      <c r="HJ23" s="4" t="s">
        <v>13</v>
      </c>
      <c r="HK23" s="4" t="s">
        <v>14</v>
      </c>
      <c r="HP23" s="4" t="s">
        <v>13</v>
      </c>
      <c r="HQ23" s="4" t="s">
        <v>12</v>
      </c>
      <c r="HR23" s="4" t="s">
        <v>11</v>
      </c>
      <c r="HV23" s="4" t="s">
        <v>4</v>
      </c>
      <c r="HX23" s="4" t="s">
        <v>4</v>
      </c>
      <c r="HY23" s="4" t="s">
        <v>4</v>
      </c>
      <c r="HZ23" s="4">
        <v>0</v>
      </c>
      <c r="IA23" s="4">
        <v>0</v>
      </c>
      <c r="IB23" s="4">
        <v>0</v>
      </c>
      <c r="IC23" s="4">
        <v>0</v>
      </c>
      <c r="ID23" s="4">
        <v>0</v>
      </c>
      <c r="IE23" s="4">
        <v>0</v>
      </c>
      <c r="IG23" s="4">
        <v>16.7</v>
      </c>
      <c r="IH23" s="4">
        <v>16.7</v>
      </c>
      <c r="II23" s="9">
        <v>1.98</v>
      </c>
      <c r="IJ23" s="4">
        <v>2</v>
      </c>
      <c r="IK23" s="4" t="s">
        <v>1115</v>
      </c>
      <c r="IM23" s="9">
        <v>0.56999999999999995</v>
      </c>
      <c r="IN23" s="9">
        <v>0.01</v>
      </c>
      <c r="IT23" s="4" t="s">
        <v>4</v>
      </c>
      <c r="IV23" s="4">
        <v>0.4</v>
      </c>
      <c r="IW23" s="4" t="s">
        <v>56</v>
      </c>
      <c r="IX23" s="4" t="s">
        <v>56</v>
      </c>
      <c r="IY23" s="4">
        <v>0</v>
      </c>
      <c r="IZ23" s="4">
        <v>0</v>
      </c>
      <c r="JA23" s="4" t="s">
        <v>1074</v>
      </c>
      <c r="JB23" s="4" t="s">
        <v>140</v>
      </c>
      <c r="JC23" s="4">
        <v>16.7</v>
      </c>
      <c r="JD23" s="4">
        <v>16.7</v>
      </c>
      <c r="JI23" s="4" t="s">
        <v>4</v>
      </c>
      <c r="JK23" s="4" t="s">
        <v>55</v>
      </c>
      <c r="JL23" s="4" t="s">
        <v>42</v>
      </c>
      <c r="JM23" s="4">
        <v>6.7</v>
      </c>
      <c r="JT23" s="4" t="s">
        <v>12</v>
      </c>
      <c r="JU23" s="4" t="s">
        <v>13</v>
      </c>
      <c r="JV23" s="4" t="s">
        <v>14</v>
      </c>
      <c r="JW23" s="4" t="s">
        <v>11</v>
      </c>
      <c r="JZ23" s="4" t="s">
        <v>4</v>
      </c>
      <c r="KB23" s="4" t="s">
        <v>4</v>
      </c>
      <c r="KC23" s="4" t="s">
        <v>4</v>
      </c>
      <c r="KD23" s="4">
        <v>0</v>
      </c>
      <c r="KE23" s="4">
        <v>0</v>
      </c>
      <c r="KF23" s="4">
        <v>0</v>
      </c>
      <c r="KG23" s="4">
        <v>0</v>
      </c>
      <c r="KH23" s="4">
        <v>0</v>
      </c>
      <c r="KI23" s="4">
        <v>0</v>
      </c>
      <c r="KK23" s="4">
        <v>16.7</v>
      </c>
      <c r="KL23" s="4">
        <v>16.7</v>
      </c>
      <c r="KM23" s="9">
        <v>2.87</v>
      </c>
      <c r="KS23" s="4" t="s">
        <v>3</v>
      </c>
      <c r="KT23" s="4">
        <v>0.7</v>
      </c>
      <c r="KV23" s="4" t="s">
        <v>56</v>
      </c>
      <c r="KW23" s="4" t="s">
        <v>56</v>
      </c>
      <c r="KX23" s="4">
        <v>0</v>
      </c>
      <c r="KY23" s="4">
        <v>0</v>
      </c>
      <c r="KZ23" s="4" t="s">
        <v>4</v>
      </c>
      <c r="LA23" s="4" t="s">
        <v>7</v>
      </c>
      <c r="LI23" s="4" t="s">
        <v>4</v>
      </c>
      <c r="LK23" s="4" t="s">
        <v>55</v>
      </c>
      <c r="LL23" s="4" t="s">
        <v>42</v>
      </c>
      <c r="LM23" s="4">
        <v>6.7</v>
      </c>
      <c r="LT23" s="4" t="s">
        <v>12</v>
      </c>
      <c r="LU23" s="4" t="s">
        <v>11</v>
      </c>
      <c r="LZ23" s="4" t="s">
        <v>11</v>
      </c>
      <c r="MA23" s="4" t="s">
        <v>12</v>
      </c>
      <c r="MB23" s="4" t="s">
        <v>13</v>
      </c>
      <c r="MC23" s="4" t="s">
        <v>14</v>
      </c>
      <c r="MF23" s="4" t="s">
        <v>4</v>
      </c>
      <c r="MH23" s="4" t="s">
        <v>4</v>
      </c>
      <c r="MI23" s="4" t="s">
        <v>4</v>
      </c>
      <c r="MJ23" s="4">
        <v>0</v>
      </c>
      <c r="MK23" s="4">
        <v>0</v>
      </c>
      <c r="ML23" s="4">
        <v>0</v>
      </c>
      <c r="MM23" s="4">
        <v>0</v>
      </c>
      <c r="MN23" s="4">
        <v>0</v>
      </c>
      <c r="MO23" s="4">
        <v>0</v>
      </c>
      <c r="MQ23" s="4">
        <v>10</v>
      </c>
      <c r="MR23" s="4">
        <v>10</v>
      </c>
      <c r="MS23" s="4">
        <v>2.2000000000000002</v>
      </c>
      <c r="MX23" s="4" t="s">
        <v>4</v>
      </c>
      <c r="MZ23" s="4" t="s">
        <v>4</v>
      </c>
      <c r="NA23" s="4" t="s">
        <v>7</v>
      </c>
      <c r="NH23" s="4" t="s">
        <v>4</v>
      </c>
      <c r="NI23" s="4" t="s">
        <v>4</v>
      </c>
      <c r="NJ23" s="4" t="s">
        <v>4</v>
      </c>
      <c r="NK23" s="4" t="s">
        <v>55</v>
      </c>
      <c r="NL23" s="4" t="s">
        <v>56</v>
      </c>
      <c r="NM23" s="4" t="s">
        <v>56</v>
      </c>
      <c r="NN23" s="4">
        <v>0</v>
      </c>
      <c r="NO23" s="4">
        <v>0</v>
      </c>
      <c r="NP23" s="4" t="s">
        <v>42</v>
      </c>
      <c r="NQ23" s="4" t="s">
        <v>3</v>
      </c>
      <c r="NR23" s="4">
        <v>0.6</v>
      </c>
      <c r="NT23" s="4">
        <v>5.9</v>
      </c>
      <c r="OA23" s="4" t="s">
        <v>12</v>
      </c>
      <c r="OB23" s="4" t="s">
        <v>13</v>
      </c>
      <c r="OC23" s="4" t="s">
        <v>14</v>
      </c>
      <c r="OD23" s="4" t="s">
        <v>11</v>
      </c>
      <c r="OG23" s="4" t="s">
        <v>4</v>
      </c>
      <c r="OI23" s="4">
        <v>1.7</v>
      </c>
      <c r="OJ23" s="4">
        <v>2</v>
      </c>
      <c r="OK23" s="4" t="s">
        <v>4</v>
      </c>
      <c r="ON23" s="4" t="s">
        <v>64</v>
      </c>
      <c r="OO23" s="4" t="s">
        <v>3</v>
      </c>
      <c r="OP23" s="4">
        <v>10</v>
      </c>
      <c r="OQ23" s="4">
        <v>10</v>
      </c>
      <c r="OR23" s="4" t="s">
        <v>4</v>
      </c>
      <c r="OS23" s="4" t="s">
        <v>58</v>
      </c>
      <c r="OT23" s="4" t="s">
        <v>60</v>
      </c>
      <c r="OU23" s="4">
        <v>10</v>
      </c>
      <c r="OV23" s="4">
        <v>5</v>
      </c>
      <c r="OW23" s="4">
        <v>2</v>
      </c>
      <c r="OZ23" s="4" t="s">
        <v>58</v>
      </c>
      <c r="PA23" s="4" t="s">
        <v>59</v>
      </c>
      <c r="PB23" s="4">
        <v>10</v>
      </c>
      <c r="PC23" s="4">
        <v>5</v>
      </c>
      <c r="PD23" s="4">
        <v>2</v>
      </c>
      <c r="QJ23" s="4">
        <v>50</v>
      </c>
      <c r="QK23" s="4">
        <v>45</v>
      </c>
      <c r="QL23" s="4">
        <v>1.22</v>
      </c>
      <c r="QM23" s="4" t="s">
        <v>68</v>
      </c>
      <c r="QN23" s="4" t="s">
        <v>4</v>
      </c>
      <c r="QO23" s="4" t="s">
        <v>4</v>
      </c>
      <c r="QQ23" s="4" t="s">
        <v>4</v>
      </c>
      <c r="QR23" s="4" t="s">
        <v>3</v>
      </c>
      <c r="QS23" s="4">
        <v>1.4</v>
      </c>
      <c r="QU23" s="4" t="s">
        <v>4</v>
      </c>
      <c r="QW23" s="4" t="s">
        <v>7</v>
      </c>
      <c r="RB23" s="4" t="s">
        <v>38</v>
      </c>
      <c r="RC23" s="4" t="s">
        <v>43</v>
      </c>
      <c r="RD23" s="4">
        <v>6.1</v>
      </c>
      <c r="RK23" s="4" t="s">
        <v>14</v>
      </c>
      <c r="RL23" s="4" t="s">
        <v>13</v>
      </c>
      <c r="RM23" s="4" t="s">
        <v>12</v>
      </c>
      <c r="RQ23" s="4" t="s">
        <v>4</v>
      </c>
    </row>
    <row r="24" spans="1:487" x14ac:dyDescent="0.3">
      <c r="A24" s="42">
        <v>20401344</v>
      </c>
      <c r="B24" s="4" t="s">
        <v>82</v>
      </c>
      <c r="C24" s="7">
        <v>0.60763888888888895</v>
      </c>
      <c r="D24" s="8">
        <v>44468</v>
      </c>
      <c r="E24" s="4" t="s">
        <v>47</v>
      </c>
      <c r="F24" s="4" t="s">
        <v>48</v>
      </c>
      <c r="G24" s="4" t="s">
        <v>137</v>
      </c>
      <c r="H24" s="4" t="s">
        <v>141</v>
      </c>
      <c r="K24" s="4">
        <v>50</v>
      </c>
      <c r="L24" s="4">
        <v>50</v>
      </c>
      <c r="M24" s="9">
        <v>3.02</v>
      </c>
      <c r="P24" s="4" t="s">
        <v>68</v>
      </c>
      <c r="Q24" s="4" t="s">
        <v>4</v>
      </c>
      <c r="R24" s="4" t="s">
        <v>4</v>
      </c>
      <c r="T24" s="4" t="s">
        <v>4</v>
      </c>
      <c r="U24" s="4" t="s">
        <v>3</v>
      </c>
      <c r="V24" s="4">
        <v>0.4</v>
      </c>
      <c r="X24" s="4" t="s">
        <v>4</v>
      </c>
      <c r="Z24" s="4" t="s">
        <v>7</v>
      </c>
      <c r="AG24" s="4" t="s">
        <v>55</v>
      </c>
      <c r="AH24" s="4" t="s">
        <v>42</v>
      </c>
      <c r="AI24" s="4">
        <v>8.6999999999999993</v>
      </c>
      <c r="AP24" s="4" t="s">
        <v>13</v>
      </c>
      <c r="AQ24" s="4" t="s">
        <v>12</v>
      </c>
      <c r="AV24" s="4" t="s">
        <v>3</v>
      </c>
      <c r="AW24" s="4" t="s">
        <v>25</v>
      </c>
      <c r="AY24" s="4">
        <v>10</v>
      </c>
      <c r="AZ24" s="4">
        <v>10</v>
      </c>
      <c r="BA24" s="4">
        <v>1.8</v>
      </c>
      <c r="BB24" s="4">
        <v>1</v>
      </c>
      <c r="BC24" s="4" t="s">
        <v>1115</v>
      </c>
      <c r="BD24" s="4">
        <v>0.83</v>
      </c>
      <c r="BE24" s="4">
        <v>0.28999999999999998</v>
      </c>
      <c r="BJ24" s="4" t="s">
        <v>4</v>
      </c>
      <c r="BL24" s="4" t="s">
        <v>4</v>
      </c>
      <c r="BM24" s="4" t="s">
        <v>54</v>
      </c>
      <c r="BT24" s="4" t="s">
        <v>4</v>
      </c>
      <c r="BU24" s="4" t="s">
        <v>4</v>
      </c>
      <c r="BV24" s="4" t="s">
        <v>4</v>
      </c>
      <c r="BW24" s="4" t="s">
        <v>55</v>
      </c>
      <c r="BX24" s="4" t="s">
        <v>56</v>
      </c>
      <c r="BY24" s="4" t="s">
        <v>56</v>
      </c>
      <c r="BZ24" s="4">
        <v>0</v>
      </c>
      <c r="CA24" s="4">
        <v>0</v>
      </c>
      <c r="CB24" s="4" t="s">
        <v>42</v>
      </c>
      <c r="CC24" s="4" t="s">
        <v>3</v>
      </c>
      <c r="CD24" s="4">
        <v>0.5</v>
      </c>
      <c r="CF24" s="4">
        <v>7.5</v>
      </c>
      <c r="CM24" s="4" t="s">
        <v>13</v>
      </c>
      <c r="CN24" s="4" t="s">
        <v>12</v>
      </c>
      <c r="CS24" s="4" t="s">
        <v>4</v>
      </c>
      <c r="CU24" s="4">
        <v>0.9</v>
      </c>
      <c r="CV24" s="4">
        <v>1.4</v>
      </c>
      <c r="CW24" s="4" t="s">
        <v>4</v>
      </c>
      <c r="CZ24" s="4" t="s">
        <v>64</v>
      </c>
      <c r="DA24" s="4" t="s">
        <v>3</v>
      </c>
      <c r="DB24" s="4">
        <v>0</v>
      </c>
      <c r="DC24" s="4">
        <v>0</v>
      </c>
      <c r="DD24" s="4" t="s">
        <v>4</v>
      </c>
      <c r="DE24" s="4" t="s">
        <v>56</v>
      </c>
      <c r="DF24" s="4" t="s">
        <v>60</v>
      </c>
      <c r="DG24" s="4">
        <v>10</v>
      </c>
      <c r="DL24" s="4" t="s">
        <v>56</v>
      </c>
      <c r="DM24" s="4" t="s">
        <v>59</v>
      </c>
      <c r="DN24" s="4">
        <v>10</v>
      </c>
      <c r="EV24" s="4" t="s">
        <v>4</v>
      </c>
      <c r="EX24" s="4">
        <v>45</v>
      </c>
      <c r="EY24" s="9">
        <f t="shared" si="0"/>
        <v>3.0233333333333334</v>
      </c>
      <c r="EZ24" s="4">
        <v>4.3</v>
      </c>
      <c r="FA24" s="4">
        <v>5</v>
      </c>
      <c r="FB24" s="4">
        <v>4.2</v>
      </c>
      <c r="FC24" s="4">
        <v>4.8</v>
      </c>
      <c r="FD24" s="4">
        <f t="shared" si="2"/>
        <v>4.25</v>
      </c>
      <c r="FE24">
        <v>6</v>
      </c>
      <c r="FF24" s="5">
        <f t="shared" si="3"/>
        <v>0.67567567567567566</v>
      </c>
      <c r="FG24" s="5">
        <f t="shared" si="4"/>
        <v>0.81081081081081074</v>
      </c>
      <c r="FH24" s="9">
        <f t="shared" si="1"/>
        <v>5.5999999999999988</v>
      </c>
      <c r="FI24" s="9">
        <f t="shared" si="5"/>
        <v>0</v>
      </c>
      <c r="FJ24" s="9">
        <f t="shared" si="6"/>
        <v>0</v>
      </c>
      <c r="FK24" s="9">
        <f t="shared" si="7"/>
        <v>0</v>
      </c>
      <c r="FL24" s="4" t="s">
        <v>52</v>
      </c>
      <c r="FM24" s="4">
        <v>0</v>
      </c>
      <c r="FN24" s="4" t="s">
        <v>56</v>
      </c>
      <c r="FO24" s="4">
        <v>0</v>
      </c>
      <c r="FP24" s="4">
        <v>0</v>
      </c>
      <c r="FQ24" s="11" t="s">
        <v>61</v>
      </c>
      <c r="FR24" s="4" t="s">
        <v>62</v>
      </c>
      <c r="FS24" s="4" t="s">
        <v>4</v>
      </c>
      <c r="FT24" s="4" t="s">
        <v>4</v>
      </c>
      <c r="FU24" s="4" t="s">
        <v>4</v>
      </c>
      <c r="FV24" s="4">
        <v>0</v>
      </c>
      <c r="FX24" s="4" t="s">
        <v>4</v>
      </c>
      <c r="GA24" s="4">
        <v>15</v>
      </c>
      <c r="GB24" s="4">
        <v>15</v>
      </c>
      <c r="GC24" s="9">
        <v>3.27</v>
      </c>
      <c r="GI24" s="4" t="s">
        <v>4</v>
      </c>
      <c r="GK24" s="4">
        <v>0.4</v>
      </c>
      <c r="GL24" s="4" t="s">
        <v>56</v>
      </c>
      <c r="GM24" s="4" t="s">
        <v>56</v>
      </c>
      <c r="GN24" s="4">
        <v>0</v>
      </c>
      <c r="GO24" s="4">
        <v>0</v>
      </c>
      <c r="GP24" s="4" t="s">
        <v>4</v>
      </c>
      <c r="GQ24" s="4" t="s">
        <v>1073</v>
      </c>
      <c r="GR24" s="4" t="s">
        <v>142</v>
      </c>
      <c r="GS24" s="4">
        <v>15</v>
      </c>
      <c r="GT24" s="4">
        <v>0</v>
      </c>
      <c r="GY24" s="4" t="s">
        <v>4</v>
      </c>
      <c r="HA24" s="4" t="s">
        <v>55</v>
      </c>
      <c r="HB24" s="4" t="s">
        <v>42</v>
      </c>
      <c r="HC24" s="4">
        <v>5.6</v>
      </c>
      <c r="HJ24" s="4" t="s">
        <v>13</v>
      </c>
      <c r="HK24" s="4" t="s">
        <v>11</v>
      </c>
      <c r="HP24" s="4" t="s">
        <v>13</v>
      </c>
      <c r="HQ24" s="4" t="s">
        <v>12</v>
      </c>
      <c r="HV24" s="4" t="s">
        <v>4</v>
      </c>
      <c r="HX24" s="4" t="s">
        <v>4</v>
      </c>
      <c r="HY24" s="4" t="s">
        <v>3</v>
      </c>
      <c r="HZ24" s="4">
        <v>0</v>
      </c>
      <c r="IA24" s="4">
        <v>0</v>
      </c>
      <c r="IB24" s="4">
        <v>0</v>
      </c>
      <c r="IC24" s="4">
        <v>0</v>
      </c>
      <c r="ID24" s="4">
        <v>0</v>
      </c>
      <c r="IE24" s="4">
        <v>0</v>
      </c>
      <c r="IG24" s="4">
        <v>15</v>
      </c>
      <c r="IH24" s="4">
        <v>15</v>
      </c>
      <c r="II24" s="9">
        <v>3.53</v>
      </c>
      <c r="IJ24" s="4">
        <v>2</v>
      </c>
      <c r="IK24" s="4" t="s">
        <v>1115</v>
      </c>
      <c r="IL24" s="4">
        <v>4</v>
      </c>
      <c r="IM24" s="9">
        <v>0.53</v>
      </c>
      <c r="IN24" s="9">
        <v>0.16</v>
      </c>
      <c r="IT24" s="4" t="s">
        <v>4</v>
      </c>
      <c r="IV24" s="4">
        <v>0.4</v>
      </c>
      <c r="IW24" s="4" t="s">
        <v>56</v>
      </c>
      <c r="IX24" s="4" t="s">
        <v>56</v>
      </c>
      <c r="IY24" s="4">
        <v>0</v>
      </c>
      <c r="IZ24" s="4">
        <v>0</v>
      </c>
      <c r="JA24" s="4" t="s">
        <v>1073</v>
      </c>
      <c r="JB24" s="4" t="s">
        <v>142</v>
      </c>
      <c r="JC24" s="4">
        <v>15</v>
      </c>
      <c r="JD24" s="4">
        <v>15</v>
      </c>
      <c r="JI24" s="4" t="s">
        <v>4</v>
      </c>
      <c r="JK24" s="4" t="s">
        <v>55</v>
      </c>
      <c r="JL24" s="4" t="s">
        <v>42</v>
      </c>
      <c r="JM24" s="4">
        <v>5.6</v>
      </c>
      <c r="JT24" s="4" t="s">
        <v>13</v>
      </c>
      <c r="JU24" s="4" t="s">
        <v>12</v>
      </c>
      <c r="JV24" s="4" t="s">
        <v>11</v>
      </c>
      <c r="JZ24" s="4" t="s">
        <v>4</v>
      </c>
      <c r="KB24" s="4" t="s">
        <v>4</v>
      </c>
      <c r="KC24" s="4" t="s">
        <v>3</v>
      </c>
      <c r="KD24" s="4">
        <v>0</v>
      </c>
      <c r="KE24" s="4">
        <v>0</v>
      </c>
      <c r="KF24" s="4">
        <v>0</v>
      </c>
      <c r="KG24" s="4">
        <v>0</v>
      </c>
      <c r="KH24" s="4">
        <v>0</v>
      </c>
      <c r="KI24" s="4">
        <v>0</v>
      </c>
      <c r="KK24" s="4">
        <v>15</v>
      </c>
      <c r="KL24" s="4">
        <v>15</v>
      </c>
      <c r="KM24" s="9">
        <v>2.27</v>
      </c>
      <c r="KS24" s="4" t="s">
        <v>4</v>
      </c>
      <c r="KU24" s="4">
        <v>0.5</v>
      </c>
      <c r="KV24" s="4" t="s">
        <v>56</v>
      </c>
      <c r="KW24" s="4" t="s">
        <v>56</v>
      </c>
      <c r="KX24" s="4">
        <v>0</v>
      </c>
      <c r="KY24" s="4">
        <v>0</v>
      </c>
      <c r="KZ24" s="4" t="s">
        <v>4</v>
      </c>
      <c r="LA24" s="4" t="s">
        <v>1073</v>
      </c>
      <c r="LB24" s="4" t="s">
        <v>142</v>
      </c>
      <c r="LC24" s="4">
        <v>15</v>
      </c>
      <c r="LD24" s="4">
        <v>30</v>
      </c>
      <c r="LI24" s="4" t="s">
        <v>4</v>
      </c>
      <c r="LK24" s="4" t="s">
        <v>55</v>
      </c>
      <c r="LL24" s="4" t="s">
        <v>42</v>
      </c>
      <c r="LM24" s="4">
        <v>5.6</v>
      </c>
      <c r="LT24" s="4" t="s">
        <v>13</v>
      </c>
      <c r="LU24" s="4" t="s">
        <v>12</v>
      </c>
      <c r="LV24" s="4" t="s">
        <v>11</v>
      </c>
      <c r="LZ24" s="4" t="s">
        <v>13</v>
      </c>
      <c r="MA24" s="4" t="s">
        <v>11</v>
      </c>
      <c r="MF24" s="4" t="s">
        <v>4</v>
      </c>
      <c r="MH24" s="4" t="s">
        <v>4</v>
      </c>
      <c r="MI24" s="4" t="s">
        <v>3</v>
      </c>
      <c r="MJ24" s="4">
        <v>0</v>
      </c>
      <c r="MK24" s="4">
        <v>0</v>
      </c>
      <c r="ML24" s="4">
        <v>0</v>
      </c>
      <c r="MM24" s="4">
        <v>0</v>
      </c>
      <c r="MN24" s="4">
        <v>0</v>
      </c>
      <c r="MO24" s="4">
        <v>0</v>
      </c>
      <c r="MQ24" s="4">
        <v>22</v>
      </c>
      <c r="MR24" s="4">
        <v>22</v>
      </c>
      <c r="MS24" s="4">
        <v>6.09</v>
      </c>
      <c r="MX24" s="4" t="s">
        <v>4</v>
      </c>
      <c r="MZ24" s="4" t="s">
        <v>4</v>
      </c>
      <c r="NA24" s="4" t="s">
        <v>7</v>
      </c>
      <c r="NH24" s="4" t="s">
        <v>4</v>
      </c>
      <c r="NI24" s="4" t="s">
        <v>4</v>
      </c>
      <c r="NJ24" s="4" t="s">
        <v>4</v>
      </c>
      <c r="NK24" s="4" t="s">
        <v>55</v>
      </c>
      <c r="NL24" s="4" t="s">
        <v>56</v>
      </c>
      <c r="NM24" s="4" t="s">
        <v>56</v>
      </c>
      <c r="NN24" s="4">
        <v>0</v>
      </c>
      <c r="NO24" s="4">
        <v>0</v>
      </c>
      <c r="NP24" s="4" t="s">
        <v>41</v>
      </c>
      <c r="NQ24" s="4" t="s">
        <v>3</v>
      </c>
      <c r="NR24" s="4">
        <v>0.6</v>
      </c>
      <c r="NT24" s="4">
        <v>7.4</v>
      </c>
      <c r="OA24" s="4" t="s">
        <v>14</v>
      </c>
      <c r="OB24" s="4" t="s">
        <v>11</v>
      </c>
      <c r="OC24" s="4" t="s">
        <v>12</v>
      </c>
      <c r="OG24" s="4" t="s">
        <v>4</v>
      </c>
      <c r="OI24" s="4">
        <v>2.9</v>
      </c>
      <c r="OJ24" s="4">
        <v>4.3</v>
      </c>
      <c r="OK24" s="4" t="s">
        <v>4</v>
      </c>
      <c r="ON24" s="4" t="s">
        <v>64</v>
      </c>
      <c r="OO24" s="4" t="s">
        <v>3</v>
      </c>
      <c r="OP24" s="4">
        <v>22</v>
      </c>
      <c r="OQ24" s="4">
        <v>22</v>
      </c>
      <c r="OR24" s="4" t="s">
        <v>4</v>
      </c>
      <c r="OS24" s="4" t="s">
        <v>66</v>
      </c>
      <c r="OT24" s="4" t="s">
        <v>60</v>
      </c>
      <c r="OU24" s="4">
        <v>22</v>
      </c>
      <c r="OV24" s="4">
        <v>4</v>
      </c>
      <c r="OW24" s="4">
        <v>2</v>
      </c>
      <c r="OZ24" s="4" t="s">
        <v>56</v>
      </c>
      <c r="PA24" s="4" t="s">
        <v>59</v>
      </c>
      <c r="PB24" s="4">
        <v>11</v>
      </c>
      <c r="PG24" s="4" t="s">
        <v>66</v>
      </c>
      <c r="PH24" s="4" t="s">
        <v>59</v>
      </c>
      <c r="PI24" s="4">
        <v>11</v>
      </c>
      <c r="PJ24" s="4">
        <v>3</v>
      </c>
      <c r="PK24" s="4">
        <v>2</v>
      </c>
      <c r="QJ24" s="4">
        <v>50</v>
      </c>
      <c r="QK24" s="4">
        <v>50</v>
      </c>
      <c r="QL24" s="4">
        <v>4.88</v>
      </c>
      <c r="QM24" s="4" t="s">
        <v>68</v>
      </c>
      <c r="QN24" s="4" t="s">
        <v>4</v>
      </c>
      <c r="QO24" s="4" t="s">
        <v>4</v>
      </c>
      <c r="QQ24" s="4" t="s">
        <v>4</v>
      </c>
      <c r="QR24" s="4" t="s">
        <v>3</v>
      </c>
      <c r="QS24" s="4">
        <v>0.6</v>
      </c>
      <c r="QU24" s="4" t="s">
        <v>4</v>
      </c>
      <c r="QW24" s="4" t="s">
        <v>7</v>
      </c>
      <c r="RB24" s="4" t="s">
        <v>55</v>
      </c>
      <c r="RC24" s="4" t="s">
        <v>42</v>
      </c>
      <c r="RD24" s="4">
        <v>6.5</v>
      </c>
      <c r="RK24" s="4" t="s">
        <v>13</v>
      </c>
      <c r="RL24" s="4" t="s">
        <v>12</v>
      </c>
      <c r="RM24" s="4" t="s">
        <v>11</v>
      </c>
      <c r="RQ24" s="4" t="s">
        <v>4</v>
      </c>
    </row>
    <row r="25" spans="1:487" x14ac:dyDescent="0.3">
      <c r="A25" s="42">
        <v>20401347</v>
      </c>
      <c r="B25" s="4" t="s">
        <v>82</v>
      </c>
      <c r="C25" s="7">
        <v>0.54166666666666663</v>
      </c>
      <c r="D25" s="8">
        <v>44468</v>
      </c>
      <c r="E25" s="4" t="s">
        <v>47</v>
      </c>
      <c r="F25" s="4" t="s">
        <v>131</v>
      </c>
      <c r="G25" s="4" t="s">
        <v>137</v>
      </c>
      <c r="H25" s="4" t="s">
        <v>143</v>
      </c>
      <c r="K25" s="4">
        <v>50</v>
      </c>
      <c r="L25" s="4">
        <v>50</v>
      </c>
      <c r="M25" s="9">
        <v>3.48</v>
      </c>
      <c r="P25" s="4" t="s">
        <v>68</v>
      </c>
      <c r="Q25" s="4" t="s">
        <v>4</v>
      </c>
      <c r="R25" s="4" t="s">
        <v>4</v>
      </c>
      <c r="T25" s="4" t="s">
        <v>4</v>
      </c>
      <c r="U25" s="4" t="s">
        <v>3</v>
      </c>
      <c r="V25" s="4">
        <v>0.6</v>
      </c>
      <c r="X25" s="4" t="s">
        <v>4</v>
      </c>
      <c r="Z25" s="4" t="s">
        <v>7</v>
      </c>
      <c r="AG25" s="4" t="s">
        <v>144</v>
      </c>
      <c r="AH25" s="4" t="s">
        <v>42</v>
      </c>
      <c r="AI25" s="4">
        <v>6.6</v>
      </c>
      <c r="AO25" s="4">
        <v>7.5</v>
      </c>
      <c r="AP25" s="4" t="s">
        <v>13</v>
      </c>
      <c r="AQ25" s="4" t="s">
        <v>12</v>
      </c>
      <c r="AR25" s="4" t="s">
        <v>11</v>
      </c>
      <c r="AV25" s="4" t="s">
        <v>4</v>
      </c>
      <c r="AY25" s="4">
        <v>12</v>
      </c>
      <c r="AZ25" s="4">
        <v>12</v>
      </c>
      <c r="BA25" s="4">
        <v>2.67</v>
      </c>
      <c r="BB25" s="4">
        <v>2</v>
      </c>
      <c r="BC25" s="4" t="s">
        <v>1115</v>
      </c>
      <c r="BD25" s="4">
        <v>0.83</v>
      </c>
      <c r="BE25" s="4">
        <v>0.06</v>
      </c>
      <c r="BJ25" s="4" t="s">
        <v>4</v>
      </c>
      <c r="BL25" s="4" t="s">
        <v>4</v>
      </c>
      <c r="BM25" s="4" t="s">
        <v>54</v>
      </c>
      <c r="BT25" s="4" t="s">
        <v>4</v>
      </c>
      <c r="BU25" s="4" t="s">
        <v>4</v>
      </c>
      <c r="BV25" s="4" t="s">
        <v>4</v>
      </c>
      <c r="BW25" s="4" t="s">
        <v>86</v>
      </c>
      <c r="BX25" s="4" t="s">
        <v>92</v>
      </c>
      <c r="BY25" s="4" t="s">
        <v>1163</v>
      </c>
      <c r="BZ25" s="4">
        <v>1</v>
      </c>
      <c r="CA25" s="4">
        <v>0</v>
      </c>
      <c r="CB25" s="4" t="s">
        <v>42</v>
      </c>
      <c r="CC25" s="4" t="s">
        <v>3</v>
      </c>
      <c r="CD25" s="4">
        <v>0.6</v>
      </c>
      <c r="CJ25" s="4">
        <v>7.7</v>
      </c>
      <c r="CL25" s="4">
        <v>11.4</v>
      </c>
      <c r="CM25" s="4" t="s">
        <v>13</v>
      </c>
      <c r="CN25" s="4" t="s">
        <v>14</v>
      </c>
      <c r="CO25" s="4" t="s">
        <v>94</v>
      </c>
      <c r="CP25" s="4" t="s">
        <v>11</v>
      </c>
      <c r="CS25" s="4" t="s">
        <v>3</v>
      </c>
      <c r="CT25" s="4" t="s">
        <v>25</v>
      </c>
      <c r="CU25" s="4">
        <v>2.6</v>
      </c>
      <c r="CV25" s="4">
        <v>4.5999999999999996</v>
      </c>
      <c r="CW25" s="4" t="s">
        <v>4</v>
      </c>
      <c r="CZ25" s="4" t="s">
        <v>64</v>
      </c>
      <c r="DA25" s="4" t="s">
        <v>3</v>
      </c>
      <c r="DB25" s="4">
        <v>12</v>
      </c>
      <c r="DC25" s="4">
        <v>12</v>
      </c>
      <c r="DD25" s="4" t="s">
        <v>4</v>
      </c>
      <c r="DE25" s="4" t="s">
        <v>65</v>
      </c>
      <c r="DF25" s="4" t="s">
        <v>60</v>
      </c>
      <c r="DG25" s="4">
        <v>12</v>
      </c>
      <c r="DH25" s="4">
        <v>5</v>
      </c>
      <c r="DI25" s="4">
        <v>1</v>
      </c>
      <c r="DL25" s="4" t="s">
        <v>65</v>
      </c>
      <c r="DM25" s="4" t="s">
        <v>59</v>
      </c>
      <c r="DN25" s="4">
        <v>12</v>
      </c>
      <c r="DO25" s="4">
        <v>5</v>
      </c>
      <c r="DP25" s="4">
        <v>2</v>
      </c>
      <c r="DQ25" s="4" t="s">
        <v>393</v>
      </c>
      <c r="EV25" s="4" t="s">
        <v>4</v>
      </c>
      <c r="EX25" s="4">
        <v>29.8</v>
      </c>
      <c r="EY25" s="9">
        <f t="shared" si="0"/>
        <v>3.5234563758389266</v>
      </c>
      <c r="EZ25" s="4">
        <v>4.5</v>
      </c>
      <c r="FA25" s="4">
        <v>5.2</v>
      </c>
      <c r="FB25" s="4">
        <v>4.4000000000000004</v>
      </c>
      <c r="FC25" s="4">
        <v>5</v>
      </c>
      <c r="FD25" s="4">
        <f t="shared" si="2"/>
        <v>4.45</v>
      </c>
      <c r="FE25">
        <v>6</v>
      </c>
      <c r="FF25" s="5" t="e">
        <f t="shared" si="3"/>
        <v>#DIV/0!</v>
      </c>
      <c r="FG25" s="5" t="e">
        <f t="shared" si="4"/>
        <v>#DIV/0!</v>
      </c>
      <c r="FH25" s="9">
        <f t="shared" si="1"/>
        <v>5.9000000000000012</v>
      </c>
      <c r="FI25" s="9">
        <f t="shared" si="5"/>
        <v>0</v>
      </c>
      <c r="FJ25" s="9">
        <f t="shared" si="6"/>
        <v>0</v>
      </c>
      <c r="FK25" s="9">
        <f t="shared" si="7"/>
        <v>0</v>
      </c>
      <c r="FL25" s="4" t="s">
        <v>52</v>
      </c>
      <c r="FM25" s="4">
        <v>0</v>
      </c>
      <c r="FN25" s="4" t="s">
        <v>92</v>
      </c>
      <c r="FO25" s="4">
        <v>1</v>
      </c>
      <c r="FP25" s="4">
        <v>0</v>
      </c>
      <c r="FQ25" s="11" t="s">
        <v>61</v>
      </c>
      <c r="FR25" s="4" t="s">
        <v>62</v>
      </c>
      <c r="FS25" s="4" t="s">
        <v>4</v>
      </c>
      <c r="FT25" s="4" t="s">
        <v>3</v>
      </c>
      <c r="FU25" s="4" t="s">
        <v>4</v>
      </c>
      <c r="FV25" s="4">
        <v>0.5</v>
      </c>
      <c r="FW25" s="4" t="s">
        <v>92</v>
      </c>
      <c r="FX25" s="4" t="s">
        <v>4</v>
      </c>
      <c r="GA25" s="4">
        <v>9.9</v>
      </c>
      <c r="GB25" s="4">
        <v>9.9</v>
      </c>
      <c r="GC25" s="9">
        <v>4.04</v>
      </c>
      <c r="GI25" s="4" t="s">
        <v>4</v>
      </c>
      <c r="GK25" s="4">
        <v>0.5</v>
      </c>
      <c r="GL25" s="4" t="s">
        <v>92</v>
      </c>
      <c r="GM25" s="4" t="s">
        <v>1163</v>
      </c>
      <c r="GN25" s="4">
        <v>1</v>
      </c>
      <c r="GO25" s="4">
        <v>0</v>
      </c>
      <c r="GP25" s="4" t="s">
        <v>4</v>
      </c>
      <c r="GQ25" s="4" t="s">
        <v>1072</v>
      </c>
      <c r="GR25" s="4" t="s">
        <v>145</v>
      </c>
      <c r="GS25" s="4">
        <v>9.9</v>
      </c>
      <c r="GT25" s="4">
        <v>0</v>
      </c>
      <c r="GY25" s="4" t="s">
        <v>4</v>
      </c>
      <c r="HA25" s="4" t="s">
        <v>55</v>
      </c>
      <c r="HB25" s="4" t="s">
        <v>91</v>
      </c>
      <c r="HC25" s="4">
        <v>5.9</v>
      </c>
      <c r="HJ25" s="4" t="s">
        <v>13</v>
      </c>
      <c r="HK25" s="4" t="s">
        <v>14</v>
      </c>
      <c r="HL25" s="4" t="s">
        <v>12</v>
      </c>
      <c r="HM25" s="4" t="s">
        <v>11</v>
      </c>
      <c r="HP25" s="4" t="s">
        <v>13</v>
      </c>
      <c r="HQ25" s="4" t="s">
        <v>11</v>
      </c>
      <c r="HV25" s="4" t="s">
        <v>4</v>
      </c>
      <c r="HX25" s="4" t="s">
        <v>4</v>
      </c>
      <c r="HY25" s="4" t="s">
        <v>4</v>
      </c>
      <c r="HZ25" s="4">
        <v>0</v>
      </c>
      <c r="IA25" s="4">
        <v>0</v>
      </c>
      <c r="IB25" s="4">
        <v>0</v>
      </c>
      <c r="IC25" s="4">
        <v>0</v>
      </c>
      <c r="ID25" s="4">
        <v>0</v>
      </c>
      <c r="IE25" s="4">
        <v>0</v>
      </c>
      <c r="IG25" s="4">
        <v>9.9</v>
      </c>
      <c r="IH25" s="4">
        <v>9.9</v>
      </c>
      <c r="II25" s="9">
        <v>3.74</v>
      </c>
      <c r="IJ25" s="4">
        <v>1</v>
      </c>
      <c r="IK25" s="4" t="s">
        <v>1115</v>
      </c>
      <c r="IL25" s="4">
        <v>4.2</v>
      </c>
      <c r="IM25" s="9">
        <v>0.97</v>
      </c>
      <c r="IN25" s="9">
        <v>0.12</v>
      </c>
      <c r="IT25" s="4" t="s">
        <v>4</v>
      </c>
      <c r="IV25" s="4">
        <v>0.4</v>
      </c>
      <c r="IW25" s="4" t="s">
        <v>92</v>
      </c>
      <c r="IX25" s="4" t="s">
        <v>1163</v>
      </c>
      <c r="IY25" s="4">
        <v>1</v>
      </c>
      <c r="IZ25" s="4">
        <v>1</v>
      </c>
      <c r="JA25" s="4" t="s">
        <v>1072</v>
      </c>
      <c r="JB25" s="4" t="s">
        <v>147</v>
      </c>
      <c r="JC25" s="4">
        <v>9.9</v>
      </c>
      <c r="JD25" s="4">
        <v>9.9</v>
      </c>
      <c r="JI25" s="4" t="s">
        <v>4</v>
      </c>
      <c r="JK25" s="4" t="s">
        <v>55</v>
      </c>
      <c r="JL25" s="4" t="s">
        <v>41</v>
      </c>
      <c r="JM25" s="4">
        <v>5.9</v>
      </c>
      <c r="JT25" s="4" t="s">
        <v>13</v>
      </c>
      <c r="JU25" s="4" t="s">
        <v>12</v>
      </c>
      <c r="JV25" s="4" t="s">
        <v>11</v>
      </c>
      <c r="JZ25" s="4" t="s">
        <v>4</v>
      </c>
      <c r="KB25" s="4" t="s">
        <v>4</v>
      </c>
      <c r="KC25" s="4" t="s">
        <v>4</v>
      </c>
      <c r="KD25" s="4">
        <v>0</v>
      </c>
      <c r="KE25" s="4">
        <v>0</v>
      </c>
      <c r="KF25" s="4">
        <v>0</v>
      </c>
      <c r="KG25" s="4">
        <v>0</v>
      </c>
      <c r="KH25" s="4">
        <v>0</v>
      </c>
      <c r="KI25" s="4">
        <v>0</v>
      </c>
      <c r="KJ25" s="4" t="s">
        <v>146</v>
      </c>
      <c r="KK25" s="4">
        <v>9.9</v>
      </c>
      <c r="KL25" s="4">
        <v>10.1</v>
      </c>
      <c r="KM25" s="9">
        <v>2.77</v>
      </c>
      <c r="KS25" s="4" t="s">
        <v>4</v>
      </c>
      <c r="KU25" s="4">
        <v>0.5</v>
      </c>
      <c r="KV25" s="4" t="s">
        <v>92</v>
      </c>
      <c r="KW25" s="4" t="s">
        <v>1163</v>
      </c>
      <c r="KX25" s="4">
        <v>1</v>
      </c>
      <c r="KY25" s="4">
        <v>1</v>
      </c>
      <c r="KZ25" s="4" t="s">
        <v>4</v>
      </c>
      <c r="LA25" s="4" t="s">
        <v>1072</v>
      </c>
      <c r="LB25" s="4" t="s">
        <v>147</v>
      </c>
      <c r="LC25" s="4">
        <v>9.9</v>
      </c>
      <c r="LD25" s="4">
        <v>19.8</v>
      </c>
      <c r="LI25" s="4" t="s">
        <v>4</v>
      </c>
      <c r="LK25" s="4" t="s">
        <v>55</v>
      </c>
      <c r="LL25" s="4" t="s">
        <v>91</v>
      </c>
      <c r="LM25" s="4">
        <v>5.9</v>
      </c>
      <c r="LT25" s="4" t="s">
        <v>13</v>
      </c>
      <c r="LU25" s="4" t="s">
        <v>14</v>
      </c>
      <c r="LV25" s="4" t="s">
        <v>12</v>
      </c>
      <c r="LW25" s="4" t="s">
        <v>11</v>
      </c>
      <c r="LZ25" s="4" t="s">
        <v>13</v>
      </c>
      <c r="MA25" s="4" t="s">
        <v>14</v>
      </c>
      <c r="MB25" s="4" t="s">
        <v>12</v>
      </c>
      <c r="MF25" s="4" t="s">
        <v>4</v>
      </c>
      <c r="MH25" s="4" t="s">
        <v>4</v>
      </c>
      <c r="MI25" s="4" t="s">
        <v>4</v>
      </c>
      <c r="MJ25" s="4">
        <v>0</v>
      </c>
      <c r="MK25" s="4">
        <v>0</v>
      </c>
      <c r="ML25" s="4">
        <v>0</v>
      </c>
      <c r="MM25" s="4">
        <v>0</v>
      </c>
      <c r="MN25" s="4">
        <v>0</v>
      </c>
      <c r="MO25" s="4">
        <v>0</v>
      </c>
      <c r="MP25" s="4" t="s">
        <v>148</v>
      </c>
      <c r="MQ25" s="4">
        <v>15</v>
      </c>
      <c r="MR25" s="4">
        <v>15</v>
      </c>
      <c r="MS25" s="4">
        <v>7.27</v>
      </c>
      <c r="MX25" s="4" t="s">
        <v>4</v>
      </c>
      <c r="MZ25" s="4" t="s">
        <v>4</v>
      </c>
      <c r="NA25" s="4" t="s">
        <v>7</v>
      </c>
      <c r="NH25" s="4" t="s">
        <v>4</v>
      </c>
      <c r="NI25" s="4" t="s">
        <v>4</v>
      </c>
      <c r="NJ25" s="4" t="s">
        <v>4</v>
      </c>
      <c r="NK25" s="4" t="s">
        <v>86</v>
      </c>
      <c r="NL25" s="4" t="s">
        <v>92</v>
      </c>
      <c r="NM25" s="4" t="s">
        <v>1163</v>
      </c>
      <c r="NN25" s="4">
        <v>1</v>
      </c>
      <c r="NO25" s="4">
        <v>0</v>
      </c>
      <c r="NP25" s="4" t="s">
        <v>42</v>
      </c>
      <c r="NQ25" s="4" t="s">
        <v>4</v>
      </c>
      <c r="NS25" s="4">
        <v>0.7</v>
      </c>
      <c r="NX25" s="4">
        <v>8.1999999999999993</v>
      </c>
      <c r="NZ25" s="4">
        <v>7.8</v>
      </c>
      <c r="OA25" s="4" t="s">
        <v>13</v>
      </c>
      <c r="OB25" s="4" t="s">
        <v>14</v>
      </c>
      <c r="OG25" s="4" t="s">
        <v>4</v>
      </c>
      <c r="OI25" s="4">
        <v>1.9</v>
      </c>
      <c r="OJ25" s="4">
        <v>1.8</v>
      </c>
      <c r="OK25" s="4" t="s">
        <v>4</v>
      </c>
      <c r="ON25" s="4" t="s">
        <v>64</v>
      </c>
      <c r="OO25" s="4" t="s">
        <v>3</v>
      </c>
      <c r="OP25" s="4">
        <v>15</v>
      </c>
      <c r="OQ25" s="4">
        <v>15</v>
      </c>
      <c r="OR25" s="4" t="s">
        <v>4</v>
      </c>
      <c r="OS25" s="4" t="s">
        <v>66</v>
      </c>
      <c r="OT25" s="4" t="s">
        <v>60</v>
      </c>
      <c r="OU25" s="4">
        <v>15</v>
      </c>
      <c r="OV25" s="4">
        <v>5</v>
      </c>
      <c r="OW25" s="4">
        <v>2</v>
      </c>
      <c r="OZ25" s="4" t="s">
        <v>65</v>
      </c>
      <c r="PA25" s="4" t="s">
        <v>59</v>
      </c>
      <c r="PB25" s="4">
        <v>10</v>
      </c>
      <c r="PC25" s="4">
        <v>5</v>
      </c>
      <c r="PD25" s="4">
        <v>2</v>
      </c>
      <c r="PG25" s="4" t="s">
        <v>66</v>
      </c>
      <c r="PH25" s="4" t="s">
        <v>59</v>
      </c>
      <c r="PI25" s="4">
        <v>5</v>
      </c>
      <c r="PJ25" s="4">
        <v>5</v>
      </c>
      <c r="PK25" s="4">
        <v>2</v>
      </c>
      <c r="QJ25" s="4">
        <v>50</v>
      </c>
      <c r="QK25" s="4">
        <v>50</v>
      </c>
      <c r="QL25" s="4">
        <v>6.18</v>
      </c>
      <c r="QM25" s="4" t="s">
        <v>68</v>
      </c>
      <c r="QN25" s="4" t="s">
        <v>4</v>
      </c>
      <c r="QO25" s="4" t="s">
        <v>4</v>
      </c>
      <c r="QQ25" s="4" t="s">
        <v>4</v>
      </c>
      <c r="QR25" s="4" t="s">
        <v>3</v>
      </c>
      <c r="QS25" s="4">
        <v>0.8</v>
      </c>
      <c r="QU25" s="4" t="s">
        <v>4</v>
      </c>
      <c r="QW25" s="4" t="s">
        <v>7</v>
      </c>
      <c r="RB25" s="4" t="s">
        <v>86</v>
      </c>
      <c r="RC25" s="4" t="s">
        <v>42</v>
      </c>
      <c r="RH25" s="4">
        <v>5.4</v>
      </c>
      <c r="RJ25" s="4">
        <v>7.1</v>
      </c>
      <c r="RK25" s="4" t="s">
        <v>13</v>
      </c>
      <c r="RL25" s="4" t="s">
        <v>12</v>
      </c>
      <c r="RM25" s="4" t="s">
        <v>11</v>
      </c>
      <c r="RQ25" s="4" t="s">
        <v>4</v>
      </c>
    </row>
    <row r="26" spans="1:487" x14ac:dyDescent="0.3">
      <c r="A26" s="42">
        <v>20401348</v>
      </c>
      <c r="B26" s="4" t="s">
        <v>72</v>
      </c>
      <c r="C26" s="12">
        <v>0.40277777777777773</v>
      </c>
      <c r="D26" s="8">
        <v>44441</v>
      </c>
      <c r="E26" s="4" t="s">
        <v>433</v>
      </c>
      <c r="F26" s="4" t="s">
        <v>271</v>
      </c>
      <c r="G26" s="4" t="s">
        <v>49</v>
      </c>
      <c r="H26" s="4" t="s">
        <v>466</v>
      </c>
      <c r="I26" s="4">
        <v>61.65531</v>
      </c>
      <c r="J26" s="4">
        <v>-149.20065</v>
      </c>
      <c r="K26" s="4">
        <v>50</v>
      </c>
      <c r="L26" s="4">
        <v>50</v>
      </c>
      <c r="M26" s="9">
        <v>0.2</v>
      </c>
      <c r="P26" s="4" t="s">
        <v>68</v>
      </c>
      <c r="Q26" s="4" t="s">
        <v>4</v>
      </c>
      <c r="R26" s="4" t="s">
        <v>4</v>
      </c>
      <c r="T26" s="4" t="s">
        <v>4</v>
      </c>
      <c r="U26" s="4" t="s">
        <v>3</v>
      </c>
      <c r="V26" s="4">
        <v>2.5</v>
      </c>
      <c r="X26" s="4" t="s">
        <v>4</v>
      </c>
      <c r="Z26" s="4" t="s">
        <v>7</v>
      </c>
      <c r="AG26" s="4" t="s">
        <v>412</v>
      </c>
      <c r="AH26" s="4" t="s">
        <v>42</v>
      </c>
      <c r="AM26" s="4">
        <v>20</v>
      </c>
      <c r="AO26" s="4">
        <v>21</v>
      </c>
      <c r="AP26" s="4" t="s">
        <v>12</v>
      </c>
      <c r="AQ26" s="4" t="s">
        <v>13</v>
      </c>
      <c r="AR26" s="4" t="s">
        <v>14</v>
      </c>
      <c r="AS26" s="4" t="s">
        <v>11</v>
      </c>
      <c r="AV26" s="4" t="s">
        <v>4</v>
      </c>
      <c r="AX26" s="4" t="s">
        <v>467</v>
      </c>
      <c r="AY26" s="4">
        <v>65</v>
      </c>
      <c r="AZ26" s="4">
        <v>65</v>
      </c>
      <c r="BA26" s="4">
        <v>1.1000000000000001</v>
      </c>
      <c r="BJ26" s="4" t="s">
        <v>4</v>
      </c>
      <c r="BL26" s="4" t="s">
        <v>4</v>
      </c>
      <c r="BM26" s="4" t="s">
        <v>54</v>
      </c>
      <c r="BT26" s="4" t="s">
        <v>4</v>
      </c>
      <c r="BU26" s="4" t="s">
        <v>4</v>
      </c>
      <c r="BV26" s="4" t="s">
        <v>4</v>
      </c>
      <c r="BW26" s="4" t="s">
        <v>414</v>
      </c>
      <c r="BX26" s="4" t="s">
        <v>56</v>
      </c>
      <c r="BY26" s="4" t="s">
        <v>56</v>
      </c>
      <c r="BZ26" s="4">
        <v>0</v>
      </c>
      <c r="CA26" s="4">
        <v>0</v>
      </c>
      <c r="CB26" s="4" t="s">
        <v>41</v>
      </c>
      <c r="CC26" s="4" t="s">
        <v>3</v>
      </c>
      <c r="CD26" s="4">
        <v>1.3</v>
      </c>
      <c r="CF26" s="4">
        <v>17.8</v>
      </c>
      <c r="CM26" s="4" t="s">
        <v>12</v>
      </c>
      <c r="CN26" s="4" t="s">
        <v>13</v>
      </c>
      <c r="CO26" s="4" t="s">
        <v>14</v>
      </c>
      <c r="CS26" s="4" t="s">
        <v>4</v>
      </c>
      <c r="CU26" s="4">
        <v>2</v>
      </c>
      <c r="CV26" s="4">
        <v>1.8</v>
      </c>
      <c r="CW26" s="4" t="s">
        <v>4</v>
      </c>
      <c r="CZ26" s="4" t="s">
        <v>64</v>
      </c>
      <c r="DA26" s="4" t="s">
        <v>3</v>
      </c>
      <c r="DB26" s="4">
        <v>65</v>
      </c>
      <c r="DC26" s="4">
        <v>65</v>
      </c>
      <c r="DD26" s="4" t="s">
        <v>4</v>
      </c>
      <c r="DE26" s="4" t="s">
        <v>66</v>
      </c>
      <c r="DF26" s="4" t="s">
        <v>60</v>
      </c>
      <c r="DG26" s="4">
        <v>65</v>
      </c>
      <c r="DH26" s="4">
        <v>5</v>
      </c>
      <c r="DI26" s="4">
        <v>1</v>
      </c>
      <c r="DL26" s="4" t="s">
        <v>66</v>
      </c>
      <c r="DM26" s="4" t="s">
        <v>59</v>
      </c>
      <c r="DN26" s="4">
        <v>65</v>
      </c>
      <c r="DO26" s="4">
        <v>5</v>
      </c>
      <c r="DP26" s="4">
        <v>1</v>
      </c>
      <c r="EU26" s="4" t="s">
        <v>468</v>
      </c>
      <c r="EV26" s="4" t="s">
        <v>4</v>
      </c>
      <c r="EX26" s="4">
        <v>58</v>
      </c>
      <c r="EY26" s="9">
        <f t="shared" si="0"/>
        <v>0.50775862068965516</v>
      </c>
      <c r="EZ26" s="4">
        <v>5.6</v>
      </c>
      <c r="FA26" s="4">
        <v>16</v>
      </c>
      <c r="FB26" s="4">
        <v>4.9000000000000004</v>
      </c>
      <c r="FC26" s="4">
        <v>16</v>
      </c>
      <c r="FD26" s="4">
        <f t="shared" si="2"/>
        <v>5.25</v>
      </c>
      <c r="FE26">
        <v>20</v>
      </c>
      <c r="FF26" s="5">
        <f t="shared" si="3"/>
        <v>1.0062893081761006</v>
      </c>
      <c r="FG26" s="5">
        <f t="shared" si="4"/>
        <v>1.2578616352201257</v>
      </c>
      <c r="FH26" s="9">
        <f t="shared" si="1"/>
        <v>16</v>
      </c>
      <c r="FI26" s="9">
        <f t="shared" si="5"/>
        <v>0</v>
      </c>
      <c r="FJ26" s="9">
        <f t="shared" si="6"/>
        <v>0</v>
      </c>
      <c r="FK26" s="9">
        <f t="shared" si="7"/>
        <v>0</v>
      </c>
      <c r="FL26" s="4" t="s">
        <v>52</v>
      </c>
      <c r="FM26" s="4">
        <v>0</v>
      </c>
      <c r="FN26" s="4" t="s">
        <v>56</v>
      </c>
      <c r="FO26" s="4">
        <v>0</v>
      </c>
      <c r="FP26" s="4">
        <v>0</v>
      </c>
      <c r="FQ26" s="4" t="s">
        <v>61</v>
      </c>
      <c r="FR26" s="4" t="s">
        <v>400</v>
      </c>
      <c r="FS26" s="4" t="s">
        <v>4</v>
      </c>
      <c r="FT26" s="4" t="s">
        <v>4</v>
      </c>
      <c r="FU26" s="4" t="s">
        <v>4</v>
      </c>
      <c r="FV26" s="4">
        <v>0</v>
      </c>
      <c r="FX26" s="4" t="s">
        <v>4</v>
      </c>
      <c r="GA26" s="4">
        <v>19.2</v>
      </c>
      <c r="GB26" s="4">
        <v>19</v>
      </c>
      <c r="GC26" s="9">
        <v>0.5</v>
      </c>
      <c r="GD26" s="4">
        <v>1</v>
      </c>
      <c r="GE26" s="4" t="s">
        <v>964</v>
      </c>
      <c r="GF26" s="4">
        <v>5.78</v>
      </c>
      <c r="GG26" s="4">
        <v>0.16</v>
      </c>
      <c r="GH26" s="4">
        <v>0.08</v>
      </c>
      <c r="GI26" s="4" t="s">
        <v>3</v>
      </c>
      <c r="GJ26" s="4">
        <v>0.9</v>
      </c>
      <c r="GL26" s="4" t="s">
        <v>56</v>
      </c>
      <c r="GM26" s="4" t="s">
        <v>56</v>
      </c>
      <c r="GN26" s="4">
        <v>0</v>
      </c>
      <c r="GO26" s="4">
        <v>0</v>
      </c>
      <c r="GP26" s="4" t="s">
        <v>4</v>
      </c>
      <c r="GQ26" s="4" t="s">
        <v>7</v>
      </c>
      <c r="GY26" s="4" t="s">
        <v>4</v>
      </c>
      <c r="HA26" s="4" t="s">
        <v>414</v>
      </c>
      <c r="HB26" s="4" t="s">
        <v>42</v>
      </c>
      <c r="HC26" s="4">
        <v>16</v>
      </c>
      <c r="HJ26" s="4" t="s">
        <v>12</v>
      </c>
      <c r="HK26" s="4" t="s">
        <v>13</v>
      </c>
      <c r="HL26" s="4" t="s">
        <v>14</v>
      </c>
      <c r="HP26" s="4" t="s">
        <v>12</v>
      </c>
      <c r="HQ26" s="4" t="s">
        <v>13</v>
      </c>
      <c r="HR26" s="4" t="s">
        <v>14</v>
      </c>
      <c r="HV26" s="4" t="s">
        <v>4</v>
      </c>
      <c r="HX26" s="4" t="s">
        <v>4</v>
      </c>
      <c r="HY26" s="4" t="s">
        <v>4</v>
      </c>
      <c r="HZ26" s="4">
        <v>0</v>
      </c>
      <c r="IA26" s="4">
        <v>0</v>
      </c>
      <c r="IB26" s="4">
        <v>0</v>
      </c>
      <c r="IC26" s="4">
        <v>0</v>
      </c>
      <c r="ID26" s="4">
        <v>0</v>
      </c>
      <c r="IE26" s="4">
        <v>0</v>
      </c>
      <c r="IG26" s="4">
        <v>19.2</v>
      </c>
      <c r="IH26" s="4">
        <v>19</v>
      </c>
      <c r="II26" s="9">
        <v>1.05</v>
      </c>
      <c r="IJ26" s="4">
        <v>2</v>
      </c>
      <c r="IK26" s="4" t="s">
        <v>964</v>
      </c>
      <c r="IL26" s="4">
        <v>5</v>
      </c>
      <c r="IM26" s="9">
        <v>0.14000000000000001</v>
      </c>
      <c r="IN26" s="9">
        <v>0.03</v>
      </c>
      <c r="IT26" s="4" t="s">
        <v>3</v>
      </c>
      <c r="IU26" s="4">
        <v>1.1000000000000001</v>
      </c>
      <c r="IW26" s="4" t="s">
        <v>56</v>
      </c>
      <c r="IX26" s="4" t="s">
        <v>56</v>
      </c>
      <c r="IY26" s="4">
        <v>0</v>
      </c>
      <c r="IZ26" s="4">
        <v>0</v>
      </c>
      <c r="JA26" s="4" t="s">
        <v>7</v>
      </c>
      <c r="JI26" s="4" t="s">
        <v>4</v>
      </c>
      <c r="JK26" s="4" t="s">
        <v>415</v>
      </c>
      <c r="JL26" s="4" t="s">
        <v>42</v>
      </c>
      <c r="JM26" s="4">
        <v>16</v>
      </c>
      <c r="JT26" s="4" t="s">
        <v>12</v>
      </c>
      <c r="JU26" s="4" t="s">
        <v>13</v>
      </c>
      <c r="JV26" s="4" t="s">
        <v>14</v>
      </c>
      <c r="JZ26" s="4" t="s">
        <v>4</v>
      </c>
      <c r="KB26" s="4" t="s">
        <v>4</v>
      </c>
      <c r="KC26" s="4" t="s">
        <v>3</v>
      </c>
      <c r="KD26" s="4">
        <v>0</v>
      </c>
      <c r="KE26" s="4">
        <v>0</v>
      </c>
      <c r="KF26" s="4">
        <v>0</v>
      </c>
      <c r="KG26" s="4">
        <v>0</v>
      </c>
      <c r="KH26" s="4">
        <v>0</v>
      </c>
      <c r="KI26" s="4">
        <v>0</v>
      </c>
      <c r="KK26" s="4">
        <v>19.2</v>
      </c>
      <c r="KL26" s="4">
        <v>19</v>
      </c>
      <c r="KM26" s="9">
        <v>0</v>
      </c>
      <c r="KS26" s="4" t="s">
        <v>3</v>
      </c>
      <c r="KT26" s="4">
        <v>1.4</v>
      </c>
      <c r="KV26" s="4" t="s">
        <v>56</v>
      </c>
      <c r="KW26" s="4" t="s">
        <v>56</v>
      </c>
      <c r="KX26" s="4">
        <v>0</v>
      </c>
      <c r="KY26" s="4">
        <v>0</v>
      </c>
      <c r="KZ26" s="4" t="s">
        <v>4</v>
      </c>
      <c r="LA26" s="4" t="s">
        <v>7</v>
      </c>
      <c r="LI26" s="4" t="s">
        <v>4</v>
      </c>
      <c r="LK26" s="4" t="s">
        <v>415</v>
      </c>
      <c r="LL26" s="4" t="s">
        <v>42</v>
      </c>
      <c r="LM26" s="4">
        <v>16</v>
      </c>
      <c r="LT26" s="4" t="s">
        <v>12</v>
      </c>
      <c r="LU26" s="4" t="s">
        <v>13</v>
      </c>
      <c r="LV26" s="4" t="s">
        <v>14</v>
      </c>
      <c r="LZ26" s="4" t="s">
        <v>94</v>
      </c>
      <c r="MA26" s="4" t="s">
        <v>13</v>
      </c>
      <c r="MB26" s="4" t="s">
        <v>14</v>
      </c>
      <c r="MF26" s="4" t="s">
        <v>4</v>
      </c>
      <c r="MH26" s="4" t="s">
        <v>4</v>
      </c>
      <c r="MI26" s="4" t="s">
        <v>3</v>
      </c>
      <c r="MJ26" s="4">
        <v>0</v>
      </c>
      <c r="MK26" s="4">
        <v>0</v>
      </c>
      <c r="ML26" s="4">
        <v>0</v>
      </c>
      <c r="MM26" s="4">
        <v>0</v>
      </c>
      <c r="MN26" s="4">
        <v>0</v>
      </c>
      <c r="MO26" s="4">
        <v>0</v>
      </c>
      <c r="MQ26" s="4">
        <v>35</v>
      </c>
      <c r="MR26" s="4" t="s">
        <v>945</v>
      </c>
      <c r="MS26" s="4" t="s">
        <v>945</v>
      </c>
      <c r="MX26" s="4" t="s">
        <v>4</v>
      </c>
      <c r="MZ26" s="4" t="s">
        <v>4</v>
      </c>
      <c r="NA26" s="4" t="s">
        <v>7</v>
      </c>
      <c r="NH26" s="4" t="s">
        <v>4</v>
      </c>
      <c r="NI26" s="4" t="s">
        <v>4</v>
      </c>
      <c r="NJ26" s="4" t="s">
        <v>4</v>
      </c>
      <c r="NK26" s="4" t="s">
        <v>415</v>
      </c>
      <c r="NL26" s="4" t="s">
        <v>56</v>
      </c>
      <c r="NM26" s="4" t="s">
        <v>56</v>
      </c>
      <c r="NN26" s="4">
        <v>0</v>
      </c>
      <c r="NO26" s="4">
        <v>0</v>
      </c>
      <c r="NP26" s="4" t="s">
        <v>42</v>
      </c>
      <c r="NQ26" s="4" t="s">
        <v>3</v>
      </c>
      <c r="NR26" s="4">
        <v>1.4</v>
      </c>
      <c r="NT26" s="4">
        <v>15.9</v>
      </c>
      <c r="OA26" s="4" t="s">
        <v>13</v>
      </c>
      <c r="OB26" s="4" t="s">
        <v>94</v>
      </c>
      <c r="OC26" s="4" t="s">
        <v>14</v>
      </c>
      <c r="OG26" s="4" t="s">
        <v>4</v>
      </c>
      <c r="OI26" s="4">
        <v>1.8</v>
      </c>
      <c r="OJ26" s="4">
        <v>2.2999999999999998</v>
      </c>
      <c r="OK26" s="4" t="s">
        <v>4</v>
      </c>
      <c r="ON26" s="4" t="s">
        <v>64</v>
      </c>
      <c r="OO26" s="4" t="s">
        <v>3</v>
      </c>
      <c r="OP26" s="4">
        <v>35</v>
      </c>
      <c r="OQ26" s="4">
        <v>35</v>
      </c>
      <c r="OR26" s="4" t="s">
        <v>3</v>
      </c>
      <c r="OS26" s="4" t="s">
        <v>66</v>
      </c>
      <c r="OT26" s="4" t="s">
        <v>60</v>
      </c>
      <c r="OU26" s="4">
        <v>35</v>
      </c>
      <c r="OV26" s="4">
        <v>5</v>
      </c>
      <c r="OW26" s="4">
        <v>1</v>
      </c>
      <c r="OZ26" s="4" t="s">
        <v>66</v>
      </c>
      <c r="PA26" s="4" t="s">
        <v>59</v>
      </c>
      <c r="PB26" s="4">
        <v>35</v>
      </c>
      <c r="PC26" s="4">
        <v>5</v>
      </c>
      <c r="PD26" s="4">
        <v>1</v>
      </c>
      <c r="QJ26" s="4">
        <v>50</v>
      </c>
      <c r="QK26" s="4" t="s">
        <v>945</v>
      </c>
      <c r="QL26" s="4" t="s">
        <v>945</v>
      </c>
      <c r="QM26" s="4" t="s">
        <v>68</v>
      </c>
      <c r="QN26" s="4" t="s">
        <v>4</v>
      </c>
      <c r="QO26" s="4" t="s">
        <v>4</v>
      </c>
      <c r="QQ26" s="4" t="s">
        <v>4</v>
      </c>
      <c r="QR26" s="4" t="s">
        <v>3</v>
      </c>
      <c r="QS26" s="4">
        <v>1</v>
      </c>
      <c r="QU26" s="4" t="s">
        <v>4</v>
      </c>
      <c r="QW26" s="4" t="s">
        <v>7</v>
      </c>
      <c r="RB26" s="4" t="s">
        <v>416</v>
      </c>
      <c r="RC26" s="4" t="s">
        <v>91</v>
      </c>
      <c r="RD26" s="4">
        <v>20.2</v>
      </c>
      <c r="RK26" s="4" t="s">
        <v>12</v>
      </c>
      <c r="RL26" s="4" t="s">
        <v>13</v>
      </c>
      <c r="RM26" s="4" t="s">
        <v>14</v>
      </c>
      <c r="RQ26" s="4" t="s">
        <v>4</v>
      </c>
    </row>
    <row r="27" spans="1:487" x14ac:dyDescent="0.3">
      <c r="A27" s="42">
        <v>20401349</v>
      </c>
      <c r="B27" s="4" t="s">
        <v>46</v>
      </c>
      <c r="C27" s="7">
        <v>0.51388888888888895</v>
      </c>
      <c r="D27" s="8">
        <v>44469</v>
      </c>
      <c r="E27" s="4" t="s">
        <v>47</v>
      </c>
      <c r="F27" s="4" t="s">
        <v>131</v>
      </c>
      <c r="G27" s="4" t="s">
        <v>132</v>
      </c>
      <c r="H27" s="4" t="s">
        <v>133</v>
      </c>
      <c r="K27" s="4">
        <v>50</v>
      </c>
      <c r="L27" s="4">
        <v>50</v>
      </c>
      <c r="M27" s="9">
        <v>0.16</v>
      </c>
      <c r="P27" s="4" t="s">
        <v>68</v>
      </c>
      <c r="Q27" s="4" t="s">
        <v>4</v>
      </c>
      <c r="R27" s="4" t="s">
        <v>4</v>
      </c>
      <c r="T27" s="4" t="s">
        <v>4</v>
      </c>
      <c r="U27" s="4" t="s">
        <v>3</v>
      </c>
      <c r="V27" s="4">
        <v>1.1000000000000001</v>
      </c>
      <c r="X27" s="4" t="s">
        <v>4</v>
      </c>
      <c r="Z27" s="4" t="s">
        <v>7</v>
      </c>
      <c r="AG27" s="4" t="s">
        <v>55</v>
      </c>
      <c r="AH27" s="4" t="s">
        <v>42</v>
      </c>
      <c r="AI27" s="4">
        <v>11.6</v>
      </c>
      <c r="AP27" s="4" t="s">
        <v>13</v>
      </c>
      <c r="AQ27" s="4" t="s">
        <v>14</v>
      </c>
      <c r="AR27" s="4" t="s">
        <v>12</v>
      </c>
      <c r="AV27" s="4" t="s">
        <v>4</v>
      </c>
      <c r="AY27" s="4">
        <v>27</v>
      </c>
      <c r="AZ27" s="4">
        <v>27</v>
      </c>
      <c r="BA27" s="4">
        <v>1.96</v>
      </c>
      <c r="BJ27" s="4" t="s">
        <v>4</v>
      </c>
      <c r="BL27" s="4" t="s">
        <v>4</v>
      </c>
      <c r="BM27" s="4" t="s">
        <v>54</v>
      </c>
      <c r="BT27" s="4" t="s">
        <v>4</v>
      </c>
      <c r="BU27" s="4" t="s">
        <v>4</v>
      </c>
      <c r="BV27" s="4" t="s">
        <v>4</v>
      </c>
      <c r="BW27" s="4" t="s">
        <v>55</v>
      </c>
      <c r="BX27" s="4" t="s">
        <v>56</v>
      </c>
      <c r="BY27" s="4" t="s">
        <v>56</v>
      </c>
      <c r="BZ27" s="4">
        <v>0</v>
      </c>
      <c r="CA27" s="4">
        <v>0</v>
      </c>
      <c r="CB27" s="4" t="s">
        <v>41</v>
      </c>
      <c r="CC27" s="4" t="s">
        <v>3</v>
      </c>
      <c r="CD27" s="4">
        <v>0.6</v>
      </c>
      <c r="CF27" s="4">
        <v>12.1</v>
      </c>
      <c r="CM27" s="4" t="s">
        <v>12</v>
      </c>
      <c r="CN27" s="4" t="s">
        <v>13</v>
      </c>
      <c r="CO27" s="4" t="s">
        <v>11</v>
      </c>
      <c r="CS27" s="4" t="s">
        <v>4</v>
      </c>
      <c r="CU27" s="4">
        <v>1.7</v>
      </c>
      <c r="CV27" s="4">
        <v>2</v>
      </c>
      <c r="CW27" s="4" t="s">
        <v>4</v>
      </c>
      <c r="CZ27" s="4" t="s">
        <v>64</v>
      </c>
      <c r="DA27" s="4" t="s">
        <v>3</v>
      </c>
      <c r="DB27" s="4">
        <v>27</v>
      </c>
      <c r="DC27" s="4">
        <v>27</v>
      </c>
      <c r="DD27" s="4" t="s">
        <v>4</v>
      </c>
      <c r="DE27" s="4" t="s">
        <v>66</v>
      </c>
      <c r="DF27" s="4" t="s">
        <v>60</v>
      </c>
      <c r="DG27" s="4">
        <v>27</v>
      </c>
      <c r="DH27" s="4">
        <v>5</v>
      </c>
      <c r="DI27" s="4">
        <v>1</v>
      </c>
      <c r="DL27" s="4" t="s">
        <v>66</v>
      </c>
      <c r="DM27" s="4" t="s">
        <v>59</v>
      </c>
      <c r="DN27" s="4">
        <v>27</v>
      </c>
      <c r="DO27" s="4">
        <v>5</v>
      </c>
      <c r="DP27" s="4">
        <v>1</v>
      </c>
      <c r="EV27" s="4" t="s">
        <v>4</v>
      </c>
      <c r="EX27" s="4">
        <v>51.8</v>
      </c>
      <c r="EY27" s="9">
        <f t="shared" si="0"/>
        <v>2.0837837837837832</v>
      </c>
      <c r="EZ27" s="4">
        <v>5.4</v>
      </c>
      <c r="FA27" s="4">
        <v>8.1</v>
      </c>
      <c r="FB27" s="4">
        <v>5.7</v>
      </c>
      <c r="FC27" s="4">
        <v>7.8</v>
      </c>
      <c r="FD27" s="4">
        <f t="shared" si="2"/>
        <v>5.5500000000000007</v>
      </c>
      <c r="FE27">
        <v>10</v>
      </c>
      <c r="FF27" s="5">
        <f t="shared" si="3"/>
        <v>0.89010989010989006</v>
      </c>
      <c r="FG27" s="5">
        <f t="shared" si="4"/>
        <v>1.098901098901099</v>
      </c>
      <c r="FH27" s="9">
        <f t="shared" si="1"/>
        <v>8.2999999999999989</v>
      </c>
      <c r="FI27" s="9">
        <f t="shared" si="5"/>
        <v>14.4</v>
      </c>
      <c r="FJ27" s="9">
        <f t="shared" si="6"/>
        <v>0.45</v>
      </c>
      <c r="FK27" s="9">
        <f t="shared" si="7"/>
        <v>0.19999999999999998</v>
      </c>
      <c r="FL27" s="4" t="s">
        <v>20</v>
      </c>
      <c r="FM27" s="4">
        <v>2</v>
      </c>
      <c r="FN27" s="4" t="s">
        <v>134</v>
      </c>
      <c r="FO27" s="4">
        <v>2</v>
      </c>
      <c r="FP27" s="4">
        <v>0</v>
      </c>
      <c r="FQ27" s="11" t="s">
        <v>61</v>
      </c>
      <c r="FR27" s="4" t="s">
        <v>62</v>
      </c>
      <c r="FS27" s="4" t="s">
        <v>4</v>
      </c>
      <c r="FT27" s="4" t="s">
        <v>4</v>
      </c>
      <c r="FU27" s="4" t="s">
        <v>4</v>
      </c>
      <c r="FV27" s="4">
        <v>0</v>
      </c>
      <c r="FX27" s="4" t="s">
        <v>4</v>
      </c>
      <c r="GA27" s="4">
        <v>17.3</v>
      </c>
      <c r="GB27" s="4">
        <v>17.399999999999999</v>
      </c>
      <c r="GC27" s="9">
        <v>4.3099999999999996</v>
      </c>
      <c r="GD27" s="4">
        <v>1</v>
      </c>
      <c r="GE27" s="4" t="s">
        <v>1097</v>
      </c>
      <c r="GF27" s="4">
        <v>5.9</v>
      </c>
      <c r="GG27" s="4">
        <v>0.97</v>
      </c>
      <c r="GH27" s="4">
        <v>0.26</v>
      </c>
      <c r="GI27" s="4" t="s">
        <v>3</v>
      </c>
      <c r="GJ27" s="4">
        <v>0.8</v>
      </c>
      <c r="GL27" s="4" t="s">
        <v>134</v>
      </c>
      <c r="GM27" s="4" t="s">
        <v>1165</v>
      </c>
      <c r="GN27" s="4">
        <v>1</v>
      </c>
      <c r="GO27" s="4">
        <v>0</v>
      </c>
      <c r="GP27" s="4" t="s">
        <v>4</v>
      </c>
      <c r="GQ27" s="4" t="s">
        <v>1073</v>
      </c>
      <c r="GR27" s="4" t="s">
        <v>135</v>
      </c>
      <c r="GS27" s="4">
        <v>17.3</v>
      </c>
      <c r="GT27" s="4">
        <v>0</v>
      </c>
      <c r="GY27" s="4" t="s">
        <v>4</v>
      </c>
      <c r="HA27" s="4" t="s">
        <v>55</v>
      </c>
      <c r="HB27" s="4" t="s">
        <v>91</v>
      </c>
      <c r="HC27" s="4">
        <v>5.5</v>
      </c>
      <c r="HG27" s="4">
        <v>5.4</v>
      </c>
      <c r="HJ27" s="4" t="s">
        <v>12</v>
      </c>
      <c r="HK27" s="4" t="s">
        <v>13</v>
      </c>
      <c r="HL27" s="4" t="s">
        <v>11</v>
      </c>
      <c r="HM27" s="4" t="s">
        <v>14</v>
      </c>
      <c r="HP27" s="4" t="s">
        <v>11</v>
      </c>
      <c r="HQ27" s="4" t="s">
        <v>12</v>
      </c>
      <c r="HR27" s="4" t="s">
        <v>13</v>
      </c>
      <c r="HV27" s="4" t="s">
        <v>4</v>
      </c>
      <c r="HX27" s="4" t="s">
        <v>3</v>
      </c>
      <c r="HY27" s="4" t="s">
        <v>3</v>
      </c>
      <c r="HZ27" s="4">
        <v>17.3</v>
      </c>
      <c r="IA27" s="4">
        <v>13</v>
      </c>
      <c r="IB27" s="4">
        <v>1.4</v>
      </c>
      <c r="IC27" s="4">
        <v>1.3</v>
      </c>
      <c r="ID27" s="4">
        <v>0.6</v>
      </c>
      <c r="IE27" s="4">
        <v>0.6</v>
      </c>
      <c r="IG27" s="4">
        <v>17.3</v>
      </c>
      <c r="IH27" s="4">
        <v>17.399999999999999</v>
      </c>
      <c r="II27" s="9">
        <v>0.34</v>
      </c>
      <c r="IJ27" s="4">
        <v>2</v>
      </c>
      <c r="IK27" s="4" t="s">
        <v>1130</v>
      </c>
      <c r="IL27" s="4">
        <v>5.7</v>
      </c>
      <c r="IM27" s="9">
        <v>0.34</v>
      </c>
      <c r="IN27" s="9">
        <v>0.09</v>
      </c>
      <c r="IT27" s="4" t="s">
        <v>112</v>
      </c>
      <c r="IU27" s="10">
        <v>0.9</v>
      </c>
      <c r="IW27" s="4" t="s">
        <v>56</v>
      </c>
      <c r="IX27" s="4" t="s">
        <v>56</v>
      </c>
      <c r="IY27" s="4">
        <v>0</v>
      </c>
      <c r="IZ27" s="4">
        <v>0</v>
      </c>
      <c r="JA27" s="4" t="s">
        <v>1072</v>
      </c>
      <c r="JB27" s="4" t="s">
        <v>136</v>
      </c>
      <c r="JC27" s="4">
        <v>17.3</v>
      </c>
      <c r="JD27" s="4">
        <v>17.3</v>
      </c>
      <c r="JI27" s="4" t="s">
        <v>4</v>
      </c>
      <c r="JK27" s="4" t="s">
        <v>55</v>
      </c>
      <c r="JL27" s="4" t="s">
        <v>41</v>
      </c>
      <c r="JM27" s="4">
        <v>9.6999999999999993</v>
      </c>
      <c r="JT27" s="4" t="s">
        <v>12</v>
      </c>
      <c r="JU27" s="4" t="s">
        <v>13</v>
      </c>
      <c r="JV27" s="4" t="s">
        <v>14</v>
      </c>
      <c r="JW27" s="4" t="s">
        <v>11</v>
      </c>
      <c r="JZ27" s="4" t="s">
        <v>4</v>
      </c>
      <c r="KB27" s="4" t="s">
        <v>4</v>
      </c>
      <c r="KC27" s="4" t="s">
        <v>4</v>
      </c>
      <c r="KD27" s="4">
        <v>0</v>
      </c>
      <c r="KE27" s="4">
        <v>0</v>
      </c>
      <c r="KF27" s="4">
        <v>0</v>
      </c>
      <c r="KG27" s="4">
        <v>0</v>
      </c>
      <c r="KH27" s="4">
        <v>0</v>
      </c>
      <c r="KI27" s="4">
        <v>0</v>
      </c>
      <c r="KK27" s="4">
        <v>17.3</v>
      </c>
      <c r="KL27" s="4">
        <v>17</v>
      </c>
      <c r="KM27" s="9">
        <v>1.59</v>
      </c>
      <c r="KS27" s="4" t="s">
        <v>3</v>
      </c>
      <c r="KT27" s="4">
        <v>0.7</v>
      </c>
      <c r="KV27" s="4" t="s">
        <v>134</v>
      </c>
      <c r="KW27" s="4" t="s">
        <v>1165</v>
      </c>
      <c r="KX27" s="4">
        <v>1</v>
      </c>
      <c r="KY27" s="4">
        <v>1</v>
      </c>
      <c r="KZ27" s="4" t="s">
        <v>4</v>
      </c>
      <c r="LA27" s="4" t="s">
        <v>1072</v>
      </c>
      <c r="LB27" s="4" t="s">
        <v>136</v>
      </c>
      <c r="LC27" s="4">
        <v>17.3</v>
      </c>
      <c r="LD27" s="4">
        <v>34.6</v>
      </c>
      <c r="LI27" s="4" t="s">
        <v>4</v>
      </c>
      <c r="LK27" s="4" t="s">
        <v>55</v>
      </c>
      <c r="LL27" s="4" t="s">
        <v>91</v>
      </c>
      <c r="LM27" s="4">
        <v>9.6999999999999993</v>
      </c>
      <c r="LQ27" s="4">
        <v>7</v>
      </c>
      <c r="LT27" s="4" t="s">
        <v>13</v>
      </c>
      <c r="LU27" s="4" t="s">
        <v>12</v>
      </c>
      <c r="LV27" s="4" t="s">
        <v>11</v>
      </c>
      <c r="LZ27" s="4" t="s">
        <v>13</v>
      </c>
      <c r="MA27" s="4" t="s">
        <v>12</v>
      </c>
      <c r="MB27" s="4" t="s">
        <v>14</v>
      </c>
      <c r="MC27" s="4" t="s">
        <v>11</v>
      </c>
      <c r="MF27" s="4" t="s">
        <v>4</v>
      </c>
      <c r="MH27" s="4" t="s">
        <v>4</v>
      </c>
      <c r="MI27" s="4" t="s">
        <v>4</v>
      </c>
      <c r="MJ27" s="4">
        <v>0</v>
      </c>
      <c r="MK27" s="4">
        <v>0</v>
      </c>
      <c r="ML27" s="4">
        <v>0</v>
      </c>
      <c r="MM27" s="4">
        <v>0</v>
      </c>
      <c r="MN27" s="4">
        <v>0</v>
      </c>
      <c r="MO27" s="4">
        <v>0</v>
      </c>
      <c r="MQ27" s="4">
        <v>37</v>
      </c>
      <c r="MR27" s="4">
        <v>37</v>
      </c>
      <c r="MS27" s="4">
        <v>0.46</v>
      </c>
      <c r="MX27" s="4" t="s">
        <v>4</v>
      </c>
      <c r="MZ27" s="4" t="s">
        <v>4</v>
      </c>
      <c r="NA27" s="4" t="s">
        <v>7</v>
      </c>
      <c r="NH27" s="4" t="s">
        <v>4</v>
      </c>
      <c r="NI27" s="4" t="s">
        <v>4</v>
      </c>
      <c r="NJ27" s="4" t="s">
        <v>4</v>
      </c>
      <c r="NK27" s="4" t="s">
        <v>55</v>
      </c>
      <c r="NL27" s="4" t="s">
        <v>56</v>
      </c>
      <c r="NM27" s="4" t="s">
        <v>56</v>
      </c>
      <c r="NN27" s="4">
        <v>0</v>
      </c>
      <c r="NO27" s="4">
        <v>0</v>
      </c>
      <c r="NP27" s="4" t="s">
        <v>42</v>
      </c>
      <c r="NQ27" s="4" t="s">
        <v>3</v>
      </c>
      <c r="NR27" s="4">
        <v>0.7</v>
      </c>
      <c r="NT27" s="4">
        <v>9.1</v>
      </c>
      <c r="OA27" s="4" t="s">
        <v>14</v>
      </c>
      <c r="OB27" s="4" t="s">
        <v>94</v>
      </c>
      <c r="OC27" s="4" t="s">
        <v>13</v>
      </c>
      <c r="OG27" s="4" t="s">
        <v>4</v>
      </c>
      <c r="OI27" s="4">
        <v>1.2</v>
      </c>
      <c r="OJ27" s="4">
        <v>1.3</v>
      </c>
      <c r="OK27" s="4" t="s">
        <v>4</v>
      </c>
      <c r="ON27" s="4" t="s">
        <v>64</v>
      </c>
      <c r="OO27" s="4" t="s">
        <v>3</v>
      </c>
      <c r="OP27" s="4">
        <v>37</v>
      </c>
      <c r="OQ27" s="4">
        <v>37</v>
      </c>
      <c r="OR27" s="4" t="s">
        <v>4</v>
      </c>
      <c r="OS27" s="4" t="s">
        <v>66</v>
      </c>
      <c r="OT27" s="4" t="s">
        <v>60</v>
      </c>
      <c r="OU27" s="4">
        <v>37</v>
      </c>
      <c r="OV27" s="4">
        <v>5</v>
      </c>
      <c r="OW27" s="4">
        <v>1</v>
      </c>
      <c r="OZ27" s="4" t="s">
        <v>66</v>
      </c>
      <c r="PA27" s="4" t="s">
        <v>59</v>
      </c>
      <c r="PB27" s="4">
        <v>37</v>
      </c>
      <c r="PC27" s="4">
        <v>5</v>
      </c>
      <c r="PD27" s="4">
        <v>1</v>
      </c>
      <c r="QJ27" s="4">
        <v>50</v>
      </c>
      <c r="QK27" s="4">
        <v>50</v>
      </c>
      <c r="QL27" s="4">
        <v>1.28</v>
      </c>
      <c r="QM27" s="4" t="s">
        <v>68</v>
      </c>
      <c r="QN27" s="4" t="s">
        <v>4</v>
      </c>
      <c r="QO27" s="4" t="s">
        <v>4</v>
      </c>
      <c r="QQ27" s="4" t="s">
        <v>4</v>
      </c>
      <c r="QR27" s="4" t="s">
        <v>3</v>
      </c>
      <c r="QS27" s="4">
        <v>0.8</v>
      </c>
      <c r="QU27" s="4" t="s">
        <v>4</v>
      </c>
      <c r="QW27" s="4" t="s">
        <v>7</v>
      </c>
      <c r="RB27" s="4" t="s">
        <v>69</v>
      </c>
      <c r="RC27" s="4" t="s">
        <v>42</v>
      </c>
      <c r="RD27" s="4">
        <v>12.9</v>
      </c>
      <c r="RK27" s="4" t="s">
        <v>12</v>
      </c>
      <c r="RL27" s="4" t="s">
        <v>13</v>
      </c>
      <c r="RM27" s="4" t="s">
        <v>14</v>
      </c>
      <c r="RQ27" s="4" t="s">
        <v>4</v>
      </c>
    </row>
    <row r="28" spans="1:487" x14ac:dyDescent="0.3">
      <c r="A28" s="42">
        <v>20401350</v>
      </c>
      <c r="B28" s="4" t="s">
        <v>469</v>
      </c>
      <c r="C28" s="12">
        <v>0.5083333333333333</v>
      </c>
      <c r="D28" s="8">
        <v>44441</v>
      </c>
      <c r="E28" s="4" t="s">
        <v>433</v>
      </c>
      <c r="F28" s="4" t="s">
        <v>271</v>
      </c>
      <c r="G28" s="4" t="s">
        <v>49</v>
      </c>
      <c r="H28" s="4" t="s">
        <v>133</v>
      </c>
      <c r="I28" s="4">
        <v>61.661279999999998</v>
      </c>
      <c r="J28" s="4">
        <v>-149.18828999999999</v>
      </c>
      <c r="K28" s="4">
        <v>50</v>
      </c>
      <c r="L28" s="4">
        <v>50</v>
      </c>
      <c r="M28" s="9">
        <v>0.4</v>
      </c>
      <c r="P28" s="4" t="s">
        <v>68</v>
      </c>
      <c r="Q28" s="4" t="s">
        <v>4</v>
      </c>
      <c r="R28" s="4" t="s">
        <v>4</v>
      </c>
      <c r="T28" s="4" t="s">
        <v>4</v>
      </c>
      <c r="U28" s="4" t="s">
        <v>3</v>
      </c>
      <c r="V28" s="4">
        <v>1.9</v>
      </c>
      <c r="X28" s="4" t="s">
        <v>4</v>
      </c>
      <c r="Z28" s="4" t="s">
        <v>7</v>
      </c>
      <c r="AG28" s="4" t="s">
        <v>55</v>
      </c>
      <c r="AH28" s="4" t="s">
        <v>42</v>
      </c>
      <c r="AI28" s="4">
        <v>12.5</v>
      </c>
      <c r="AP28" s="4" t="s">
        <v>13</v>
      </c>
      <c r="AQ28" s="4" t="s">
        <v>14</v>
      </c>
      <c r="AR28" s="4" t="s">
        <v>12</v>
      </c>
      <c r="AV28" s="4" t="s">
        <v>4</v>
      </c>
      <c r="AY28" s="4">
        <v>30</v>
      </c>
      <c r="AZ28" s="4">
        <v>30</v>
      </c>
      <c r="BA28" s="4">
        <v>1.93</v>
      </c>
      <c r="BJ28" s="4" t="s">
        <v>4</v>
      </c>
      <c r="BL28" s="4" t="s">
        <v>4</v>
      </c>
      <c r="BM28" s="4" t="s">
        <v>54</v>
      </c>
      <c r="BT28" s="4" t="s">
        <v>3</v>
      </c>
      <c r="BU28" s="4" t="s">
        <v>4</v>
      </c>
      <c r="BV28" s="4" t="s">
        <v>4</v>
      </c>
      <c r="BW28" s="4" t="s">
        <v>414</v>
      </c>
      <c r="BX28" s="4" t="s">
        <v>56</v>
      </c>
      <c r="BY28" s="4" t="s">
        <v>56</v>
      </c>
      <c r="BZ28" s="4">
        <v>0</v>
      </c>
      <c r="CA28" s="4">
        <v>0</v>
      </c>
      <c r="CB28" s="4" t="s">
        <v>41</v>
      </c>
      <c r="CC28" s="4" t="s">
        <v>4</v>
      </c>
      <c r="CE28" s="4">
        <v>0.8</v>
      </c>
      <c r="CF28" s="4">
        <v>19.8</v>
      </c>
      <c r="CM28" s="4" t="s">
        <v>13</v>
      </c>
      <c r="CN28" s="4" t="s">
        <v>12</v>
      </c>
      <c r="CO28" s="4" t="s">
        <v>14</v>
      </c>
      <c r="CS28" s="4" t="s">
        <v>4</v>
      </c>
      <c r="CU28" s="4">
        <v>3.3</v>
      </c>
      <c r="CV28" s="4">
        <v>3.5</v>
      </c>
      <c r="CW28" s="4" t="s">
        <v>4</v>
      </c>
      <c r="CZ28" s="4" t="s">
        <v>64</v>
      </c>
      <c r="DA28" s="4" t="s">
        <v>3</v>
      </c>
      <c r="DB28" s="4">
        <v>30</v>
      </c>
      <c r="DC28" s="4">
        <v>15</v>
      </c>
      <c r="DD28" s="4" t="s">
        <v>4</v>
      </c>
      <c r="DE28" s="4" t="s">
        <v>344</v>
      </c>
      <c r="DF28" s="4" t="s">
        <v>60</v>
      </c>
      <c r="DG28" s="4">
        <v>15</v>
      </c>
      <c r="DH28" s="4">
        <v>5</v>
      </c>
      <c r="DI28" s="4">
        <v>1</v>
      </c>
      <c r="DL28" s="4" t="s">
        <v>344</v>
      </c>
      <c r="DM28" s="4" t="s">
        <v>59</v>
      </c>
      <c r="DN28" s="4">
        <v>30</v>
      </c>
      <c r="DO28" s="4">
        <v>5</v>
      </c>
      <c r="DP28" s="4">
        <v>1</v>
      </c>
      <c r="EU28" s="4" t="s">
        <v>470</v>
      </c>
      <c r="EV28" s="4" t="s">
        <v>4</v>
      </c>
      <c r="EX28" s="4">
        <f>19.6*3</f>
        <v>58.800000000000004</v>
      </c>
      <c r="EY28" s="9">
        <f t="shared" si="0"/>
        <v>0.82666666666666666</v>
      </c>
      <c r="EZ28" s="4">
        <v>5.0999999999999996</v>
      </c>
      <c r="FA28" s="4">
        <v>14.9</v>
      </c>
      <c r="FB28" s="4">
        <v>5.0999999999999996</v>
      </c>
      <c r="FC28" s="4">
        <v>17.899999999999999</v>
      </c>
      <c r="FD28" s="4">
        <f t="shared" si="2"/>
        <v>5.0999999999999996</v>
      </c>
      <c r="FE28">
        <v>19.829999999999998</v>
      </c>
      <c r="FF28" s="5" t="e">
        <f t="shared" si="3"/>
        <v>#DIV/0!</v>
      </c>
      <c r="FG28" s="5" t="e">
        <f t="shared" si="4"/>
        <v>#DIV/0!</v>
      </c>
      <c r="FH28" s="9">
        <f t="shared" si="1"/>
        <v>17.899999999999999</v>
      </c>
      <c r="FI28" s="9">
        <f t="shared" si="5"/>
        <v>0</v>
      </c>
      <c r="FJ28" s="9">
        <f t="shared" si="6"/>
        <v>0</v>
      </c>
      <c r="FK28" s="9">
        <f t="shared" si="7"/>
        <v>0</v>
      </c>
      <c r="FL28" s="4" t="s">
        <v>52</v>
      </c>
      <c r="FM28" s="4">
        <v>0</v>
      </c>
      <c r="FN28" s="4" t="s">
        <v>56</v>
      </c>
      <c r="FO28" s="4">
        <v>0</v>
      </c>
      <c r="FP28" s="4">
        <v>0</v>
      </c>
      <c r="FQ28" s="4" t="s">
        <v>61</v>
      </c>
      <c r="FR28" s="4" t="s">
        <v>400</v>
      </c>
      <c r="FS28" s="4" t="s">
        <v>3</v>
      </c>
      <c r="FT28" s="4" t="s">
        <v>4</v>
      </c>
      <c r="FU28" s="4" t="s">
        <v>4</v>
      </c>
      <c r="FV28" s="4">
        <v>0</v>
      </c>
      <c r="FX28" s="4" t="s">
        <v>4</v>
      </c>
      <c r="GA28" s="4">
        <v>19.600000000000001</v>
      </c>
      <c r="GB28" s="4">
        <v>19.600000000000001</v>
      </c>
      <c r="GC28" s="9">
        <v>1.38</v>
      </c>
      <c r="GD28" s="4">
        <v>2</v>
      </c>
      <c r="GE28" s="4" t="s">
        <v>964</v>
      </c>
      <c r="GF28" s="4">
        <v>4.53</v>
      </c>
      <c r="GG28" s="4">
        <v>0.18</v>
      </c>
      <c r="GH28" s="4">
        <v>0.04</v>
      </c>
      <c r="GI28" s="4" t="s">
        <v>4</v>
      </c>
      <c r="GJ28" s="4">
        <v>0.8</v>
      </c>
      <c r="GL28" s="4" t="s">
        <v>56</v>
      </c>
      <c r="GM28" s="4" t="s">
        <v>56</v>
      </c>
      <c r="GN28" s="4">
        <v>0</v>
      </c>
      <c r="GO28" s="4">
        <v>0</v>
      </c>
      <c r="GP28" s="4" t="s">
        <v>4</v>
      </c>
      <c r="GQ28" s="4" t="s">
        <v>1074</v>
      </c>
      <c r="GR28" s="4" t="s">
        <v>471</v>
      </c>
      <c r="GS28" s="4">
        <v>19.600000000000001</v>
      </c>
      <c r="GT28" s="4">
        <v>0</v>
      </c>
      <c r="GY28" s="4" t="s">
        <v>4</v>
      </c>
      <c r="HA28" s="4" t="s">
        <v>232</v>
      </c>
      <c r="HB28" s="4" t="s">
        <v>42</v>
      </c>
      <c r="HC28" s="4">
        <v>17.899999999999999</v>
      </c>
      <c r="HJ28" s="4" t="s">
        <v>13</v>
      </c>
      <c r="HK28" s="4" t="s">
        <v>12</v>
      </c>
      <c r="HL28" s="4" t="s">
        <v>14</v>
      </c>
      <c r="HP28" s="4" t="s">
        <v>13</v>
      </c>
      <c r="HQ28" s="4" t="s">
        <v>12</v>
      </c>
      <c r="HR28" s="4" t="s">
        <v>14</v>
      </c>
      <c r="HS28" s="4" t="s">
        <v>11</v>
      </c>
      <c r="HV28" s="4" t="s">
        <v>4</v>
      </c>
      <c r="HX28" s="4" t="s">
        <v>4</v>
      </c>
      <c r="HY28" s="4" t="s">
        <v>3</v>
      </c>
      <c r="HZ28" s="4">
        <v>0</v>
      </c>
      <c r="IA28" s="4">
        <v>0</v>
      </c>
      <c r="IB28" s="4">
        <v>0</v>
      </c>
      <c r="IC28" s="4">
        <v>0</v>
      </c>
      <c r="ID28" s="4">
        <v>0</v>
      </c>
      <c r="IE28" s="4">
        <v>0</v>
      </c>
      <c r="IG28" s="4">
        <v>19.600000000000001</v>
      </c>
      <c r="IH28" s="4">
        <v>19.600000000000001</v>
      </c>
      <c r="II28" s="9">
        <v>0.1</v>
      </c>
      <c r="IJ28" s="4">
        <v>1</v>
      </c>
      <c r="IL28" s="4">
        <v>5.27</v>
      </c>
      <c r="IM28" s="9">
        <v>0.22</v>
      </c>
      <c r="IN28" s="9">
        <v>0.05</v>
      </c>
      <c r="IT28" s="4" t="s">
        <v>4</v>
      </c>
      <c r="IU28" s="4"/>
      <c r="IV28" s="4">
        <v>1.1000000000000001</v>
      </c>
      <c r="IW28" s="4" t="s">
        <v>56</v>
      </c>
      <c r="IX28" s="4" t="s">
        <v>56</v>
      </c>
      <c r="IY28" s="4">
        <v>0</v>
      </c>
      <c r="IZ28" s="4">
        <v>0</v>
      </c>
      <c r="JA28" s="4" t="s">
        <v>1074</v>
      </c>
      <c r="JB28" s="4" t="s">
        <v>471</v>
      </c>
      <c r="JC28" s="4">
        <v>19.600000000000001</v>
      </c>
      <c r="JD28" s="4">
        <v>19.600000000000001</v>
      </c>
      <c r="JI28" s="4" t="s">
        <v>4</v>
      </c>
      <c r="JK28" s="4" t="s">
        <v>232</v>
      </c>
      <c r="JL28" s="4" t="s">
        <v>42</v>
      </c>
      <c r="JM28" s="4">
        <v>17.899999999999999</v>
      </c>
      <c r="JT28" s="4" t="s">
        <v>13</v>
      </c>
      <c r="JU28" s="4" t="s">
        <v>12</v>
      </c>
      <c r="JV28" s="4" t="s">
        <v>14</v>
      </c>
      <c r="JZ28" s="4" t="s">
        <v>4</v>
      </c>
      <c r="KB28" s="4" t="s">
        <v>4</v>
      </c>
      <c r="KC28" s="4" t="s">
        <v>3</v>
      </c>
      <c r="KD28" s="4">
        <v>0</v>
      </c>
      <c r="KE28" s="4">
        <v>0</v>
      </c>
      <c r="KF28" s="4">
        <v>0</v>
      </c>
      <c r="KG28" s="4">
        <v>0</v>
      </c>
      <c r="KH28" s="4">
        <v>0</v>
      </c>
      <c r="KI28" s="4">
        <v>0</v>
      </c>
      <c r="KK28" s="4">
        <v>19.600000000000001</v>
      </c>
      <c r="KL28" s="4">
        <v>19.600000000000001</v>
      </c>
      <c r="KM28" s="9">
        <v>1</v>
      </c>
      <c r="KS28" s="4" t="s">
        <v>3</v>
      </c>
      <c r="KT28" s="4">
        <v>1.5</v>
      </c>
      <c r="KV28" s="4" t="s">
        <v>56</v>
      </c>
      <c r="KW28" s="4" t="s">
        <v>56</v>
      </c>
      <c r="KX28" s="4">
        <v>0</v>
      </c>
      <c r="KY28" s="4">
        <v>0</v>
      </c>
      <c r="KZ28" s="4" t="s">
        <v>4</v>
      </c>
      <c r="LA28" s="4" t="s">
        <v>1074</v>
      </c>
      <c r="LB28" s="4" t="s">
        <v>274</v>
      </c>
      <c r="LC28" s="4">
        <v>19.600000000000001</v>
      </c>
      <c r="LD28" s="4">
        <v>39.200000000000003</v>
      </c>
      <c r="LI28" s="4" t="s">
        <v>4</v>
      </c>
      <c r="LK28" s="4" t="s">
        <v>415</v>
      </c>
      <c r="LL28" s="4" t="s">
        <v>40</v>
      </c>
      <c r="LM28" s="4">
        <v>17.899999999999999</v>
      </c>
      <c r="LT28" s="4" t="s">
        <v>13</v>
      </c>
      <c r="LU28" s="4" t="s">
        <v>12</v>
      </c>
      <c r="LV28" s="4" t="s">
        <v>14</v>
      </c>
      <c r="LW28" s="4" t="s">
        <v>472</v>
      </c>
      <c r="LZ28" s="4" t="s">
        <v>472</v>
      </c>
      <c r="MA28" s="4" t="s">
        <v>12</v>
      </c>
      <c r="MB28" s="4" t="s">
        <v>13</v>
      </c>
      <c r="MC28" s="4" t="s">
        <v>14</v>
      </c>
      <c r="MF28" s="4" t="s">
        <v>4</v>
      </c>
      <c r="MH28" s="4" t="s">
        <v>4</v>
      </c>
      <c r="MI28" s="4" t="s">
        <v>3</v>
      </c>
      <c r="MJ28" s="4">
        <v>0</v>
      </c>
      <c r="MK28" s="4">
        <v>0</v>
      </c>
      <c r="ML28" s="4">
        <v>0</v>
      </c>
      <c r="MM28" s="4">
        <v>0</v>
      </c>
      <c r="MN28" s="4">
        <v>0</v>
      </c>
      <c r="MO28" s="4">
        <v>0</v>
      </c>
      <c r="MQ28" s="4">
        <v>36</v>
      </c>
      <c r="MR28" s="4">
        <v>50</v>
      </c>
      <c r="MS28" s="4">
        <v>0.48</v>
      </c>
      <c r="MX28" s="4" t="s">
        <v>4</v>
      </c>
      <c r="MZ28" s="4" t="s">
        <v>4</v>
      </c>
      <c r="NA28" s="4" t="s">
        <v>7</v>
      </c>
      <c r="NH28" s="4" t="s">
        <v>3</v>
      </c>
      <c r="NI28" s="4" t="s">
        <v>3</v>
      </c>
      <c r="NJ28" s="4" t="s">
        <v>3</v>
      </c>
      <c r="NK28" s="4" t="s">
        <v>69</v>
      </c>
      <c r="NL28" s="4" t="s">
        <v>56</v>
      </c>
      <c r="NM28" s="4" t="s">
        <v>56</v>
      </c>
      <c r="NN28" s="4">
        <v>0</v>
      </c>
      <c r="NO28" s="4">
        <v>0</v>
      </c>
      <c r="NP28" s="4" t="s">
        <v>42</v>
      </c>
      <c r="NQ28" s="4" t="s">
        <v>3</v>
      </c>
      <c r="NR28" s="4">
        <v>2.6</v>
      </c>
      <c r="NZ28" s="4">
        <v>15.4</v>
      </c>
      <c r="OA28" s="4" t="s">
        <v>13</v>
      </c>
      <c r="OB28" s="4" t="s">
        <v>14</v>
      </c>
      <c r="OC28" s="4" t="s">
        <v>12</v>
      </c>
      <c r="OG28" s="4" t="s">
        <v>4</v>
      </c>
      <c r="OI28" s="4">
        <v>1.6</v>
      </c>
      <c r="OJ28" s="4">
        <v>3</v>
      </c>
      <c r="OK28" s="4" t="s">
        <v>4</v>
      </c>
      <c r="ON28" s="4" t="s">
        <v>399</v>
      </c>
      <c r="OO28" s="4" t="s">
        <v>3</v>
      </c>
      <c r="OP28" s="4">
        <v>36</v>
      </c>
      <c r="OQ28" s="4">
        <v>36</v>
      </c>
      <c r="OR28" s="4" t="s">
        <v>4</v>
      </c>
      <c r="OS28" s="4" t="s">
        <v>344</v>
      </c>
      <c r="OT28" s="4" t="s">
        <v>60</v>
      </c>
      <c r="OU28" s="4">
        <v>21</v>
      </c>
      <c r="OV28" s="4">
        <v>5</v>
      </c>
      <c r="OW28" s="4">
        <v>1</v>
      </c>
      <c r="OZ28" s="4" t="s">
        <v>66</v>
      </c>
      <c r="PA28" s="4" t="s">
        <v>60</v>
      </c>
      <c r="PB28" s="4">
        <v>15</v>
      </c>
      <c r="PC28" s="4">
        <v>5</v>
      </c>
      <c r="PD28" s="4">
        <v>1</v>
      </c>
      <c r="PG28" s="4" t="s">
        <v>344</v>
      </c>
      <c r="PH28" s="4" t="s">
        <v>59</v>
      </c>
      <c r="PI28" s="4">
        <v>30</v>
      </c>
      <c r="PJ28" s="4">
        <v>5</v>
      </c>
      <c r="PK28" s="4">
        <v>1</v>
      </c>
      <c r="PN28" s="4" t="s">
        <v>66</v>
      </c>
      <c r="PO28" s="4" t="s">
        <v>59</v>
      </c>
      <c r="PP28" s="4">
        <v>6</v>
      </c>
      <c r="PQ28" s="4">
        <v>5</v>
      </c>
      <c r="PR28" s="4">
        <v>1</v>
      </c>
      <c r="QI28" s="4" t="s">
        <v>473</v>
      </c>
      <c r="QJ28" s="4">
        <v>50</v>
      </c>
      <c r="QM28" s="4" t="s">
        <v>68</v>
      </c>
      <c r="QN28" s="4" t="s">
        <v>4</v>
      </c>
      <c r="QO28" s="4" t="s">
        <v>4</v>
      </c>
      <c r="QQ28" s="4" t="s">
        <v>4</v>
      </c>
      <c r="QR28" s="4" t="s">
        <v>3</v>
      </c>
      <c r="QS28" s="4">
        <v>1.8</v>
      </c>
      <c r="QU28" s="4" t="s">
        <v>4</v>
      </c>
      <c r="QW28" s="4" t="s">
        <v>7</v>
      </c>
      <c r="RB28" s="4" t="s">
        <v>412</v>
      </c>
      <c r="RC28" s="4" t="s">
        <v>42</v>
      </c>
      <c r="RH28" s="4">
        <v>19.5</v>
      </c>
      <c r="RJ28" s="4">
        <v>12.8</v>
      </c>
      <c r="RK28" s="4" t="s">
        <v>13</v>
      </c>
      <c r="RL28" s="4" t="s">
        <v>12</v>
      </c>
      <c r="RM28" s="4" t="s">
        <v>14</v>
      </c>
      <c r="RQ28" s="4" t="s">
        <v>3</v>
      </c>
      <c r="RR28" s="4" t="s">
        <v>475</v>
      </c>
    </row>
    <row r="29" spans="1:487" x14ac:dyDescent="0.3">
      <c r="A29" s="42">
        <v>20403919</v>
      </c>
      <c r="B29" s="4" t="s">
        <v>258</v>
      </c>
      <c r="C29" s="7">
        <v>0.40625</v>
      </c>
      <c r="D29" s="8">
        <v>44455</v>
      </c>
      <c r="E29" s="4" t="s">
        <v>47</v>
      </c>
      <c r="F29" s="4" t="s">
        <v>197</v>
      </c>
      <c r="G29" s="4" t="s">
        <v>259</v>
      </c>
      <c r="H29" s="4" t="s">
        <v>260</v>
      </c>
      <c r="K29" s="4">
        <v>50</v>
      </c>
      <c r="L29" s="4">
        <v>50</v>
      </c>
      <c r="M29" s="9">
        <v>0.81</v>
      </c>
      <c r="P29" s="4" t="s">
        <v>51</v>
      </c>
      <c r="Q29" s="4" t="s">
        <v>4</v>
      </c>
      <c r="R29" s="4" t="s">
        <v>4</v>
      </c>
      <c r="T29" s="4" t="s">
        <v>4</v>
      </c>
      <c r="U29" s="4" t="s">
        <v>3</v>
      </c>
      <c r="V29" s="4">
        <v>0.6</v>
      </c>
      <c r="X29" s="4" t="s">
        <v>4</v>
      </c>
      <c r="Z29" s="4" t="s">
        <v>7</v>
      </c>
      <c r="AG29" s="4" t="s">
        <v>261</v>
      </c>
      <c r="AH29" s="4" t="s">
        <v>42</v>
      </c>
      <c r="AI29" s="4">
        <v>6.1</v>
      </c>
      <c r="AP29" s="4" t="s">
        <v>14</v>
      </c>
      <c r="AQ29" s="4" t="s">
        <v>13</v>
      </c>
      <c r="AV29" s="4" t="s">
        <v>4</v>
      </c>
      <c r="AY29" s="4">
        <v>75</v>
      </c>
      <c r="AZ29" s="4">
        <v>75</v>
      </c>
      <c r="BA29" s="4">
        <v>1.04</v>
      </c>
      <c r="BB29" s="4">
        <v>3</v>
      </c>
      <c r="BC29" s="4" t="s">
        <v>1115</v>
      </c>
      <c r="BD29" s="4">
        <v>0.24</v>
      </c>
      <c r="BE29" s="4">
        <v>0.01</v>
      </c>
      <c r="BJ29" s="4" t="s">
        <v>3</v>
      </c>
      <c r="BK29" s="4">
        <v>67</v>
      </c>
      <c r="BL29" s="4" t="s">
        <v>4</v>
      </c>
      <c r="BM29" s="4" t="s">
        <v>54</v>
      </c>
      <c r="BT29" s="4" t="s">
        <v>4</v>
      </c>
      <c r="BU29" s="4" t="s">
        <v>4</v>
      </c>
      <c r="BV29" s="4" t="s">
        <v>4</v>
      </c>
      <c r="BW29" s="4" t="s">
        <v>55</v>
      </c>
      <c r="BX29" s="4" t="s">
        <v>56</v>
      </c>
      <c r="BY29" s="4" t="s">
        <v>56</v>
      </c>
      <c r="BZ29" s="4">
        <v>0</v>
      </c>
      <c r="CA29" s="4">
        <v>0</v>
      </c>
      <c r="CB29" s="4" t="s">
        <v>42</v>
      </c>
      <c r="CC29" s="4" t="s">
        <v>3</v>
      </c>
      <c r="CD29" s="4">
        <v>0.6</v>
      </c>
      <c r="CF29" s="4">
        <v>6.4</v>
      </c>
      <c r="CG29" s="4">
        <v>31</v>
      </c>
      <c r="CM29" s="4" t="s">
        <v>13</v>
      </c>
      <c r="CN29" s="4" t="s">
        <v>12</v>
      </c>
      <c r="CO29" s="4" t="s">
        <v>14</v>
      </c>
      <c r="CS29" s="4" t="s">
        <v>4</v>
      </c>
      <c r="CU29" s="4">
        <v>1.1000000000000001</v>
      </c>
      <c r="CV29" s="4">
        <v>1.2</v>
      </c>
      <c r="CW29" s="4" t="s">
        <v>4</v>
      </c>
      <c r="CX29" s="4" t="s">
        <v>262</v>
      </c>
      <c r="CY29" s="4" t="s">
        <v>87</v>
      </c>
      <c r="CZ29" s="4" t="s">
        <v>88</v>
      </c>
      <c r="DA29" s="4" t="s">
        <v>3</v>
      </c>
      <c r="DB29" s="4">
        <v>39</v>
      </c>
      <c r="DC29" s="4">
        <v>75</v>
      </c>
      <c r="DD29" s="4" t="s">
        <v>263</v>
      </c>
      <c r="DE29" s="4" t="s">
        <v>264</v>
      </c>
      <c r="DF29" s="4" t="s">
        <v>213</v>
      </c>
      <c r="DG29" s="4">
        <v>75</v>
      </c>
      <c r="DH29" s="4">
        <v>5</v>
      </c>
      <c r="DI29" s="4">
        <v>2</v>
      </c>
      <c r="DL29" s="4" t="s">
        <v>264</v>
      </c>
      <c r="DM29" s="4" t="s">
        <v>59</v>
      </c>
      <c r="DN29" s="4">
        <v>40</v>
      </c>
      <c r="DO29" s="4">
        <v>5</v>
      </c>
      <c r="DP29" s="4">
        <v>2</v>
      </c>
      <c r="EV29" s="4" t="s">
        <v>4</v>
      </c>
      <c r="EX29" s="4">
        <v>36.799999999999997</v>
      </c>
      <c r="EY29" s="9">
        <f t="shared" si="0"/>
        <v>0</v>
      </c>
      <c r="EZ29" s="4">
        <v>4</v>
      </c>
      <c r="FA29" s="4">
        <v>7.8</v>
      </c>
      <c r="FB29" s="4">
        <v>3.8</v>
      </c>
      <c r="FC29" s="4">
        <v>8</v>
      </c>
      <c r="FD29" s="4">
        <f t="shared" si="2"/>
        <v>3.9</v>
      </c>
      <c r="FE29">
        <v>15.83</v>
      </c>
      <c r="FF29" s="5">
        <f t="shared" si="3"/>
        <v>0.33913043478260868</v>
      </c>
      <c r="FG29" s="5">
        <f t="shared" si="4"/>
        <v>0.68826086956521737</v>
      </c>
      <c r="FH29" s="9">
        <f t="shared" si="1"/>
        <v>10.466666666666667</v>
      </c>
      <c r="FI29" s="9">
        <f t="shared" si="5"/>
        <v>35.799999999999997</v>
      </c>
      <c r="FJ29" s="9">
        <f t="shared" si="6"/>
        <v>3.1833333333333336</v>
      </c>
      <c r="FK29" s="9">
        <f t="shared" si="7"/>
        <v>0.5</v>
      </c>
      <c r="FL29" s="4" t="s">
        <v>52</v>
      </c>
      <c r="FM29" s="4">
        <v>0</v>
      </c>
      <c r="FN29" s="4" t="s">
        <v>56</v>
      </c>
      <c r="FO29" s="4">
        <v>0</v>
      </c>
      <c r="FP29" s="4">
        <v>0</v>
      </c>
      <c r="FQ29" s="4" t="s">
        <v>61</v>
      </c>
      <c r="FR29" s="4" t="s">
        <v>27</v>
      </c>
      <c r="FS29" s="4" t="s">
        <v>4</v>
      </c>
      <c r="FT29" s="4" t="s">
        <v>3</v>
      </c>
      <c r="FU29" s="4" t="s">
        <v>4</v>
      </c>
      <c r="FV29" s="4">
        <v>0</v>
      </c>
      <c r="FX29" s="4" t="s">
        <v>4</v>
      </c>
      <c r="GA29" s="4">
        <v>12.3</v>
      </c>
      <c r="GB29" s="4">
        <v>12.3</v>
      </c>
      <c r="GC29" s="9">
        <v>0</v>
      </c>
      <c r="GI29" s="4" t="s">
        <v>3</v>
      </c>
      <c r="GJ29" s="4">
        <v>0.8</v>
      </c>
      <c r="GL29" s="4" t="s">
        <v>56</v>
      </c>
      <c r="GM29" s="4" t="s">
        <v>56</v>
      </c>
      <c r="GN29" s="4">
        <v>0</v>
      </c>
      <c r="GO29" s="4">
        <v>0</v>
      </c>
      <c r="GP29" s="4" t="s">
        <v>4</v>
      </c>
      <c r="GQ29" s="4" t="s">
        <v>1072</v>
      </c>
      <c r="GR29" s="4" t="s">
        <v>265</v>
      </c>
      <c r="GS29" s="4">
        <v>12.3</v>
      </c>
      <c r="GT29" s="4">
        <v>0</v>
      </c>
      <c r="GX29" s="4" t="s">
        <v>4</v>
      </c>
      <c r="HA29" s="4" t="s">
        <v>38</v>
      </c>
      <c r="HB29" s="4" t="s">
        <v>43</v>
      </c>
      <c r="HC29" s="4">
        <v>11.5</v>
      </c>
      <c r="HJ29" s="4" t="s">
        <v>14</v>
      </c>
      <c r="HK29" s="4" t="s">
        <v>13</v>
      </c>
      <c r="HL29" s="4" t="s">
        <v>12</v>
      </c>
      <c r="HP29" s="4" t="s">
        <v>14</v>
      </c>
      <c r="HQ29" s="4" t="s">
        <v>12</v>
      </c>
      <c r="HR29" s="4" t="s">
        <v>13</v>
      </c>
      <c r="HV29" s="4" t="s">
        <v>3</v>
      </c>
      <c r="HW29" s="4" t="s">
        <v>25</v>
      </c>
      <c r="HX29" s="4" t="s">
        <v>3</v>
      </c>
      <c r="HY29" s="4" t="s">
        <v>4</v>
      </c>
      <c r="HZ29" s="4">
        <v>12.3</v>
      </c>
      <c r="IA29" s="4">
        <v>0</v>
      </c>
      <c r="IB29" s="4">
        <v>5.2</v>
      </c>
      <c r="IC29" s="4">
        <v>0</v>
      </c>
      <c r="ID29" s="4">
        <v>1.3</v>
      </c>
      <c r="IE29" s="4">
        <v>0</v>
      </c>
      <c r="IF29" s="4" t="s">
        <v>161</v>
      </c>
      <c r="IG29" s="4">
        <v>12.3</v>
      </c>
      <c r="IH29" s="4">
        <v>12.3</v>
      </c>
      <c r="II29" s="9">
        <v>0</v>
      </c>
      <c r="IJ29" s="4">
        <v>1</v>
      </c>
      <c r="IK29" s="4" t="s">
        <v>1097</v>
      </c>
      <c r="IL29" s="4">
        <v>3.29</v>
      </c>
      <c r="IM29" s="9">
        <v>0.45</v>
      </c>
      <c r="IN29" s="9">
        <v>0.03</v>
      </c>
      <c r="IO29" s="4">
        <v>2</v>
      </c>
      <c r="IP29" s="4" t="s">
        <v>1115</v>
      </c>
      <c r="IQ29" s="4">
        <v>3.37</v>
      </c>
      <c r="IR29" s="4">
        <v>0.4</v>
      </c>
      <c r="IS29" s="4">
        <v>0.01</v>
      </c>
      <c r="IT29" s="4" t="s">
        <v>3</v>
      </c>
      <c r="IU29" s="10">
        <v>0.9</v>
      </c>
      <c r="IW29" s="4" t="s">
        <v>56</v>
      </c>
      <c r="IX29" s="4" t="s">
        <v>56</v>
      </c>
      <c r="IY29" s="4">
        <v>0</v>
      </c>
      <c r="IZ29" s="4">
        <v>0</v>
      </c>
      <c r="JA29" s="4" t="s">
        <v>1072</v>
      </c>
      <c r="JB29" s="4" t="s">
        <v>265</v>
      </c>
      <c r="JC29" s="4">
        <v>12.3</v>
      </c>
      <c r="JD29" s="4">
        <v>12.3</v>
      </c>
      <c r="JH29" s="4" t="s">
        <v>4</v>
      </c>
      <c r="JI29" s="4" t="s">
        <v>4</v>
      </c>
      <c r="JK29" s="4" t="s">
        <v>38</v>
      </c>
      <c r="JL29" s="4" t="s">
        <v>43</v>
      </c>
      <c r="JM29" s="4">
        <v>10.5</v>
      </c>
      <c r="JT29" s="4" t="s">
        <v>14</v>
      </c>
      <c r="JU29" s="4" t="s">
        <v>13</v>
      </c>
      <c r="JV29" s="4" t="s">
        <v>12</v>
      </c>
      <c r="JZ29" s="4" t="s">
        <v>3</v>
      </c>
      <c r="KA29" s="4" t="s">
        <v>71</v>
      </c>
      <c r="KB29" s="4" t="s">
        <v>3</v>
      </c>
      <c r="KC29" s="4" t="s">
        <v>4</v>
      </c>
      <c r="KD29" s="4">
        <v>12.3</v>
      </c>
      <c r="KE29" s="4">
        <v>0</v>
      </c>
      <c r="KF29" s="4">
        <v>5.9</v>
      </c>
      <c r="KG29" s="4">
        <v>0</v>
      </c>
      <c r="KH29" s="4">
        <v>0.6</v>
      </c>
      <c r="KI29" s="4">
        <v>0</v>
      </c>
      <c r="KJ29" s="4" t="s">
        <v>252</v>
      </c>
      <c r="KK29" s="4">
        <v>12.3</v>
      </c>
      <c r="KL29" s="4">
        <v>12.3</v>
      </c>
      <c r="KM29" s="9">
        <v>0</v>
      </c>
      <c r="KS29" s="4" t="s">
        <v>3</v>
      </c>
      <c r="KT29" s="4">
        <v>0.9</v>
      </c>
      <c r="KV29" s="4" t="s">
        <v>56</v>
      </c>
      <c r="KW29" s="4" t="s">
        <v>56</v>
      </c>
      <c r="KX29" s="4">
        <v>0</v>
      </c>
      <c r="KY29" s="4">
        <v>0</v>
      </c>
      <c r="KZ29" s="4" t="s">
        <v>4</v>
      </c>
      <c r="LA29" s="4" t="s">
        <v>1072</v>
      </c>
      <c r="LB29" s="4" t="s">
        <v>265</v>
      </c>
      <c r="LC29" s="4">
        <v>12.3</v>
      </c>
      <c r="LD29" s="4">
        <v>24.6</v>
      </c>
      <c r="LH29" s="4" t="s">
        <v>4</v>
      </c>
      <c r="LK29" s="4" t="s">
        <v>38</v>
      </c>
      <c r="LL29" s="4" t="s">
        <v>43</v>
      </c>
      <c r="LM29" s="4">
        <v>9.4</v>
      </c>
      <c r="LT29" s="4" t="s">
        <v>14</v>
      </c>
      <c r="LU29" s="4" t="s">
        <v>13</v>
      </c>
      <c r="LV29" s="4" t="s">
        <v>12</v>
      </c>
      <c r="LZ29" s="4" t="s">
        <v>14</v>
      </c>
      <c r="MA29" s="4" t="s">
        <v>13</v>
      </c>
      <c r="MB29" s="4" t="s">
        <v>12</v>
      </c>
      <c r="MC29" s="4" t="s">
        <v>11</v>
      </c>
      <c r="MF29" s="4" t="s">
        <v>3</v>
      </c>
      <c r="MG29" s="4" t="s">
        <v>25</v>
      </c>
      <c r="MH29" s="4" t="s">
        <v>3</v>
      </c>
      <c r="MI29" s="4" t="s">
        <v>4</v>
      </c>
      <c r="MJ29" s="4">
        <v>12.3</v>
      </c>
      <c r="MK29" s="4">
        <v>6</v>
      </c>
      <c r="ML29" s="4">
        <v>6</v>
      </c>
      <c r="MM29" s="4">
        <v>2</v>
      </c>
      <c r="MN29" s="4">
        <v>0.6</v>
      </c>
      <c r="MO29" s="4">
        <v>0.5</v>
      </c>
      <c r="MP29" s="4" t="s">
        <v>266</v>
      </c>
      <c r="MQ29" s="4">
        <v>30</v>
      </c>
      <c r="MR29" s="4">
        <v>30</v>
      </c>
      <c r="MS29" s="4">
        <v>0.13300000000000001</v>
      </c>
      <c r="MX29" s="4" t="s">
        <v>3</v>
      </c>
      <c r="MY29" s="4">
        <v>30</v>
      </c>
      <c r="MZ29" s="4" t="s">
        <v>4</v>
      </c>
      <c r="NA29" s="4" t="s">
        <v>7</v>
      </c>
      <c r="NH29" s="4" t="s">
        <v>4</v>
      </c>
      <c r="NI29" s="4" t="s">
        <v>4</v>
      </c>
      <c r="NJ29" s="4" t="s">
        <v>4</v>
      </c>
      <c r="NK29" s="4" t="s">
        <v>38</v>
      </c>
      <c r="NL29" s="4" t="s">
        <v>56</v>
      </c>
      <c r="NM29" s="4" t="s">
        <v>56</v>
      </c>
      <c r="NN29" s="4">
        <v>0</v>
      </c>
      <c r="NO29" s="4">
        <v>0</v>
      </c>
      <c r="NP29" s="4" t="s">
        <v>43</v>
      </c>
      <c r="NQ29" s="4" t="s">
        <v>3</v>
      </c>
      <c r="NR29" s="4">
        <v>0.7</v>
      </c>
      <c r="NT29" s="4">
        <v>23</v>
      </c>
      <c r="NU29" s="4">
        <v>30</v>
      </c>
      <c r="NW29" s="4">
        <v>7.6</v>
      </c>
      <c r="OA29" s="4" t="s">
        <v>14</v>
      </c>
      <c r="OB29" s="4" t="s">
        <v>13</v>
      </c>
      <c r="OC29" s="4" t="s">
        <v>12</v>
      </c>
      <c r="OG29" s="4" t="s">
        <v>3</v>
      </c>
      <c r="OH29" s="4" t="s">
        <v>25</v>
      </c>
      <c r="OI29" s="4">
        <v>0.7</v>
      </c>
      <c r="OJ29" s="4">
        <v>0.8</v>
      </c>
      <c r="OK29" s="4" t="s">
        <v>4</v>
      </c>
      <c r="OL29" s="4" t="s">
        <v>267</v>
      </c>
      <c r="OM29" s="4" t="s">
        <v>268</v>
      </c>
      <c r="ON29" s="4" t="s">
        <v>88</v>
      </c>
      <c r="OO29" s="4" t="s">
        <v>3</v>
      </c>
      <c r="OP29" s="4">
        <v>30</v>
      </c>
      <c r="OQ29" s="4">
        <v>30</v>
      </c>
      <c r="OR29" s="4" t="s">
        <v>4</v>
      </c>
      <c r="OS29" s="4" t="s">
        <v>264</v>
      </c>
      <c r="OT29" s="4" t="s">
        <v>60</v>
      </c>
      <c r="OU29" s="4">
        <v>30</v>
      </c>
      <c r="OV29" s="4">
        <v>5</v>
      </c>
      <c r="OW29" s="4">
        <v>1</v>
      </c>
      <c r="OZ29" s="4" t="s">
        <v>264</v>
      </c>
      <c r="PA29" s="4" t="s">
        <v>59</v>
      </c>
      <c r="PB29" s="4">
        <v>30</v>
      </c>
      <c r="PC29" s="4">
        <v>5</v>
      </c>
      <c r="PD29" s="4">
        <v>2</v>
      </c>
      <c r="QJ29" s="4">
        <v>0</v>
      </c>
      <c r="QM29" s="4" t="s">
        <v>51</v>
      </c>
      <c r="QN29" s="4" t="s">
        <v>4</v>
      </c>
      <c r="QO29" s="4" t="s">
        <v>3</v>
      </c>
      <c r="QU29" s="4" t="s">
        <v>3</v>
      </c>
      <c r="QV29" s="4" t="s">
        <v>113</v>
      </c>
    </row>
    <row r="30" spans="1:487" x14ac:dyDescent="0.3">
      <c r="A30" s="42">
        <v>20500592</v>
      </c>
      <c r="B30" s="4" t="s">
        <v>72</v>
      </c>
      <c r="C30" s="7">
        <v>0.54166666666666663</v>
      </c>
      <c r="D30" s="8">
        <v>44475</v>
      </c>
      <c r="E30" s="4" t="s">
        <v>47</v>
      </c>
      <c r="F30" s="4" t="s">
        <v>125</v>
      </c>
      <c r="G30" s="4" t="s">
        <v>126</v>
      </c>
      <c r="H30" s="4" t="s">
        <v>127</v>
      </c>
      <c r="K30" s="4">
        <v>50</v>
      </c>
      <c r="L30" s="4">
        <v>50</v>
      </c>
      <c r="M30" s="9">
        <v>5.64</v>
      </c>
      <c r="P30" s="4" t="s">
        <v>68</v>
      </c>
      <c r="Q30" s="4" t="s">
        <v>4</v>
      </c>
      <c r="R30" s="4" t="s">
        <v>4</v>
      </c>
      <c r="T30" s="4" t="s">
        <v>4</v>
      </c>
      <c r="U30" s="4" t="s">
        <v>4</v>
      </c>
      <c r="W30" s="4">
        <v>1.1000000000000001</v>
      </c>
      <c r="X30" s="4" t="s">
        <v>4</v>
      </c>
      <c r="Z30" s="4" t="s">
        <v>1073</v>
      </c>
      <c r="AA30" s="4" t="s">
        <v>128</v>
      </c>
      <c r="AB30" s="4">
        <v>38</v>
      </c>
      <c r="AC30" s="4">
        <v>77</v>
      </c>
      <c r="AG30" s="4" t="s">
        <v>31</v>
      </c>
      <c r="AH30" s="4" t="s">
        <v>40</v>
      </c>
      <c r="AI30" s="4">
        <v>21.8</v>
      </c>
      <c r="AP30" s="4" t="s">
        <v>11</v>
      </c>
      <c r="AQ30" s="4" t="s">
        <v>12</v>
      </c>
      <c r="AR30" s="4" t="s">
        <v>13</v>
      </c>
      <c r="AV30" s="4" t="s">
        <v>3</v>
      </c>
      <c r="AW30" s="4" t="s">
        <v>25</v>
      </c>
      <c r="AX30" s="4" t="s">
        <v>129</v>
      </c>
      <c r="AY30" s="4">
        <v>55</v>
      </c>
      <c r="AZ30" s="4">
        <v>55</v>
      </c>
      <c r="BA30" s="4">
        <v>2.4700000000000002</v>
      </c>
      <c r="BJ30" s="4" t="s">
        <v>4</v>
      </c>
      <c r="BL30" s="4" t="s">
        <v>4</v>
      </c>
      <c r="BM30" s="4" t="s">
        <v>54</v>
      </c>
      <c r="BT30" s="4" t="s">
        <v>4</v>
      </c>
      <c r="BU30" s="4" t="s">
        <v>4</v>
      </c>
      <c r="BV30" s="4" t="s">
        <v>4</v>
      </c>
      <c r="BW30" s="4" t="s">
        <v>86</v>
      </c>
      <c r="BX30" s="4" t="s">
        <v>92</v>
      </c>
      <c r="BY30" s="4" t="s">
        <v>92</v>
      </c>
      <c r="BZ30" s="4">
        <v>3</v>
      </c>
      <c r="CA30" s="4">
        <v>0</v>
      </c>
      <c r="CB30" s="4" t="s">
        <v>40</v>
      </c>
      <c r="CC30" s="4" t="s">
        <v>3</v>
      </c>
      <c r="CD30" s="4">
        <v>1</v>
      </c>
      <c r="CF30" s="4">
        <v>22.7</v>
      </c>
      <c r="CJ30" s="4">
        <v>19.5</v>
      </c>
      <c r="CL30" s="4">
        <v>20.399999999999999</v>
      </c>
      <c r="CM30" s="4" t="s">
        <v>13</v>
      </c>
      <c r="CN30" s="4" t="s">
        <v>12</v>
      </c>
      <c r="CO30" s="4" t="s">
        <v>11</v>
      </c>
      <c r="CS30" s="4" t="s">
        <v>4</v>
      </c>
      <c r="CU30" s="4">
        <v>2.2999999999999998</v>
      </c>
      <c r="CV30" s="4">
        <v>3.5</v>
      </c>
      <c r="CW30" s="4" t="s">
        <v>4</v>
      </c>
      <c r="CZ30" s="4" t="s">
        <v>64</v>
      </c>
      <c r="DA30" s="4" t="s">
        <v>3</v>
      </c>
      <c r="DB30" s="4">
        <v>45</v>
      </c>
      <c r="DC30" s="4">
        <v>55</v>
      </c>
      <c r="DD30" s="4" t="s">
        <v>4</v>
      </c>
      <c r="DE30" s="4" t="s">
        <v>65</v>
      </c>
      <c r="DF30" s="4" t="s">
        <v>60</v>
      </c>
      <c r="DG30" s="4">
        <v>55</v>
      </c>
      <c r="DH30" s="4">
        <v>5</v>
      </c>
      <c r="DI30" s="4">
        <v>3</v>
      </c>
      <c r="DL30" s="4" t="s">
        <v>65</v>
      </c>
      <c r="DM30" s="4" t="s">
        <v>59</v>
      </c>
      <c r="DN30" s="4">
        <v>45</v>
      </c>
      <c r="DO30" s="4">
        <v>5</v>
      </c>
      <c r="DP30" s="4">
        <v>3</v>
      </c>
      <c r="EV30" s="4" t="s">
        <v>4</v>
      </c>
      <c r="EX30" s="4">
        <v>72.400000000000006</v>
      </c>
      <c r="EY30" s="9">
        <f t="shared" si="0"/>
        <v>4.3868784530386735</v>
      </c>
      <c r="EZ30" s="4">
        <v>10.3</v>
      </c>
      <c r="FA30" s="4">
        <v>13.5</v>
      </c>
      <c r="FB30" s="4">
        <v>11.4</v>
      </c>
      <c r="FC30" s="4">
        <v>14.5</v>
      </c>
      <c r="FD30" s="4">
        <f t="shared" si="2"/>
        <v>10.850000000000001</v>
      </c>
      <c r="FE30">
        <v>19.899999999999999</v>
      </c>
      <c r="FF30" s="5">
        <f t="shared" si="3"/>
        <v>0.60810810810810811</v>
      </c>
      <c r="FG30" s="5">
        <f t="shared" si="4"/>
        <v>0.89639639639639634</v>
      </c>
      <c r="FH30" s="9">
        <f t="shared" si="1"/>
        <v>13.533333333333331</v>
      </c>
      <c r="FI30" s="9">
        <f t="shared" si="5"/>
        <v>122.5</v>
      </c>
      <c r="FJ30" s="9">
        <f t="shared" si="6"/>
        <v>2.7833333333333332</v>
      </c>
      <c r="FK30" s="9">
        <f t="shared" si="7"/>
        <v>1.5666666666666667</v>
      </c>
      <c r="FL30" s="4" t="s">
        <v>52</v>
      </c>
      <c r="FM30" s="4">
        <v>0</v>
      </c>
      <c r="FN30" s="4" t="s">
        <v>92</v>
      </c>
      <c r="FO30" s="4">
        <v>4</v>
      </c>
      <c r="FP30" s="4">
        <v>0</v>
      </c>
      <c r="FQ30" s="11">
        <v>0</v>
      </c>
      <c r="FS30" s="4" t="s">
        <v>4</v>
      </c>
      <c r="FT30" s="4" t="s">
        <v>4</v>
      </c>
      <c r="FU30" s="4" t="s">
        <v>4</v>
      </c>
      <c r="FV30" s="4">
        <v>0</v>
      </c>
      <c r="FX30" s="4" t="s">
        <v>4</v>
      </c>
      <c r="GA30" s="4">
        <v>24.2</v>
      </c>
      <c r="GB30" s="4">
        <v>24.2</v>
      </c>
      <c r="GC30" s="9">
        <v>3.02</v>
      </c>
      <c r="GI30" s="4" t="s">
        <v>3</v>
      </c>
      <c r="GJ30" s="4">
        <v>1.4</v>
      </c>
      <c r="GL30" s="4" t="s">
        <v>92</v>
      </c>
      <c r="GM30" s="4" t="s">
        <v>1163</v>
      </c>
      <c r="GN30" s="4">
        <v>1</v>
      </c>
      <c r="GO30" s="4">
        <v>0</v>
      </c>
      <c r="GP30" s="4" t="s">
        <v>3</v>
      </c>
      <c r="GQ30" s="4" t="s">
        <v>7</v>
      </c>
      <c r="GX30" s="4" t="s">
        <v>4</v>
      </c>
      <c r="GY30" s="4" t="s">
        <v>4</v>
      </c>
      <c r="HA30" s="4" t="s">
        <v>86</v>
      </c>
      <c r="HB30" s="4" t="s">
        <v>102</v>
      </c>
      <c r="HC30" s="4">
        <v>14.7</v>
      </c>
      <c r="HG30" s="4">
        <v>14.7</v>
      </c>
      <c r="HI30" s="4">
        <v>14.5</v>
      </c>
      <c r="HJ30" s="4" t="s">
        <v>12</v>
      </c>
      <c r="HK30" s="4" t="s">
        <v>13</v>
      </c>
      <c r="HL30" s="4" t="s">
        <v>11</v>
      </c>
      <c r="HP30" s="4" t="s">
        <v>11</v>
      </c>
      <c r="HQ30" s="4" t="s">
        <v>12</v>
      </c>
      <c r="HR30" s="4" t="s">
        <v>13</v>
      </c>
      <c r="HV30" s="4" t="s">
        <v>4</v>
      </c>
      <c r="HX30" s="4" t="s">
        <v>3</v>
      </c>
      <c r="HY30" s="4" t="s">
        <v>3</v>
      </c>
      <c r="HZ30" s="4">
        <v>22</v>
      </c>
      <c r="IA30" s="4">
        <v>24.2</v>
      </c>
      <c r="IB30" s="4">
        <v>2.5</v>
      </c>
      <c r="IC30" s="4">
        <v>2.7</v>
      </c>
      <c r="ID30" s="4">
        <v>1.7</v>
      </c>
      <c r="IE30" s="4">
        <v>1.5</v>
      </c>
      <c r="IG30" s="4">
        <v>24.2</v>
      </c>
      <c r="IH30" s="4">
        <v>24.2</v>
      </c>
      <c r="II30" s="9">
        <v>3.93</v>
      </c>
      <c r="IJ30" s="4">
        <v>1</v>
      </c>
      <c r="IK30" s="4" t="s">
        <v>1130</v>
      </c>
      <c r="IL30" s="4">
        <v>10.199999999999999</v>
      </c>
      <c r="IM30" s="9">
        <v>2.6</v>
      </c>
      <c r="IN30" s="9">
        <v>0.26</v>
      </c>
      <c r="IT30" s="4" t="s">
        <v>3</v>
      </c>
      <c r="IU30" s="10">
        <v>1.5</v>
      </c>
      <c r="IW30" s="4" t="s">
        <v>92</v>
      </c>
      <c r="IX30" s="4" t="s">
        <v>1163</v>
      </c>
      <c r="IY30" s="4">
        <v>2</v>
      </c>
      <c r="IZ30" s="4">
        <v>0</v>
      </c>
      <c r="JA30" s="4" t="s">
        <v>7</v>
      </c>
      <c r="JH30" s="4" t="s">
        <v>4</v>
      </c>
      <c r="JI30" s="4" t="s">
        <v>4</v>
      </c>
      <c r="JK30" s="4" t="s">
        <v>86</v>
      </c>
      <c r="JL30" s="4" t="s">
        <v>102</v>
      </c>
      <c r="JM30" s="4">
        <v>11.6</v>
      </c>
      <c r="JQ30" s="4">
        <v>11.6</v>
      </c>
      <c r="JS30" s="4">
        <v>13</v>
      </c>
      <c r="JT30" s="4" t="s">
        <v>11</v>
      </c>
      <c r="JU30" s="4" t="s">
        <v>12</v>
      </c>
      <c r="JV30" s="4" t="s">
        <v>13</v>
      </c>
      <c r="JZ30" s="4" t="s">
        <v>4</v>
      </c>
      <c r="KB30" s="4" t="s">
        <v>3</v>
      </c>
      <c r="KC30" s="4" t="s">
        <v>3</v>
      </c>
      <c r="KD30" s="4">
        <v>24.2</v>
      </c>
      <c r="KE30" s="4">
        <v>23.2</v>
      </c>
      <c r="KF30" s="4">
        <v>2.7</v>
      </c>
      <c r="KG30" s="4">
        <v>4.3</v>
      </c>
      <c r="KH30" s="4">
        <v>1.8</v>
      </c>
      <c r="KI30" s="4">
        <v>1.1000000000000001</v>
      </c>
      <c r="KK30" s="4">
        <v>24.2</v>
      </c>
      <c r="KL30" s="4">
        <v>24.1</v>
      </c>
      <c r="KM30" s="9">
        <v>6.2</v>
      </c>
      <c r="KN30" s="4">
        <v>2</v>
      </c>
      <c r="KO30" s="4" t="s">
        <v>1097</v>
      </c>
      <c r="KP30" s="4">
        <v>10.6</v>
      </c>
      <c r="KQ30" s="4">
        <v>2.57</v>
      </c>
      <c r="KR30" s="4">
        <v>0.43</v>
      </c>
      <c r="KS30" s="4" t="s">
        <v>3</v>
      </c>
      <c r="KT30" s="4">
        <v>1.8</v>
      </c>
      <c r="KV30" s="4" t="s">
        <v>92</v>
      </c>
      <c r="KW30" s="4" t="s">
        <v>1163</v>
      </c>
      <c r="KX30" s="4">
        <v>2</v>
      </c>
      <c r="KY30" s="4">
        <v>0</v>
      </c>
      <c r="KZ30" s="4" t="s">
        <v>4</v>
      </c>
      <c r="LA30" s="4" t="s">
        <v>7</v>
      </c>
      <c r="LH30" s="4" t="s">
        <v>4</v>
      </c>
      <c r="LI30" s="4" t="s">
        <v>4</v>
      </c>
      <c r="LK30" s="4" t="s">
        <v>86</v>
      </c>
      <c r="LL30" s="4" t="s">
        <v>40</v>
      </c>
      <c r="LM30" s="4">
        <v>14.3</v>
      </c>
      <c r="LQ30" s="4">
        <v>14.3</v>
      </c>
      <c r="LS30" s="4">
        <v>15.2</v>
      </c>
      <c r="LT30" s="4" t="s">
        <v>12</v>
      </c>
      <c r="LU30" s="4" t="s">
        <v>13</v>
      </c>
      <c r="LV30" s="4" t="s">
        <v>11</v>
      </c>
      <c r="LZ30" s="4" t="s">
        <v>11</v>
      </c>
      <c r="MA30" s="4" t="s">
        <v>12</v>
      </c>
      <c r="MF30" s="4" t="s">
        <v>4</v>
      </c>
      <c r="MH30" s="4" t="s">
        <v>3</v>
      </c>
      <c r="MI30" s="4" t="s">
        <v>4</v>
      </c>
      <c r="MJ30" s="4">
        <v>24.2</v>
      </c>
      <c r="MK30" s="4">
        <v>24.2</v>
      </c>
      <c r="ML30" s="4">
        <v>1.7</v>
      </c>
      <c r="MM30" s="4">
        <v>2.8</v>
      </c>
      <c r="MN30" s="4">
        <v>1.9</v>
      </c>
      <c r="MO30" s="4">
        <v>1.4</v>
      </c>
      <c r="MQ30" s="4">
        <v>80</v>
      </c>
      <c r="MR30" s="4">
        <v>80</v>
      </c>
      <c r="MS30" s="4">
        <v>6.2</v>
      </c>
      <c r="MX30" s="4" t="s">
        <v>3</v>
      </c>
      <c r="MY30" s="4">
        <v>15</v>
      </c>
      <c r="MZ30" s="4" t="s">
        <v>4</v>
      </c>
      <c r="NA30" s="4" t="s">
        <v>1073</v>
      </c>
      <c r="NB30" s="4" t="s">
        <v>130</v>
      </c>
      <c r="NC30" s="4">
        <v>50</v>
      </c>
      <c r="ND30" s="4">
        <v>30</v>
      </c>
      <c r="NH30" s="4" t="s">
        <v>4</v>
      </c>
      <c r="NI30" s="4" t="s">
        <v>4</v>
      </c>
      <c r="NJ30" s="4" t="s">
        <v>4</v>
      </c>
      <c r="NK30" s="4" t="s">
        <v>31</v>
      </c>
      <c r="NL30" s="4" t="s">
        <v>56</v>
      </c>
      <c r="NM30" s="4" t="s">
        <v>56</v>
      </c>
      <c r="NN30" s="4">
        <v>0</v>
      </c>
      <c r="NO30" s="4">
        <v>0</v>
      </c>
      <c r="NP30" s="4" t="s">
        <v>40</v>
      </c>
      <c r="NQ30" s="4" t="s">
        <v>3</v>
      </c>
      <c r="NR30" s="4">
        <v>1.3</v>
      </c>
      <c r="NT30" s="4">
        <v>22.2</v>
      </c>
      <c r="OA30" s="4" t="s">
        <v>11</v>
      </c>
      <c r="OB30" s="4" t="s">
        <v>94</v>
      </c>
      <c r="OC30" s="4" t="s">
        <v>13</v>
      </c>
      <c r="OG30" s="4" t="s">
        <v>4</v>
      </c>
      <c r="OI30" s="4">
        <v>3.9</v>
      </c>
      <c r="OJ30" s="4">
        <v>4.4000000000000004</v>
      </c>
      <c r="OK30" s="4" t="s">
        <v>3</v>
      </c>
      <c r="ON30" s="4" t="s">
        <v>64</v>
      </c>
      <c r="OO30" s="4" t="s">
        <v>3</v>
      </c>
      <c r="OP30" s="4">
        <v>80</v>
      </c>
      <c r="OQ30" s="4">
        <v>80</v>
      </c>
      <c r="OR30" s="4" t="s">
        <v>4</v>
      </c>
      <c r="OS30" s="4" t="s">
        <v>58</v>
      </c>
      <c r="OT30" s="4" t="s">
        <v>60</v>
      </c>
      <c r="OU30" s="4">
        <v>80</v>
      </c>
      <c r="OV30" s="4">
        <v>5</v>
      </c>
      <c r="OW30" s="4">
        <v>2</v>
      </c>
      <c r="OZ30" s="4" t="s">
        <v>58</v>
      </c>
      <c r="PA30" s="4" t="s">
        <v>59</v>
      </c>
      <c r="PB30" s="4">
        <v>80</v>
      </c>
      <c r="PC30" s="4">
        <v>5</v>
      </c>
      <c r="PD30" s="4">
        <v>2</v>
      </c>
      <c r="QJ30" s="4">
        <v>50</v>
      </c>
      <c r="QK30" s="4">
        <v>50</v>
      </c>
      <c r="QL30" s="4">
        <v>2.58</v>
      </c>
      <c r="QM30" s="4" t="s">
        <v>68</v>
      </c>
      <c r="QN30" s="4" t="s">
        <v>4</v>
      </c>
      <c r="QO30" s="4" t="s">
        <v>4</v>
      </c>
      <c r="QQ30" s="4" t="s">
        <v>4</v>
      </c>
      <c r="QR30" s="4" t="s">
        <v>3</v>
      </c>
      <c r="QS30" s="4">
        <v>1.2</v>
      </c>
      <c r="QU30" s="4" t="s">
        <v>4</v>
      </c>
      <c r="QW30" s="4" t="s">
        <v>7</v>
      </c>
      <c r="RB30" s="4" t="s">
        <v>31</v>
      </c>
      <c r="RC30" s="4" t="s">
        <v>40</v>
      </c>
      <c r="RD30" s="4">
        <v>21.8</v>
      </c>
      <c r="RK30" s="4" t="s">
        <v>11</v>
      </c>
      <c r="RL30" s="4" t="s">
        <v>12</v>
      </c>
      <c r="RM30" s="4" t="s">
        <v>13</v>
      </c>
      <c r="RQ30" s="4" t="s">
        <v>4</v>
      </c>
    </row>
    <row r="31" spans="1:487" x14ac:dyDescent="0.3">
      <c r="A31" s="42">
        <v>20501034</v>
      </c>
      <c r="B31" s="4" t="s">
        <v>82</v>
      </c>
      <c r="C31" s="7">
        <v>0.41666666666666669</v>
      </c>
      <c r="D31" s="8">
        <v>44468</v>
      </c>
      <c r="E31" s="4" t="s">
        <v>47</v>
      </c>
      <c r="F31" s="4" t="s">
        <v>131</v>
      </c>
      <c r="G31" s="4" t="s">
        <v>149</v>
      </c>
      <c r="H31" s="4" t="s">
        <v>150</v>
      </c>
      <c r="K31" s="4">
        <v>50</v>
      </c>
      <c r="L31" s="4">
        <v>50</v>
      </c>
      <c r="M31" s="9">
        <v>2.7</v>
      </c>
      <c r="P31" s="4" t="s">
        <v>68</v>
      </c>
      <c r="Q31" s="4" t="s">
        <v>4</v>
      </c>
      <c r="R31" s="4" t="s">
        <v>4</v>
      </c>
      <c r="T31" s="4" t="s">
        <v>4</v>
      </c>
      <c r="U31" s="4" t="s">
        <v>3</v>
      </c>
      <c r="V31" s="4">
        <v>0.5</v>
      </c>
      <c r="X31" s="4" t="s">
        <v>4</v>
      </c>
      <c r="Z31" s="4" t="s">
        <v>7</v>
      </c>
      <c r="AG31" s="4" t="s">
        <v>55</v>
      </c>
      <c r="AH31" s="4" t="s">
        <v>42</v>
      </c>
      <c r="AI31" s="4">
        <v>6.5</v>
      </c>
      <c r="AP31" s="4" t="s">
        <v>12</v>
      </c>
      <c r="AQ31" s="4" t="s">
        <v>13</v>
      </c>
      <c r="AR31" s="4" t="s">
        <v>14</v>
      </c>
      <c r="AV31" s="4" t="s">
        <v>4</v>
      </c>
      <c r="AY31" s="4">
        <v>20</v>
      </c>
      <c r="AZ31" s="4">
        <v>20</v>
      </c>
      <c r="BA31" s="4">
        <v>2.25</v>
      </c>
      <c r="BJ31" s="4" t="s">
        <v>4</v>
      </c>
      <c r="BL31" s="4" t="s">
        <v>4</v>
      </c>
      <c r="BM31" s="4" t="s">
        <v>54</v>
      </c>
      <c r="BT31" s="4" t="s">
        <v>4</v>
      </c>
      <c r="BU31" s="4" t="s">
        <v>4</v>
      </c>
      <c r="BV31" s="4" t="s">
        <v>4</v>
      </c>
      <c r="BW31" s="4" t="s">
        <v>55</v>
      </c>
      <c r="BX31" s="4" t="s">
        <v>56</v>
      </c>
      <c r="BY31" s="4" t="s">
        <v>56</v>
      </c>
      <c r="BZ31" s="4">
        <v>0</v>
      </c>
      <c r="CA31" s="4">
        <v>0</v>
      </c>
      <c r="CB31" s="4" t="s">
        <v>42</v>
      </c>
      <c r="CC31" s="4" t="s">
        <v>3</v>
      </c>
      <c r="CD31" s="4">
        <v>0.5</v>
      </c>
      <c r="CF31" s="4">
        <v>8</v>
      </c>
      <c r="CM31" s="4" t="s">
        <v>14</v>
      </c>
      <c r="CN31" s="4" t="s">
        <v>13</v>
      </c>
      <c r="CO31" s="4" t="s">
        <v>94</v>
      </c>
      <c r="CP31" s="4" t="s">
        <v>11</v>
      </c>
      <c r="CS31" s="4" t="s">
        <v>4</v>
      </c>
      <c r="CU31" s="4">
        <v>1.7</v>
      </c>
      <c r="CV31" s="4">
        <v>1.7</v>
      </c>
      <c r="CW31" s="4" t="s">
        <v>4</v>
      </c>
      <c r="CX31" s="4" t="s">
        <v>151</v>
      </c>
      <c r="CY31" s="4" t="s">
        <v>87</v>
      </c>
      <c r="CZ31" s="4" t="s">
        <v>64</v>
      </c>
      <c r="DA31" s="4" t="s">
        <v>3</v>
      </c>
      <c r="DB31" s="4">
        <v>20</v>
      </c>
      <c r="DC31" s="4">
        <v>0</v>
      </c>
      <c r="DD31" s="4" t="s">
        <v>4</v>
      </c>
      <c r="DE31" s="4" t="s">
        <v>56</v>
      </c>
      <c r="DF31" s="4" t="s">
        <v>60</v>
      </c>
      <c r="DG31" s="4">
        <v>0</v>
      </c>
      <c r="DL31" s="4" t="s">
        <v>66</v>
      </c>
      <c r="DM31" s="4" t="s">
        <v>59</v>
      </c>
      <c r="DN31" s="4">
        <v>20</v>
      </c>
      <c r="DO31" s="4">
        <v>5</v>
      </c>
      <c r="DP31" s="4">
        <v>2</v>
      </c>
      <c r="EV31" s="4" t="s">
        <v>4</v>
      </c>
      <c r="EX31" s="4">
        <v>60.4</v>
      </c>
      <c r="EY31" s="9">
        <f t="shared" si="0"/>
        <v>3.1610430463576158</v>
      </c>
      <c r="EZ31" s="4">
        <v>6.8</v>
      </c>
      <c r="FA31" s="4">
        <v>5.6</v>
      </c>
      <c r="FB31" s="4">
        <v>6.7</v>
      </c>
      <c r="FC31" s="4" t="s">
        <v>1153</v>
      </c>
      <c r="FD31" s="4">
        <f t="shared" si="2"/>
        <v>6.75</v>
      </c>
      <c r="FE31">
        <v>10</v>
      </c>
      <c r="FF31" s="5">
        <f t="shared" si="3"/>
        <v>1.4736842105263157</v>
      </c>
      <c r="FG31" s="5">
        <f t="shared" si="4"/>
        <v>2.6315789473684212</v>
      </c>
      <c r="FH31" s="9">
        <f t="shared" si="1"/>
        <v>7.5999999999999988</v>
      </c>
      <c r="FI31" s="9">
        <f t="shared" si="5"/>
        <v>97.7</v>
      </c>
      <c r="FJ31" s="9">
        <f t="shared" si="6"/>
        <v>1.4166666666666667</v>
      </c>
      <c r="FK31" s="9">
        <f t="shared" si="7"/>
        <v>1.1000000000000001</v>
      </c>
      <c r="FL31" s="4" t="s">
        <v>52</v>
      </c>
      <c r="FM31" s="4">
        <v>0</v>
      </c>
      <c r="FN31" s="4" t="s">
        <v>56</v>
      </c>
      <c r="FO31" s="4">
        <v>0</v>
      </c>
      <c r="FP31" s="4">
        <v>0</v>
      </c>
      <c r="FQ31" s="11">
        <v>0</v>
      </c>
      <c r="FS31" s="4" t="s">
        <v>4</v>
      </c>
      <c r="FT31" s="4" t="s">
        <v>4</v>
      </c>
      <c r="FU31" s="4" t="s">
        <v>4</v>
      </c>
      <c r="FV31" s="4">
        <v>0</v>
      </c>
      <c r="FX31" s="4" t="s">
        <v>4</v>
      </c>
      <c r="GA31" s="4">
        <v>21.5</v>
      </c>
      <c r="GB31" s="4">
        <v>21.5</v>
      </c>
      <c r="GC31" s="9">
        <v>2.65</v>
      </c>
      <c r="GI31" s="4" t="s">
        <v>4</v>
      </c>
      <c r="GK31" s="4">
        <v>0.5</v>
      </c>
      <c r="GL31" s="4" t="s">
        <v>56</v>
      </c>
      <c r="GM31" s="4" t="s">
        <v>56</v>
      </c>
      <c r="GN31" s="4">
        <v>0</v>
      </c>
      <c r="GO31" s="4">
        <v>0</v>
      </c>
      <c r="GP31" s="4" t="s">
        <v>4</v>
      </c>
      <c r="GQ31" s="4" t="s">
        <v>1073</v>
      </c>
      <c r="GR31" s="4" t="s">
        <v>152</v>
      </c>
      <c r="GS31" s="4">
        <v>21.5</v>
      </c>
      <c r="GT31" s="4">
        <v>0</v>
      </c>
      <c r="GY31" s="4" t="s">
        <v>4</v>
      </c>
      <c r="HA31" s="4" t="s">
        <v>55</v>
      </c>
      <c r="HB31" s="4" t="s">
        <v>42</v>
      </c>
      <c r="HC31" s="4">
        <v>7.1</v>
      </c>
      <c r="HJ31" s="4" t="s">
        <v>13</v>
      </c>
      <c r="HK31" s="4" t="s">
        <v>14</v>
      </c>
      <c r="HL31" s="4" t="s">
        <v>11</v>
      </c>
      <c r="HP31" s="4" t="s">
        <v>13</v>
      </c>
      <c r="HQ31" s="4" t="s">
        <v>14</v>
      </c>
      <c r="HR31" s="4" t="s">
        <v>11</v>
      </c>
      <c r="HV31" s="4" t="s">
        <v>4</v>
      </c>
      <c r="HX31" s="4" t="s">
        <v>3</v>
      </c>
      <c r="HY31" s="4" t="s">
        <v>3</v>
      </c>
      <c r="HZ31" s="4">
        <v>21.5</v>
      </c>
      <c r="IA31" s="4">
        <v>21.5</v>
      </c>
      <c r="IB31" s="4">
        <v>1.7</v>
      </c>
      <c r="IC31" s="4">
        <v>1.5</v>
      </c>
      <c r="ID31" s="4">
        <v>1.4</v>
      </c>
      <c r="IE31" s="4">
        <v>1.2</v>
      </c>
      <c r="IG31" s="4">
        <v>21.5</v>
      </c>
      <c r="IH31" s="4">
        <v>21.5</v>
      </c>
      <c r="II31" s="9">
        <v>4</v>
      </c>
      <c r="IJ31" s="4">
        <v>1</v>
      </c>
      <c r="IK31" s="4" t="s">
        <v>1097</v>
      </c>
      <c r="IL31" s="4">
        <v>6.6</v>
      </c>
      <c r="IM31" s="9">
        <v>0.67</v>
      </c>
      <c r="IN31" s="9">
        <v>0.12</v>
      </c>
      <c r="IO31" s="4">
        <v>2</v>
      </c>
      <c r="IP31" s="4" t="s">
        <v>1130</v>
      </c>
      <c r="IQ31" s="4">
        <v>6.9</v>
      </c>
      <c r="IR31" s="4">
        <v>0.39</v>
      </c>
      <c r="IS31" s="4">
        <v>7.0000000000000007E-2</v>
      </c>
      <c r="IT31" s="4" t="s">
        <v>4</v>
      </c>
      <c r="IV31" s="4">
        <v>0.5</v>
      </c>
      <c r="IW31" s="4" t="s">
        <v>56</v>
      </c>
      <c r="IX31" s="4" t="s">
        <v>56</v>
      </c>
      <c r="IY31" s="4">
        <v>0</v>
      </c>
      <c r="IZ31" s="4">
        <v>0</v>
      </c>
      <c r="JA31" s="4" t="s">
        <v>1073</v>
      </c>
      <c r="JB31" s="4" t="s">
        <v>152</v>
      </c>
      <c r="JC31" s="4">
        <v>21.5</v>
      </c>
      <c r="JD31" s="4">
        <v>21.5</v>
      </c>
      <c r="JI31" s="4" t="s">
        <v>4</v>
      </c>
      <c r="JK31" s="4" t="s">
        <v>55</v>
      </c>
      <c r="JL31" s="4" t="s">
        <v>42</v>
      </c>
      <c r="JM31" s="4">
        <v>7.5</v>
      </c>
      <c r="JT31" s="4" t="s">
        <v>13</v>
      </c>
      <c r="JU31" s="4" t="s">
        <v>81</v>
      </c>
      <c r="JV31" s="4" t="s">
        <v>12</v>
      </c>
      <c r="JW31" s="4" t="s">
        <v>11</v>
      </c>
      <c r="JZ31" s="4" t="s">
        <v>4</v>
      </c>
      <c r="KB31" s="4" t="s">
        <v>3</v>
      </c>
      <c r="KC31" s="4" t="s">
        <v>3</v>
      </c>
      <c r="KD31" s="4">
        <v>21.5</v>
      </c>
      <c r="KE31" s="4">
        <v>21.5</v>
      </c>
      <c r="KF31" s="4">
        <v>1.2</v>
      </c>
      <c r="KG31" s="4">
        <v>1.3</v>
      </c>
      <c r="KH31" s="4">
        <v>1.2</v>
      </c>
      <c r="KI31" s="4">
        <v>0.9</v>
      </c>
      <c r="KJ31" s="4" t="s">
        <v>153</v>
      </c>
      <c r="KK31" s="4">
        <v>21.5</v>
      </c>
      <c r="KL31" s="4">
        <v>21.6</v>
      </c>
      <c r="KM31" s="9">
        <v>2.2200000000000002</v>
      </c>
      <c r="KS31" s="4" t="s">
        <v>4</v>
      </c>
      <c r="KU31" s="4">
        <v>0.4</v>
      </c>
      <c r="KV31" s="4" t="s">
        <v>56</v>
      </c>
      <c r="KW31" s="4" t="s">
        <v>56</v>
      </c>
      <c r="KX31" s="4">
        <v>0</v>
      </c>
      <c r="KY31" s="4">
        <v>0</v>
      </c>
      <c r="KZ31" s="4" t="s">
        <v>4</v>
      </c>
      <c r="LA31" s="4" t="s">
        <v>1073</v>
      </c>
      <c r="LB31" s="4" t="s">
        <v>152</v>
      </c>
      <c r="LC31" s="4">
        <v>21.5</v>
      </c>
      <c r="LD31" s="4">
        <v>43</v>
      </c>
      <c r="LI31" s="4" t="s">
        <v>4</v>
      </c>
      <c r="LK31" s="4" t="s">
        <v>55</v>
      </c>
      <c r="LL31" s="4" t="s">
        <v>42</v>
      </c>
      <c r="LM31" s="4">
        <v>8.1999999999999993</v>
      </c>
      <c r="LT31" s="4" t="s">
        <v>13</v>
      </c>
      <c r="LU31" s="4" t="s">
        <v>14</v>
      </c>
      <c r="LV31" s="4" t="s">
        <v>12</v>
      </c>
      <c r="LW31" s="4" t="s">
        <v>11</v>
      </c>
      <c r="LZ31" s="4" t="s">
        <v>14</v>
      </c>
      <c r="MA31" s="4" t="s">
        <v>13</v>
      </c>
      <c r="MB31" s="4" t="s">
        <v>12</v>
      </c>
      <c r="MC31" s="4" t="s">
        <v>11</v>
      </c>
      <c r="MF31" s="4" t="s">
        <v>4</v>
      </c>
      <c r="MH31" s="4" t="s">
        <v>3</v>
      </c>
      <c r="MI31" s="4" t="s">
        <v>3</v>
      </c>
      <c r="MJ31" s="4">
        <v>10</v>
      </c>
      <c r="MK31" s="4">
        <v>21.5</v>
      </c>
      <c r="ML31" s="4">
        <v>1.4</v>
      </c>
      <c r="MM31" s="4">
        <v>1.4</v>
      </c>
      <c r="MN31" s="4">
        <v>1.1000000000000001</v>
      </c>
      <c r="MO31" s="4">
        <v>0.8</v>
      </c>
      <c r="MQ31" s="4">
        <v>31</v>
      </c>
      <c r="MR31" s="4">
        <v>32.6</v>
      </c>
      <c r="MS31" s="4">
        <v>2.5499999999999998</v>
      </c>
      <c r="MT31" s="4">
        <v>3</v>
      </c>
      <c r="MU31" s="4" t="s">
        <v>1129</v>
      </c>
      <c r="MV31" s="9">
        <v>1.1299999999999999</v>
      </c>
      <c r="MW31" s="9">
        <v>0.1</v>
      </c>
      <c r="MX31" s="4" t="s">
        <v>3</v>
      </c>
      <c r="MY31" s="4">
        <v>8</v>
      </c>
      <c r="MZ31" s="4" t="s">
        <v>4</v>
      </c>
      <c r="NA31" s="4" t="s">
        <v>7</v>
      </c>
      <c r="NH31" s="4" t="s">
        <v>4</v>
      </c>
      <c r="NI31" s="4" t="s">
        <v>4</v>
      </c>
      <c r="NJ31" s="4" t="s">
        <v>4</v>
      </c>
      <c r="NK31" s="4" t="s">
        <v>86</v>
      </c>
      <c r="NL31" s="4" t="s">
        <v>92</v>
      </c>
      <c r="NM31" s="4" t="s">
        <v>1163</v>
      </c>
      <c r="NN31" s="4">
        <v>1</v>
      </c>
      <c r="NO31" s="4">
        <v>0</v>
      </c>
      <c r="NP31" s="4" t="s">
        <v>42</v>
      </c>
      <c r="NQ31" s="4" t="s">
        <v>3</v>
      </c>
      <c r="NR31" s="4">
        <v>0.7</v>
      </c>
      <c r="NT31" s="4">
        <v>3.8</v>
      </c>
      <c r="NX31" s="4">
        <v>4.5999999999999996</v>
      </c>
      <c r="NZ31" s="4">
        <v>6</v>
      </c>
      <c r="OA31" s="4" t="s">
        <v>14</v>
      </c>
      <c r="OB31" s="4" t="s">
        <v>13</v>
      </c>
      <c r="OC31" s="4" t="s">
        <v>11</v>
      </c>
      <c r="OG31" s="4" t="s">
        <v>4</v>
      </c>
      <c r="OI31" s="4">
        <v>2</v>
      </c>
      <c r="OJ31" s="4">
        <v>1.8</v>
      </c>
      <c r="OK31" s="4" t="s">
        <v>4</v>
      </c>
      <c r="ON31" s="4" t="s">
        <v>64</v>
      </c>
      <c r="OO31" s="4" t="s">
        <v>3</v>
      </c>
      <c r="OP31" s="4">
        <v>31</v>
      </c>
      <c r="OQ31" s="4">
        <v>31</v>
      </c>
      <c r="OR31" s="4" t="s">
        <v>4</v>
      </c>
      <c r="OS31" s="4" t="s">
        <v>65</v>
      </c>
      <c r="OT31" s="4" t="s">
        <v>60</v>
      </c>
      <c r="OU31" s="4">
        <v>4</v>
      </c>
      <c r="OV31" s="4">
        <v>5</v>
      </c>
      <c r="OW31" s="4">
        <v>2</v>
      </c>
      <c r="OZ31" s="4" t="s">
        <v>66</v>
      </c>
      <c r="PA31" s="4" t="s">
        <v>60</v>
      </c>
      <c r="PB31" s="4">
        <v>27</v>
      </c>
      <c r="PC31" s="4">
        <v>5</v>
      </c>
      <c r="PD31" s="4">
        <v>2</v>
      </c>
      <c r="PG31" s="4" t="s">
        <v>65</v>
      </c>
      <c r="PH31" s="4" t="s">
        <v>59</v>
      </c>
      <c r="PI31" s="4">
        <v>4</v>
      </c>
      <c r="PJ31" s="4">
        <v>5</v>
      </c>
      <c r="PK31" s="4">
        <v>2</v>
      </c>
      <c r="PN31" s="4" t="s">
        <v>66</v>
      </c>
      <c r="PO31" s="4" t="s">
        <v>59</v>
      </c>
      <c r="PP31" s="4">
        <v>27</v>
      </c>
      <c r="PQ31" s="4">
        <v>5</v>
      </c>
      <c r="PR31" s="4">
        <v>2</v>
      </c>
      <c r="QI31" s="4" t="s">
        <v>155</v>
      </c>
      <c r="QJ31" s="4">
        <v>50</v>
      </c>
      <c r="QK31" s="4">
        <v>49.4</v>
      </c>
      <c r="QL31" s="4">
        <v>2.63</v>
      </c>
      <c r="QM31" s="4" t="s">
        <v>68</v>
      </c>
      <c r="QN31" s="4" t="s">
        <v>4</v>
      </c>
      <c r="QO31" s="4" t="s">
        <v>4</v>
      </c>
      <c r="QQ31" s="4" t="s">
        <v>4</v>
      </c>
      <c r="QR31" s="4" t="s">
        <v>3</v>
      </c>
      <c r="QS31" s="4">
        <v>0.8</v>
      </c>
      <c r="QU31" s="4" t="s">
        <v>4</v>
      </c>
      <c r="QW31" s="4" t="s">
        <v>7</v>
      </c>
      <c r="RB31" s="4" t="s">
        <v>55</v>
      </c>
      <c r="RC31" s="4" t="s">
        <v>42</v>
      </c>
      <c r="RD31" s="4">
        <v>4.8</v>
      </c>
      <c r="RJ31" s="4">
        <v>7.4</v>
      </c>
      <c r="RK31" s="4" t="s">
        <v>14</v>
      </c>
      <c r="RL31" s="4" t="s">
        <v>13</v>
      </c>
      <c r="RQ31" s="4" t="s">
        <v>4</v>
      </c>
      <c r="RS31" s="4" t="s">
        <v>156</v>
      </c>
    </row>
    <row r="32" spans="1:487" x14ac:dyDescent="0.3">
      <c r="A32" s="42">
        <v>20501035</v>
      </c>
      <c r="B32" s="4" t="s">
        <v>72</v>
      </c>
      <c r="C32" s="7">
        <v>0.41666666666666669</v>
      </c>
      <c r="D32" s="8">
        <v>44438</v>
      </c>
      <c r="E32" s="4" t="s">
        <v>433</v>
      </c>
      <c r="F32" s="4" t="s">
        <v>269</v>
      </c>
      <c r="G32" s="4" t="s">
        <v>434</v>
      </c>
      <c r="H32" s="4" t="s">
        <v>150</v>
      </c>
      <c r="I32" s="4">
        <v>61.691380000000002</v>
      </c>
      <c r="J32" s="4">
        <v>-149.27867000000001</v>
      </c>
      <c r="K32" s="4">
        <v>62</v>
      </c>
      <c r="L32" s="4">
        <v>47</v>
      </c>
      <c r="M32" s="9">
        <v>2.17</v>
      </c>
      <c r="P32" s="4" t="s">
        <v>68</v>
      </c>
      <c r="Q32" s="4" t="s">
        <v>4</v>
      </c>
      <c r="R32" s="4" t="s">
        <v>4</v>
      </c>
      <c r="T32" s="4" t="s">
        <v>4</v>
      </c>
      <c r="U32" s="4" t="s">
        <v>3</v>
      </c>
      <c r="V32" s="4">
        <v>1.1000000000000001</v>
      </c>
      <c r="X32" s="4" t="s">
        <v>4</v>
      </c>
      <c r="Z32" s="4" t="s">
        <v>7</v>
      </c>
      <c r="AG32" s="4" t="s">
        <v>55</v>
      </c>
      <c r="AH32" s="4" t="s">
        <v>91</v>
      </c>
      <c r="AI32" s="4">
        <v>8.8000000000000007</v>
      </c>
      <c r="AP32" s="4" t="s">
        <v>12</v>
      </c>
      <c r="AQ32" s="4" t="s">
        <v>13</v>
      </c>
      <c r="AR32" s="4" t="s">
        <v>14</v>
      </c>
      <c r="AS32" s="4" t="s">
        <v>11</v>
      </c>
      <c r="AV32" s="4" t="s">
        <v>4</v>
      </c>
      <c r="AX32" s="4" t="s">
        <v>435</v>
      </c>
      <c r="AY32" s="4">
        <v>27</v>
      </c>
      <c r="AZ32" s="4">
        <v>30</v>
      </c>
      <c r="BA32" s="4">
        <v>0.73</v>
      </c>
      <c r="BB32" s="4">
        <v>3</v>
      </c>
      <c r="BC32" s="4" t="s">
        <v>1115</v>
      </c>
      <c r="BD32" s="4">
        <v>0.9</v>
      </c>
      <c r="BE32" s="4">
        <v>0.35</v>
      </c>
      <c r="BJ32" s="4" t="s">
        <v>4</v>
      </c>
      <c r="BL32" s="4" t="s">
        <v>4</v>
      </c>
      <c r="BM32" s="4" t="s">
        <v>54</v>
      </c>
      <c r="BT32" s="4" t="s">
        <v>4</v>
      </c>
      <c r="BU32" s="4" t="s">
        <v>4</v>
      </c>
      <c r="BV32" s="4" t="s">
        <v>4</v>
      </c>
      <c r="BW32" s="4" t="s">
        <v>414</v>
      </c>
      <c r="BX32" s="4" t="s">
        <v>56</v>
      </c>
      <c r="BY32" s="4" t="s">
        <v>56</v>
      </c>
      <c r="BZ32" s="4">
        <v>0</v>
      </c>
      <c r="CA32" s="4">
        <v>0</v>
      </c>
      <c r="CB32" s="4" t="s">
        <v>41</v>
      </c>
      <c r="CC32" s="4" t="s">
        <v>3</v>
      </c>
      <c r="CD32" s="4">
        <v>0.8</v>
      </c>
      <c r="CF32" s="4">
        <v>8.5</v>
      </c>
      <c r="CM32" s="4" t="s">
        <v>12</v>
      </c>
      <c r="CN32" s="4" t="s">
        <v>13</v>
      </c>
      <c r="CS32" s="4" t="s">
        <v>4</v>
      </c>
      <c r="CU32" s="4">
        <v>0.9</v>
      </c>
      <c r="CV32" s="4">
        <v>0.8</v>
      </c>
      <c r="CW32" s="4" t="s">
        <v>4</v>
      </c>
      <c r="CX32" s="4" t="s">
        <v>398</v>
      </c>
      <c r="CY32" s="4" t="s">
        <v>120</v>
      </c>
      <c r="CZ32" s="4" t="s">
        <v>64</v>
      </c>
      <c r="DA32" s="4" t="s">
        <v>3</v>
      </c>
      <c r="DB32" s="4">
        <v>27</v>
      </c>
      <c r="DC32" s="4">
        <v>27</v>
      </c>
      <c r="DD32" s="4" t="s">
        <v>4</v>
      </c>
      <c r="DE32" s="4" t="s">
        <v>66</v>
      </c>
      <c r="DF32" s="4" t="s">
        <v>60</v>
      </c>
      <c r="DG32" s="4">
        <v>12</v>
      </c>
      <c r="DH32" s="4">
        <v>4</v>
      </c>
      <c r="DI32" s="4">
        <v>2</v>
      </c>
      <c r="DL32" s="4" t="s">
        <v>293</v>
      </c>
      <c r="DM32" s="4" t="s">
        <v>60</v>
      </c>
      <c r="DN32" s="4">
        <v>15</v>
      </c>
      <c r="DO32" s="4">
        <v>4</v>
      </c>
      <c r="DP32" s="4">
        <v>1</v>
      </c>
      <c r="DS32" s="4" t="s">
        <v>66</v>
      </c>
      <c r="DT32" s="4" t="s">
        <v>59</v>
      </c>
      <c r="DU32" s="4">
        <v>27</v>
      </c>
      <c r="DV32" s="4">
        <v>4</v>
      </c>
      <c r="DW32" s="4">
        <v>2</v>
      </c>
      <c r="EV32" s="4" t="s">
        <v>4</v>
      </c>
      <c r="EX32" s="4">
        <v>78.7</v>
      </c>
      <c r="EY32" s="9">
        <f t="shared" si="0"/>
        <v>1.6395171537484119</v>
      </c>
      <c r="EZ32" s="4">
        <v>7.6</v>
      </c>
      <c r="FA32" s="4">
        <v>8.5</v>
      </c>
      <c r="FB32" s="4">
        <v>7.3</v>
      </c>
      <c r="FC32" s="4">
        <v>9.6999999999999993</v>
      </c>
      <c r="FD32" s="4">
        <f t="shared" si="2"/>
        <v>7.4499999999999993</v>
      </c>
      <c r="FE32">
        <v>14</v>
      </c>
      <c r="FF32" s="5">
        <f t="shared" si="3"/>
        <v>1.0119047619047619</v>
      </c>
      <c r="FG32" s="5">
        <f t="shared" si="4"/>
        <v>1.6666666666666665</v>
      </c>
      <c r="FH32" s="9">
        <f t="shared" si="1"/>
        <v>13.5</v>
      </c>
      <c r="FI32" s="9">
        <f t="shared" si="5"/>
        <v>0</v>
      </c>
      <c r="FJ32" s="9">
        <f t="shared" si="6"/>
        <v>0</v>
      </c>
      <c r="FK32" s="9">
        <f t="shared" si="7"/>
        <v>0</v>
      </c>
      <c r="FL32" s="4" t="s">
        <v>52</v>
      </c>
      <c r="FM32" s="4">
        <v>0</v>
      </c>
      <c r="FN32" s="4" t="s">
        <v>56</v>
      </c>
      <c r="FO32" s="4">
        <v>0</v>
      </c>
      <c r="FP32" s="4">
        <v>0</v>
      </c>
      <c r="FQ32" s="4" t="s">
        <v>61</v>
      </c>
      <c r="FR32" s="4" t="s">
        <v>400</v>
      </c>
      <c r="FS32" s="4" t="s">
        <v>4</v>
      </c>
      <c r="FT32" s="4" t="s">
        <v>4</v>
      </c>
      <c r="FU32" s="4" t="s">
        <v>4</v>
      </c>
      <c r="FV32" s="4">
        <v>0</v>
      </c>
      <c r="FX32" s="4" t="s">
        <v>4</v>
      </c>
      <c r="GA32" s="4">
        <v>26.2</v>
      </c>
      <c r="GB32" s="4">
        <v>25.7</v>
      </c>
      <c r="GC32" s="9">
        <v>1.6</v>
      </c>
      <c r="GI32" s="4" t="s">
        <v>3</v>
      </c>
      <c r="GJ32" s="4">
        <v>0.6</v>
      </c>
      <c r="GL32" s="4" t="s">
        <v>56</v>
      </c>
      <c r="GM32" s="4" t="s">
        <v>56</v>
      </c>
      <c r="GN32" s="4">
        <v>0</v>
      </c>
      <c r="GO32" s="4">
        <v>0</v>
      </c>
      <c r="GP32" s="4" t="s">
        <v>4</v>
      </c>
      <c r="GQ32" s="4" t="s">
        <v>7</v>
      </c>
      <c r="GY32" s="4" t="s">
        <v>4</v>
      </c>
      <c r="HA32" s="4" t="s">
        <v>414</v>
      </c>
      <c r="HB32" s="4" t="s">
        <v>42</v>
      </c>
      <c r="HC32" s="4">
        <v>13.5</v>
      </c>
      <c r="HJ32" s="4" t="s">
        <v>13</v>
      </c>
      <c r="HK32" s="4" t="s">
        <v>12</v>
      </c>
      <c r="HL32" s="4" t="s">
        <v>11</v>
      </c>
      <c r="HM32" s="4" t="s">
        <v>14</v>
      </c>
      <c r="HP32" s="4" t="s">
        <v>13</v>
      </c>
      <c r="HQ32" s="4" t="s">
        <v>12</v>
      </c>
      <c r="HR32" s="4" t="s">
        <v>14</v>
      </c>
      <c r="HV32" s="4" t="s">
        <v>4</v>
      </c>
      <c r="HX32" s="4" t="s">
        <v>4</v>
      </c>
      <c r="HY32" s="4" t="s">
        <v>3</v>
      </c>
      <c r="HZ32" s="4">
        <v>0</v>
      </c>
      <c r="IA32" s="4">
        <v>0</v>
      </c>
      <c r="IB32" s="4">
        <v>0</v>
      </c>
      <c r="IC32" s="4">
        <v>0</v>
      </c>
      <c r="ID32" s="4">
        <v>0</v>
      </c>
      <c r="IE32" s="4">
        <v>0</v>
      </c>
      <c r="IF32" s="4">
        <v>0</v>
      </c>
      <c r="IG32" s="4">
        <v>26.2</v>
      </c>
      <c r="IH32" s="4">
        <v>26</v>
      </c>
      <c r="II32" s="9">
        <v>1.46</v>
      </c>
      <c r="IJ32" s="4">
        <v>2</v>
      </c>
      <c r="IK32" s="4" t="s">
        <v>1130</v>
      </c>
      <c r="IL32" s="4">
        <v>7.04</v>
      </c>
      <c r="IM32" s="9">
        <v>0.65</v>
      </c>
      <c r="IN32" s="9">
        <v>0.2</v>
      </c>
      <c r="IT32" s="4" t="s">
        <v>3</v>
      </c>
      <c r="IU32" s="10">
        <v>0.6</v>
      </c>
      <c r="IW32" s="4" t="s">
        <v>56</v>
      </c>
      <c r="IX32" s="4" t="s">
        <v>56</v>
      </c>
      <c r="IY32" s="4">
        <v>0</v>
      </c>
      <c r="IZ32" s="4">
        <v>0</v>
      </c>
      <c r="JA32" s="4" t="s">
        <v>7</v>
      </c>
      <c r="JI32" s="4" t="s">
        <v>4</v>
      </c>
      <c r="JK32" s="4" t="s">
        <v>415</v>
      </c>
      <c r="JL32" s="4" t="s">
        <v>42</v>
      </c>
      <c r="JM32" s="4">
        <v>13.5</v>
      </c>
      <c r="JT32" s="4" t="s">
        <v>13</v>
      </c>
      <c r="JU32" s="4" t="s">
        <v>12</v>
      </c>
      <c r="JV32" s="4" t="s">
        <v>11</v>
      </c>
      <c r="JW32" s="4" t="s">
        <v>14</v>
      </c>
      <c r="JZ32" s="4" t="s">
        <v>4</v>
      </c>
      <c r="KB32" s="4" t="s">
        <v>4</v>
      </c>
      <c r="KC32" s="4" t="s">
        <v>3</v>
      </c>
      <c r="KD32" s="4">
        <v>0</v>
      </c>
      <c r="KE32" s="4">
        <v>0</v>
      </c>
      <c r="KF32" s="4">
        <v>0</v>
      </c>
      <c r="KG32" s="4">
        <v>0</v>
      </c>
      <c r="KH32" s="4">
        <v>0</v>
      </c>
      <c r="KI32" s="4">
        <v>0</v>
      </c>
      <c r="KK32" s="4">
        <v>26.2</v>
      </c>
      <c r="KL32" s="4">
        <v>27</v>
      </c>
      <c r="KM32" s="9">
        <v>1.85</v>
      </c>
      <c r="KN32" s="4">
        <v>1</v>
      </c>
      <c r="KO32" s="4" t="s">
        <v>474</v>
      </c>
      <c r="KP32" s="4">
        <v>7.18</v>
      </c>
      <c r="KQ32" s="4">
        <v>0.9</v>
      </c>
      <c r="KR32" s="4">
        <v>0.35</v>
      </c>
      <c r="KS32" s="4" t="s">
        <v>3</v>
      </c>
      <c r="KT32" s="4">
        <v>0.7</v>
      </c>
      <c r="KV32" s="4" t="s">
        <v>56</v>
      </c>
      <c r="KW32" s="4" t="s">
        <v>56</v>
      </c>
      <c r="KX32" s="4">
        <v>0</v>
      </c>
      <c r="KY32" s="4">
        <v>0</v>
      </c>
      <c r="KZ32" s="4" t="s">
        <v>4</v>
      </c>
      <c r="LA32" s="4" t="s">
        <v>7</v>
      </c>
      <c r="LI32" s="4" t="s">
        <v>4</v>
      </c>
      <c r="LK32" s="4" t="s">
        <v>415</v>
      </c>
      <c r="LL32" s="4" t="s">
        <v>42</v>
      </c>
      <c r="LM32" s="4">
        <v>13.5</v>
      </c>
      <c r="LT32" s="4" t="s">
        <v>13</v>
      </c>
      <c r="LU32" s="4" t="s">
        <v>12</v>
      </c>
      <c r="LV32" s="4" t="s">
        <v>11</v>
      </c>
      <c r="LW32" s="4" t="s">
        <v>14</v>
      </c>
      <c r="LZ32" s="4" t="s">
        <v>14</v>
      </c>
      <c r="MA32" s="4" t="s">
        <v>12</v>
      </c>
      <c r="MB32" s="4" t="s">
        <v>13</v>
      </c>
      <c r="MC32" s="4" t="s">
        <v>11</v>
      </c>
      <c r="MF32" s="4" t="s">
        <v>4</v>
      </c>
      <c r="MH32" s="4" t="s">
        <v>4</v>
      </c>
      <c r="MI32" s="4" t="s">
        <v>3</v>
      </c>
      <c r="MJ32" s="4">
        <v>0</v>
      </c>
      <c r="MK32" s="4">
        <v>0</v>
      </c>
      <c r="ML32" s="4">
        <v>0</v>
      </c>
      <c r="MM32" s="4">
        <v>0</v>
      </c>
      <c r="MN32" s="4">
        <v>0</v>
      </c>
      <c r="MO32" s="4">
        <v>0</v>
      </c>
      <c r="MQ32" s="4">
        <v>28</v>
      </c>
      <c r="MR32" s="4">
        <v>27</v>
      </c>
      <c r="MS32" s="4">
        <v>2.2599999999999998</v>
      </c>
      <c r="MX32" s="4" t="s">
        <v>3</v>
      </c>
      <c r="MZ32" s="4" t="s">
        <v>4</v>
      </c>
      <c r="NA32" s="4" t="s">
        <v>7</v>
      </c>
      <c r="NH32" s="4" t="s">
        <v>4</v>
      </c>
      <c r="NI32" s="4" t="s">
        <v>4</v>
      </c>
      <c r="NJ32" s="4" t="s">
        <v>3</v>
      </c>
      <c r="NK32" s="4" t="s">
        <v>415</v>
      </c>
      <c r="NL32" s="4" t="s">
        <v>56</v>
      </c>
      <c r="NM32" s="4" t="s">
        <v>56</v>
      </c>
      <c r="NN32" s="4">
        <v>0</v>
      </c>
      <c r="NO32" s="4">
        <v>0</v>
      </c>
      <c r="NP32" s="4" t="s">
        <v>42</v>
      </c>
      <c r="NQ32" s="4" t="s">
        <v>3</v>
      </c>
      <c r="NR32" s="4">
        <v>1.2</v>
      </c>
      <c r="NT32" s="4">
        <v>8.4</v>
      </c>
      <c r="NW32" s="4">
        <v>5.6</v>
      </c>
      <c r="OA32" s="4" t="s">
        <v>12</v>
      </c>
      <c r="OB32" s="4" t="s">
        <v>13</v>
      </c>
      <c r="OC32" s="4" t="s">
        <v>14</v>
      </c>
      <c r="OD32" s="4" t="s">
        <v>11</v>
      </c>
      <c r="OG32" s="4" t="s">
        <v>4</v>
      </c>
      <c r="OI32" s="4">
        <v>1.3</v>
      </c>
      <c r="OJ32" s="4">
        <v>2.2000000000000002</v>
      </c>
      <c r="OK32" s="4" t="s">
        <v>4</v>
      </c>
      <c r="OL32" s="4" t="s">
        <v>398</v>
      </c>
      <c r="OM32" s="4" t="s">
        <v>120</v>
      </c>
      <c r="ON32" s="4" t="s">
        <v>64</v>
      </c>
      <c r="OO32" s="4" t="s">
        <v>3</v>
      </c>
      <c r="OP32" s="4">
        <v>28</v>
      </c>
      <c r="OQ32" s="4">
        <v>28</v>
      </c>
      <c r="OS32" s="4" t="s">
        <v>66</v>
      </c>
      <c r="OT32" s="4" t="s">
        <v>60</v>
      </c>
      <c r="OU32" s="4">
        <v>28</v>
      </c>
      <c r="OV32" s="4">
        <v>4</v>
      </c>
      <c r="OW32" s="4">
        <v>3</v>
      </c>
      <c r="OX32" s="4" t="s">
        <v>436</v>
      </c>
      <c r="OZ32" s="4" t="s">
        <v>66</v>
      </c>
      <c r="PA32" s="4" t="s">
        <v>59</v>
      </c>
      <c r="PB32" s="4">
        <v>28</v>
      </c>
      <c r="PC32" s="4">
        <v>4</v>
      </c>
      <c r="PD32" s="4">
        <v>3</v>
      </c>
      <c r="PE32" s="4" t="s">
        <v>437</v>
      </c>
      <c r="QJ32" s="4">
        <v>78</v>
      </c>
      <c r="QK32" s="4">
        <v>35</v>
      </c>
      <c r="QL32" s="4">
        <v>1.54</v>
      </c>
      <c r="QM32" s="4" t="s">
        <v>68</v>
      </c>
      <c r="QN32" s="4" t="s">
        <v>4</v>
      </c>
      <c r="QO32" s="4" t="s">
        <v>4</v>
      </c>
      <c r="QQ32" s="4" t="s">
        <v>4</v>
      </c>
      <c r="QR32" s="4" t="s">
        <v>3</v>
      </c>
      <c r="QS32" s="4">
        <v>0.8</v>
      </c>
      <c r="QU32" s="4" t="s">
        <v>4</v>
      </c>
      <c r="QW32" s="4" t="s">
        <v>7</v>
      </c>
      <c r="RB32" s="4" t="s">
        <v>416</v>
      </c>
      <c r="RC32" s="4" t="s">
        <v>91</v>
      </c>
      <c r="RD32" s="4">
        <v>10.9</v>
      </c>
      <c r="RK32" s="4" t="s">
        <v>12</v>
      </c>
      <c r="RL32" s="4" t="s">
        <v>13</v>
      </c>
      <c r="RQ32" s="4" t="s">
        <v>4</v>
      </c>
    </row>
    <row r="33" spans="1:487" x14ac:dyDescent="0.3">
      <c r="A33" s="42">
        <v>20501036</v>
      </c>
      <c r="B33" s="4" t="s">
        <v>72</v>
      </c>
      <c r="C33" s="12">
        <v>0.64236111111111105</v>
      </c>
      <c r="D33" s="8">
        <v>44438</v>
      </c>
      <c r="E33" s="4" t="s">
        <v>47</v>
      </c>
      <c r="F33" s="4" t="s">
        <v>269</v>
      </c>
      <c r="G33" s="4" t="s">
        <v>434</v>
      </c>
      <c r="H33" s="4" t="s">
        <v>150</v>
      </c>
      <c r="I33" s="4">
        <v>61.693420000000003</v>
      </c>
      <c r="J33" s="4">
        <v>-149.26293999999999</v>
      </c>
      <c r="K33" s="4">
        <v>50</v>
      </c>
      <c r="L33" s="4">
        <v>51</v>
      </c>
      <c r="M33" s="9">
        <v>1.1000000000000001</v>
      </c>
      <c r="P33" s="4" t="s">
        <v>68</v>
      </c>
      <c r="Q33" s="4" t="s">
        <v>4</v>
      </c>
      <c r="R33" s="4" t="s">
        <v>4</v>
      </c>
      <c r="T33" s="4" t="s">
        <v>4</v>
      </c>
      <c r="U33" s="4" t="s">
        <v>3</v>
      </c>
      <c r="V33" s="4">
        <v>0.9</v>
      </c>
      <c r="X33" s="4" t="s">
        <v>4</v>
      </c>
      <c r="Z33" s="4" t="s">
        <v>7</v>
      </c>
      <c r="AG33" s="4" t="s">
        <v>55</v>
      </c>
      <c r="AH33" s="4" t="s">
        <v>42</v>
      </c>
      <c r="AI33" s="4">
        <v>5.6</v>
      </c>
      <c r="AP33" s="4" t="s">
        <v>14</v>
      </c>
      <c r="AQ33" s="4" t="s">
        <v>13</v>
      </c>
      <c r="AV33" s="4" t="s">
        <v>4</v>
      </c>
      <c r="AY33" s="4">
        <v>27</v>
      </c>
      <c r="AZ33" s="4">
        <v>26</v>
      </c>
      <c r="BA33" s="4">
        <v>2.5</v>
      </c>
      <c r="BB33" s="4">
        <v>3</v>
      </c>
      <c r="BC33" s="4" t="s">
        <v>1130</v>
      </c>
      <c r="BD33" s="4">
        <v>0.85</v>
      </c>
      <c r="BE33" s="4">
        <v>0.15</v>
      </c>
      <c r="BF33" s="4">
        <v>4</v>
      </c>
      <c r="BG33" s="4" t="s">
        <v>1097</v>
      </c>
      <c r="BH33" s="4">
        <v>0.85</v>
      </c>
      <c r="BI33" s="4">
        <v>0.2</v>
      </c>
      <c r="BJ33" s="4" t="s">
        <v>4</v>
      </c>
      <c r="BL33" s="4" t="s">
        <v>4</v>
      </c>
      <c r="BM33" s="4" t="s">
        <v>54</v>
      </c>
      <c r="BT33" s="4" t="s">
        <v>4</v>
      </c>
      <c r="BU33" s="4" t="s">
        <v>4</v>
      </c>
      <c r="BV33" s="4" t="s">
        <v>4</v>
      </c>
      <c r="BW33" s="4" t="s">
        <v>414</v>
      </c>
      <c r="BX33" s="4" t="s">
        <v>56</v>
      </c>
      <c r="BY33" s="4" t="s">
        <v>56</v>
      </c>
      <c r="BZ33" s="4">
        <v>0</v>
      </c>
      <c r="CA33" s="4">
        <v>0</v>
      </c>
      <c r="CB33" s="4" t="s">
        <v>42</v>
      </c>
      <c r="CC33" s="4" t="s">
        <v>3</v>
      </c>
      <c r="CD33" s="4">
        <v>0.9</v>
      </c>
      <c r="CF33" s="4">
        <v>7.6</v>
      </c>
      <c r="CM33" s="4" t="s">
        <v>14</v>
      </c>
      <c r="CN33" s="4" t="s">
        <v>12</v>
      </c>
      <c r="CO33" s="4" t="s">
        <v>13</v>
      </c>
      <c r="CS33" s="4" t="s">
        <v>4</v>
      </c>
      <c r="CU33" s="4">
        <v>1.3</v>
      </c>
      <c r="CV33" s="4">
        <v>1.2</v>
      </c>
      <c r="CW33" s="4" t="s">
        <v>4</v>
      </c>
      <c r="CX33" s="4" t="s">
        <v>440</v>
      </c>
      <c r="CY33" s="4" t="s">
        <v>201</v>
      </c>
      <c r="CZ33" s="4" t="s">
        <v>64</v>
      </c>
      <c r="DA33" s="4" t="s">
        <v>3</v>
      </c>
      <c r="DB33" s="4">
        <v>27</v>
      </c>
      <c r="DC33" s="4">
        <v>0</v>
      </c>
      <c r="DD33" s="4" t="s">
        <v>3</v>
      </c>
      <c r="DE33" s="4" t="s">
        <v>173</v>
      </c>
      <c r="DF33" s="4" t="s">
        <v>59</v>
      </c>
      <c r="DG33" s="4">
        <v>27</v>
      </c>
      <c r="DH33" s="4">
        <v>5</v>
      </c>
      <c r="DI33" s="4">
        <v>1</v>
      </c>
      <c r="DL33" s="4" t="s">
        <v>56</v>
      </c>
      <c r="DM33" s="4" t="s">
        <v>60</v>
      </c>
      <c r="DN33" s="4">
        <v>0</v>
      </c>
      <c r="EV33" s="4" t="s">
        <v>4</v>
      </c>
      <c r="EX33" s="4">
        <v>57.5</v>
      </c>
      <c r="EY33" s="9">
        <f t="shared" si="0"/>
        <v>2.9568869565217395</v>
      </c>
      <c r="EZ33" s="4">
        <v>5.3</v>
      </c>
      <c r="FA33" s="4">
        <v>6.6</v>
      </c>
      <c r="FB33" s="4">
        <v>5</v>
      </c>
      <c r="FC33" s="4">
        <v>6.9</v>
      </c>
      <c r="FD33" s="4">
        <f t="shared" si="2"/>
        <v>5.15</v>
      </c>
      <c r="FE33">
        <v>8</v>
      </c>
      <c r="FF33" s="5">
        <f t="shared" si="3"/>
        <v>1.3469387755102038</v>
      </c>
      <c r="FG33" s="5">
        <f t="shared" si="4"/>
        <v>1.6326530612244896</v>
      </c>
      <c r="FH33" s="9">
        <f t="shared" si="1"/>
        <v>7.7</v>
      </c>
      <c r="FI33" s="9">
        <f t="shared" si="5"/>
        <v>14.7</v>
      </c>
      <c r="FJ33" s="9">
        <f t="shared" si="6"/>
        <v>0.5</v>
      </c>
      <c r="FK33" s="9">
        <f t="shared" si="7"/>
        <v>0.26666666666666666</v>
      </c>
      <c r="FL33" s="4" t="s">
        <v>52</v>
      </c>
      <c r="FM33" s="4">
        <v>0</v>
      </c>
      <c r="FN33" s="4" t="s">
        <v>56</v>
      </c>
      <c r="FO33" s="4">
        <v>0</v>
      </c>
      <c r="FP33" s="4">
        <v>0</v>
      </c>
      <c r="FQ33" s="4" t="s">
        <v>61</v>
      </c>
      <c r="FR33" s="4" t="s">
        <v>400</v>
      </c>
      <c r="FS33" s="4" t="s">
        <v>3</v>
      </c>
      <c r="FT33" s="4" t="s">
        <v>4</v>
      </c>
      <c r="FU33" s="4" t="s">
        <v>4</v>
      </c>
      <c r="FV33" s="4">
        <v>0</v>
      </c>
      <c r="FX33" s="4" t="s">
        <v>4</v>
      </c>
      <c r="GA33" s="4">
        <v>19.2</v>
      </c>
      <c r="GB33" s="4">
        <v>19</v>
      </c>
      <c r="GC33" s="9">
        <v>3.27</v>
      </c>
      <c r="GD33" s="4">
        <v>2</v>
      </c>
      <c r="GE33" s="4" t="s">
        <v>1097</v>
      </c>
      <c r="GF33" s="4">
        <v>5.0999999999999996</v>
      </c>
      <c r="GG33" s="4">
        <v>0.5</v>
      </c>
      <c r="GH33" s="4">
        <v>0.3</v>
      </c>
      <c r="GI33" s="4" t="s">
        <v>3</v>
      </c>
      <c r="GJ33" s="4">
        <v>0.8</v>
      </c>
      <c r="GL33" s="4" t="s">
        <v>56</v>
      </c>
      <c r="GM33" s="4" t="s">
        <v>56</v>
      </c>
      <c r="GN33" s="4">
        <v>0</v>
      </c>
      <c r="GO33" s="4">
        <v>0</v>
      </c>
      <c r="GP33" s="4" t="s">
        <v>4</v>
      </c>
      <c r="GQ33" s="4" t="s">
        <v>7</v>
      </c>
      <c r="GY33" s="4" t="s">
        <v>4</v>
      </c>
      <c r="HA33" s="4" t="s">
        <v>414</v>
      </c>
      <c r="HB33" s="4" t="s">
        <v>42</v>
      </c>
      <c r="HC33" s="4">
        <v>7.7</v>
      </c>
      <c r="HJ33" s="4" t="s">
        <v>12</v>
      </c>
      <c r="HK33" s="4" t="s">
        <v>13</v>
      </c>
      <c r="HL33" s="4" t="s">
        <v>14</v>
      </c>
      <c r="HM33" s="4" t="s">
        <v>11</v>
      </c>
      <c r="HP33" s="4" t="s">
        <v>12</v>
      </c>
      <c r="HQ33" s="4" t="s">
        <v>13</v>
      </c>
      <c r="HR33" s="4" t="s">
        <v>14</v>
      </c>
      <c r="HS33" s="4" t="s">
        <v>11</v>
      </c>
      <c r="HV33" s="4" t="s">
        <v>4</v>
      </c>
      <c r="HX33" s="4" t="s">
        <v>3</v>
      </c>
      <c r="HY33" s="4" t="s">
        <v>3</v>
      </c>
      <c r="HZ33" s="4">
        <v>13</v>
      </c>
      <c r="IA33" s="4">
        <v>13</v>
      </c>
      <c r="IB33" s="4">
        <v>1.7</v>
      </c>
      <c r="IC33" s="4">
        <v>1.3</v>
      </c>
      <c r="ID33" s="4">
        <v>0.8</v>
      </c>
      <c r="IE33" s="4">
        <v>0.8</v>
      </c>
      <c r="IG33" s="4">
        <v>19.2</v>
      </c>
      <c r="IH33" s="4">
        <v>19.5</v>
      </c>
      <c r="II33" s="9">
        <v>1.85</v>
      </c>
      <c r="IJ33" s="4">
        <v>1</v>
      </c>
      <c r="IK33" s="4" t="s">
        <v>1130</v>
      </c>
      <c r="IL33" s="4">
        <v>4.8</v>
      </c>
      <c r="IM33" s="9">
        <v>0.5</v>
      </c>
      <c r="IN33" s="9">
        <v>0.25</v>
      </c>
      <c r="IT33" s="4" t="s">
        <v>3</v>
      </c>
      <c r="IU33" s="4">
        <v>0.5</v>
      </c>
      <c r="IW33" s="4" t="s">
        <v>56</v>
      </c>
      <c r="IX33" s="4" t="s">
        <v>56</v>
      </c>
      <c r="IY33" s="4">
        <v>0</v>
      </c>
      <c r="IZ33" s="4">
        <v>0</v>
      </c>
      <c r="JA33" s="4" t="s">
        <v>1074</v>
      </c>
      <c r="JB33" s="4" t="s">
        <v>408</v>
      </c>
      <c r="JC33" s="4">
        <v>19.2</v>
      </c>
      <c r="JD33" s="4">
        <v>19.2</v>
      </c>
      <c r="JI33" s="4" t="s">
        <v>4</v>
      </c>
      <c r="JK33" s="4" t="s">
        <v>232</v>
      </c>
      <c r="JL33" s="4" t="s">
        <v>42</v>
      </c>
      <c r="JM33" s="4">
        <v>7.7</v>
      </c>
      <c r="JT33" s="4" t="s">
        <v>12</v>
      </c>
      <c r="JU33" s="4" t="s">
        <v>13</v>
      </c>
      <c r="JV33" s="4" t="s">
        <v>14</v>
      </c>
      <c r="JZ33" s="4" t="s">
        <v>4</v>
      </c>
      <c r="KB33" s="4" t="s">
        <v>4</v>
      </c>
      <c r="KC33" s="4" t="s">
        <v>3</v>
      </c>
      <c r="KD33" s="4">
        <v>0</v>
      </c>
      <c r="KE33" s="4">
        <v>0</v>
      </c>
      <c r="KF33" s="4">
        <v>0</v>
      </c>
      <c r="KG33" s="4">
        <v>0</v>
      </c>
      <c r="KH33" s="4">
        <v>0</v>
      </c>
      <c r="KI33" s="4">
        <v>0</v>
      </c>
      <c r="KK33" s="4">
        <v>19.2</v>
      </c>
      <c r="KL33" s="4">
        <v>19.100000000000001</v>
      </c>
      <c r="KM33" s="9">
        <v>3.76</v>
      </c>
      <c r="KS33" s="4" t="s">
        <v>3</v>
      </c>
      <c r="KT33" s="4">
        <v>0.5</v>
      </c>
      <c r="KV33" s="4" t="s">
        <v>56</v>
      </c>
      <c r="KW33" s="4" t="s">
        <v>56</v>
      </c>
      <c r="KX33" s="4">
        <v>0</v>
      </c>
      <c r="KY33" s="4">
        <v>0</v>
      </c>
      <c r="KZ33" s="4" t="s">
        <v>3</v>
      </c>
      <c r="LA33" s="4" t="s">
        <v>1074</v>
      </c>
      <c r="LB33" s="4" t="s">
        <v>408</v>
      </c>
      <c r="LC33" s="4">
        <v>19.2</v>
      </c>
      <c r="LD33" s="4">
        <v>38.4</v>
      </c>
      <c r="LI33" s="4" t="s">
        <v>4</v>
      </c>
      <c r="LK33" s="4" t="s">
        <v>232</v>
      </c>
      <c r="LL33" s="4" t="s">
        <v>42</v>
      </c>
      <c r="LM33" s="4">
        <v>7.7</v>
      </c>
      <c r="LT33" s="4" t="s">
        <v>12</v>
      </c>
      <c r="LU33" s="4" t="s">
        <v>13</v>
      </c>
      <c r="LV33" s="4" t="s">
        <v>14</v>
      </c>
      <c r="LZ33" s="4" t="s">
        <v>14</v>
      </c>
      <c r="MA33" s="4" t="s">
        <v>12</v>
      </c>
      <c r="MB33" s="4" t="s">
        <v>11</v>
      </c>
      <c r="MC33" s="4" t="s">
        <v>13</v>
      </c>
      <c r="MF33" s="4" t="s">
        <v>4</v>
      </c>
      <c r="MH33" s="4" t="s">
        <v>4</v>
      </c>
      <c r="MI33" s="4" t="s">
        <v>3</v>
      </c>
      <c r="MJ33" s="4">
        <v>0</v>
      </c>
      <c r="MK33" s="4">
        <v>0</v>
      </c>
      <c r="ML33" s="4">
        <v>0</v>
      </c>
      <c r="MM33" s="4">
        <v>0</v>
      </c>
      <c r="MN33" s="4">
        <v>0</v>
      </c>
      <c r="MO33" s="4">
        <v>0</v>
      </c>
      <c r="MQ33" s="4">
        <v>30</v>
      </c>
      <c r="MR33" s="4">
        <v>30</v>
      </c>
      <c r="MS33" s="4">
        <v>1.47</v>
      </c>
      <c r="MX33" s="4" t="s">
        <v>4</v>
      </c>
      <c r="MZ33" s="4" t="s">
        <v>4</v>
      </c>
      <c r="NA33" s="4" t="s">
        <v>7</v>
      </c>
      <c r="NH33" s="4" t="s">
        <v>4</v>
      </c>
      <c r="NI33" s="4" t="s">
        <v>4</v>
      </c>
      <c r="NJ33" s="4" t="s">
        <v>3</v>
      </c>
      <c r="NK33" s="4" t="s">
        <v>415</v>
      </c>
      <c r="NL33" s="4" t="s">
        <v>56</v>
      </c>
      <c r="NM33" s="4" t="s">
        <v>56</v>
      </c>
      <c r="NN33" s="4">
        <v>0</v>
      </c>
      <c r="NO33" s="4">
        <v>0</v>
      </c>
      <c r="NP33" s="4" t="s">
        <v>42</v>
      </c>
      <c r="NQ33" s="4" t="s">
        <v>3</v>
      </c>
      <c r="NR33" s="4">
        <v>1.1000000000000001</v>
      </c>
      <c r="NT33" s="4">
        <v>4.9000000000000004</v>
      </c>
      <c r="OA33" s="4" t="s">
        <v>14</v>
      </c>
      <c r="OB33" s="4" t="s">
        <v>94</v>
      </c>
      <c r="OG33" s="4" t="s">
        <v>4</v>
      </c>
      <c r="OI33" s="4">
        <v>2.1</v>
      </c>
      <c r="OJ33" s="4">
        <v>1.4</v>
      </c>
      <c r="OK33" s="4" t="s">
        <v>4</v>
      </c>
      <c r="OL33" s="4" t="s">
        <v>200</v>
      </c>
      <c r="OM33" s="4" t="s">
        <v>201</v>
      </c>
      <c r="ON33" s="4" t="s">
        <v>64</v>
      </c>
      <c r="OO33" s="4" t="s">
        <v>3</v>
      </c>
      <c r="OP33" s="4">
        <v>30</v>
      </c>
      <c r="OQ33" s="4">
        <v>30</v>
      </c>
      <c r="OR33" s="4" t="s">
        <v>4</v>
      </c>
      <c r="OS33" s="4" t="s">
        <v>66</v>
      </c>
      <c r="OT33" s="4" t="s">
        <v>60</v>
      </c>
      <c r="OU33" s="4">
        <v>30</v>
      </c>
      <c r="OV33" s="4">
        <v>5</v>
      </c>
      <c r="OW33" s="4">
        <v>1</v>
      </c>
      <c r="OZ33" s="4" t="s">
        <v>66</v>
      </c>
      <c r="PA33" s="4" t="s">
        <v>59</v>
      </c>
      <c r="PB33" s="4">
        <v>30</v>
      </c>
      <c r="PC33" s="4">
        <v>5</v>
      </c>
      <c r="PD33" s="4">
        <v>1</v>
      </c>
      <c r="QJ33" s="4">
        <v>50</v>
      </c>
      <c r="QK33" s="4">
        <v>53</v>
      </c>
      <c r="QL33" s="4">
        <v>3.02</v>
      </c>
      <c r="QM33" s="4" t="s">
        <v>68</v>
      </c>
      <c r="QN33" s="4" t="s">
        <v>4</v>
      </c>
      <c r="QO33" s="4" t="s">
        <v>4</v>
      </c>
      <c r="QQ33" s="4" t="s">
        <v>4</v>
      </c>
      <c r="QR33" s="4" t="s">
        <v>3</v>
      </c>
      <c r="QS33" s="4">
        <v>1.1000000000000001</v>
      </c>
      <c r="QU33" s="4" t="s">
        <v>4</v>
      </c>
      <c r="QW33" s="4" t="s">
        <v>1073</v>
      </c>
      <c r="QX33" s="4" t="s">
        <v>441</v>
      </c>
      <c r="QY33" s="4">
        <v>50</v>
      </c>
      <c r="QZ33" s="4">
        <v>30</v>
      </c>
      <c r="RB33" s="4" t="s">
        <v>416</v>
      </c>
      <c r="RC33" s="4" t="s">
        <v>42</v>
      </c>
      <c r="RD33" s="4">
        <v>6.9</v>
      </c>
      <c r="RK33" s="4" t="s">
        <v>12</v>
      </c>
      <c r="RL33" s="4" t="s">
        <v>13</v>
      </c>
      <c r="RM33" s="4" t="s">
        <v>14</v>
      </c>
      <c r="RQ33" s="4" t="s">
        <v>4</v>
      </c>
    </row>
    <row r="34" spans="1:487" x14ac:dyDescent="0.3">
      <c r="A34" s="42">
        <v>20501039</v>
      </c>
      <c r="B34" s="4" t="s">
        <v>46</v>
      </c>
      <c r="C34" s="12">
        <v>0.54166666666666663</v>
      </c>
      <c r="D34" s="8">
        <v>44440</v>
      </c>
      <c r="E34" s="4" t="s">
        <v>47</v>
      </c>
      <c r="F34" s="4" t="s">
        <v>271</v>
      </c>
      <c r="G34" s="4" t="s">
        <v>438</v>
      </c>
      <c r="H34" s="4" t="s">
        <v>459</v>
      </c>
      <c r="I34" s="4">
        <v>61.658929999999998</v>
      </c>
      <c r="J34" s="4">
        <v>-149.43350000000001</v>
      </c>
      <c r="K34" s="4">
        <v>50</v>
      </c>
      <c r="L34" s="4">
        <v>50</v>
      </c>
      <c r="M34" s="9">
        <v>0</v>
      </c>
      <c r="P34" s="4" t="s">
        <v>68</v>
      </c>
      <c r="Q34" s="4" t="s">
        <v>4</v>
      </c>
      <c r="R34" s="4" t="s">
        <v>4</v>
      </c>
      <c r="T34" s="4" t="s">
        <v>4</v>
      </c>
      <c r="U34" s="4" t="s">
        <v>3</v>
      </c>
      <c r="V34" s="4">
        <v>1</v>
      </c>
      <c r="X34" s="4" t="s">
        <v>4</v>
      </c>
      <c r="Z34" s="4" t="s">
        <v>1073</v>
      </c>
      <c r="AA34" s="4" t="s">
        <v>441</v>
      </c>
      <c r="AB34" s="4">
        <v>50</v>
      </c>
      <c r="AC34" s="4">
        <v>16</v>
      </c>
      <c r="AG34" s="4" t="s">
        <v>352</v>
      </c>
      <c r="AH34" s="4" t="s">
        <v>42</v>
      </c>
      <c r="AI34" s="4">
        <v>4</v>
      </c>
      <c r="AM34" s="4">
        <v>11</v>
      </c>
      <c r="AO34" s="4">
        <v>6</v>
      </c>
      <c r="AP34" s="4" t="s">
        <v>12</v>
      </c>
      <c r="AQ34" s="4" t="s">
        <v>13</v>
      </c>
      <c r="AV34" s="4" t="s">
        <v>3</v>
      </c>
      <c r="AW34" s="4" t="s">
        <v>445</v>
      </c>
      <c r="AX34" s="4" t="s">
        <v>460</v>
      </c>
      <c r="AY34" s="4">
        <v>16</v>
      </c>
      <c r="AZ34" s="4">
        <v>16</v>
      </c>
      <c r="BA34" s="4">
        <v>6.38</v>
      </c>
      <c r="BJ34" s="4" t="s">
        <v>4</v>
      </c>
      <c r="BL34" s="4" t="s">
        <v>4</v>
      </c>
      <c r="BM34" s="4" t="s">
        <v>1073</v>
      </c>
      <c r="BN34" s="4" t="s">
        <v>441</v>
      </c>
      <c r="BO34" s="4">
        <v>16</v>
      </c>
      <c r="BP34" s="4">
        <v>0</v>
      </c>
      <c r="BT34" s="4" t="s">
        <v>4</v>
      </c>
      <c r="BU34" s="4" t="s">
        <v>3</v>
      </c>
      <c r="BV34" s="4" t="s">
        <v>4</v>
      </c>
      <c r="BW34" s="4" t="s">
        <v>86</v>
      </c>
      <c r="BX34" s="4" t="s">
        <v>56</v>
      </c>
      <c r="BY34" s="4" t="s">
        <v>56</v>
      </c>
      <c r="BZ34" s="4">
        <v>0</v>
      </c>
      <c r="CA34" s="4">
        <v>0</v>
      </c>
      <c r="CB34" s="4" t="s">
        <v>42</v>
      </c>
      <c r="CC34" s="4" t="s">
        <v>3</v>
      </c>
      <c r="CD34" s="4">
        <v>0.6</v>
      </c>
      <c r="CJ34" s="4">
        <v>7.4</v>
      </c>
      <c r="CL34" s="4">
        <v>5.6</v>
      </c>
      <c r="CM34" s="4" t="s">
        <v>12</v>
      </c>
      <c r="CN34" s="4" t="s">
        <v>13</v>
      </c>
      <c r="CO34" s="4" t="s">
        <v>11</v>
      </c>
      <c r="CP34" s="4" t="s">
        <v>14</v>
      </c>
      <c r="CS34" s="4" t="s">
        <v>4</v>
      </c>
      <c r="CU34" s="4">
        <v>2.2999999999999998</v>
      </c>
      <c r="CV34" s="4">
        <v>3.3</v>
      </c>
      <c r="CW34" s="4" t="s">
        <v>4</v>
      </c>
      <c r="CZ34" s="4" t="s">
        <v>64</v>
      </c>
      <c r="DA34" s="4" t="s">
        <v>3</v>
      </c>
      <c r="DB34" s="4">
        <v>6</v>
      </c>
      <c r="DC34" s="4">
        <v>16</v>
      </c>
      <c r="DD34" s="4" t="s">
        <v>3</v>
      </c>
      <c r="DE34" s="4" t="s">
        <v>66</v>
      </c>
      <c r="DF34" s="4" t="s">
        <v>60</v>
      </c>
      <c r="DG34" s="4">
        <v>16</v>
      </c>
      <c r="DH34" s="4">
        <v>5</v>
      </c>
      <c r="DI34" s="4">
        <v>1</v>
      </c>
      <c r="DL34" s="4" t="s">
        <v>66</v>
      </c>
      <c r="DM34" s="4" t="s">
        <v>59</v>
      </c>
      <c r="DN34" s="4">
        <v>6</v>
      </c>
      <c r="DO34" s="4">
        <v>5</v>
      </c>
      <c r="DP34" s="4">
        <v>1</v>
      </c>
      <c r="DS34" s="4" t="s">
        <v>56</v>
      </c>
      <c r="DT34" s="4" t="s">
        <v>59</v>
      </c>
      <c r="DU34" s="4">
        <v>10</v>
      </c>
      <c r="EU34" s="4" t="s">
        <v>461</v>
      </c>
      <c r="EV34" s="4" t="s">
        <v>3</v>
      </c>
      <c r="EX34" s="4">
        <v>90</v>
      </c>
      <c r="EY34" s="9">
        <f t="shared" ref="EY34:EY65" si="8">(((GB34*GC34/100)+(IH34*II34/100)+(KL34*KM34/100))/EX34)*100</f>
        <v>1.71</v>
      </c>
      <c r="EZ34" s="4">
        <v>6.2</v>
      </c>
      <c r="FA34" s="4">
        <v>8</v>
      </c>
      <c r="FB34" s="4">
        <v>5.5</v>
      </c>
      <c r="FC34" s="4">
        <v>8</v>
      </c>
      <c r="FD34" s="4">
        <f t="shared" si="2"/>
        <v>5.85</v>
      </c>
      <c r="FE34">
        <v>8</v>
      </c>
      <c r="FF34" s="5">
        <f t="shared" si="3"/>
        <v>0.96385542168674687</v>
      </c>
      <c r="FG34" s="5">
        <f t="shared" si="4"/>
        <v>0.96385542168674687</v>
      </c>
      <c r="FH34" s="9">
        <f t="shared" ref="FH34:FH67" si="9">AVERAGE($HC34,$JM34,$LM34)</f>
        <v>8</v>
      </c>
      <c r="FI34" s="9">
        <f t="shared" si="5"/>
        <v>0</v>
      </c>
      <c r="FJ34" s="9">
        <f t="shared" si="6"/>
        <v>0</v>
      </c>
      <c r="FK34" s="9">
        <f t="shared" si="7"/>
        <v>0</v>
      </c>
      <c r="FL34" s="4" t="s">
        <v>52</v>
      </c>
      <c r="FM34" s="4">
        <v>0</v>
      </c>
      <c r="FN34" s="4" t="s">
        <v>56</v>
      </c>
      <c r="FO34" s="4">
        <v>0</v>
      </c>
      <c r="FP34" s="4">
        <v>0</v>
      </c>
      <c r="FQ34" s="4" t="s">
        <v>61</v>
      </c>
      <c r="FR34" s="4" t="s">
        <v>400</v>
      </c>
      <c r="FS34" s="4" t="s">
        <v>4</v>
      </c>
      <c r="FT34" s="4" t="s">
        <v>4</v>
      </c>
      <c r="FU34" s="4" t="s">
        <v>4</v>
      </c>
      <c r="FV34" s="4">
        <v>0</v>
      </c>
      <c r="FX34" s="4" t="s">
        <v>4</v>
      </c>
      <c r="GA34" s="4">
        <v>30</v>
      </c>
      <c r="GB34" s="4">
        <v>30</v>
      </c>
      <c r="GC34" s="9">
        <v>2.33</v>
      </c>
      <c r="GI34" s="4" t="s">
        <v>4</v>
      </c>
      <c r="GK34" s="4">
        <v>0.5</v>
      </c>
      <c r="GL34" s="4" t="s">
        <v>56</v>
      </c>
      <c r="GM34" s="4" t="s">
        <v>56</v>
      </c>
      <c r="GN34" s="4">
        <v>0</v>
      </c>
      <c r="GO34" s="4">
        <v>0</v>
      </c>
      <c r="GP34" s="4" t="s">
        <v>3</v>
      </c>
      <c r="GQ34" s="4" t="s">
        <v>1072</v>
      </c>
      <c r="GR34" s="4" t="s">
        <v>462</v>
      </c>
      <c r="GS34" s="4">
        <v>30</v>
      </c>
      <c r="GT34" s="4">
        <v>0</v>
      </c>
      <c r="GY34" s="4" t="s">
        <v>4</v>
      </c>
      <c r="HA34" s="4" t="s">
        <v>414</v>
      </c>
      <c r="HB34" s="4" t="s">
        <v>42</v>
      </c>
      <c r="HC34" s="4">
        <v>8</v>
      </c>
      <c r="HJ34" s="4" t="s">
        <v>13</v>
      </c>
      <c r="HK34" s="4" t="s">
        <v>14</v>
      </c>
      <c r="HL34" s="4" t="s">
        <v>11</v>
      </c>
      <c r="HP34" s="4" t="s">
        <v>13</v>
      </c>
      <c r="HQ34" s="4" t="s">
        <v>14</v>
      </c>
      <c r="HV34" s="4" t="s">
        <v>4</v>
      </c>
      <c r="HX34" s="4" t="s">
        <v>4</v>
      </c>
      <c r="HY34" s="4" t="s">
        <v>3</v>
      </c>
      <c r="HZ34" s="4">
        <v>0</v>
      </c>
      <c r="IA34" s="4">
        <v>0</v>
      </c>
      <c r="IB34" s="4">
        <v>0</v>
      </c>
      <c r="IC34" s="4">
        <v>0</v>
      </c>
      <c r="ID34" s="4">
        <v>0</v>
      </c>
      <c r="IE34" s="4">
        <v>0</v>
      </c>
      <c r="IG34" s="4">
        <v>30</v>
      </c>
      <c r="IH34" s="4">
        <v>30</v>
      </c>
      <c r="II34" s="9">
        <v>2.8</v>
      </c>
      <c r="IJ34" s="4">
        <v>1</v>
      </c>
      <c r="IK34" s="4" t="s">
        <v>1115</v>
      </c>
      <c r="IL34" s="4">
        <v>6.3</v>
      </c>
      <c r="IM34" s="9">
        <v>0.8</v>
      </c>
      <c r="IN34" s="9">
        <v>0.2</v>
      </c>
      <c r="IT34" s="4" t="s">
        <v>4</v>
      </c>
      <c r="IU34" s="4">
        <v>0.5</v>
      </c>
      <c r="IW34" s="4" t="s">
        <v>56</v>
      </c>
      <c r="IX34" s="4" t="s">
        <v>56</v>
      </c>
      <c r="IY34" s="4">
        <v>0</v>
      </c>
      <c r="IZ34" s="4">
        <v>0</v>
      </c>
      <c r="JA34" s="4" t="s">
        <v>1072</v>
      </c>
      <c r="JB34" s="4" t="s">
        <v>462</v>
      </c>
      <c r="JC34" s="4">
        <v>30</v>
      </c>
      <c r="JD34" s="4">
        <v>30</v>
      </c>
      <c r="JI34" s="4" t="s">
        <v>4</v>
      </c>
      <c r="JK34" s="4" t="s">
        <v>415</v>
      </c>
      <c r="JL34" s="4" t="s">
        <v>42</v>
      </c>
      <c r="JM34" s="4">
        <v>8</v>
      </c>
      <c r="JT34" s="4" t="s">
        <v>13</v>
      </c>
      <c r="JU34" s="4" t="s">
        <v>12</v>
      </c>
      <c r="JV34" s="4" t="s">
        <v>11</v>
      </c>
      <c r="JW34" s="4" t="s">
        <v>14</v>
      </c>
      <c r="JZ34" s="4" t="s">
        <v>4</v>
      </c>
      <c r="KB34" s="4" t="s">
        <v>4</v>
      </c>
      <c r="KC34" s="4" t="s">
        <v>3</v>
      </c>
      <c r="KD34" s="4">
        <v>0</v>
      </c>
      <c r="KE34" s="4">
        <v>0</v>
      </c>
      <c r="KF34" s="4">
        <v>0</v>
      </c>
      <c r="KG34" s="4">
        <v>0</v>
      </c>
      <c r="KH34" s="4">
        <v>0</v>
      </c>
      <c r="KI34" s="4">
        <v>0</v>
      </c>
      <c r="KJ34" s="4" t="s">
        <v>463</v>
      </c>
      <c r="KK34" s="4">
        <v>30</v>
      </c>
      <c r="KL34" s="4">
        <v>30</v>
      </c>
      <c r="KM34" s="9">
        <v>0</v>
      </c>
      <c r="KS34" s="4" t="s">
        <v>4</v>
      </c>
      <c r="KU34" s="4">
        <v>0.7</v>
      </c>
      <c r="KV34" s="4" t="s">
        <v>56</v>
      </c>
      <c r="KW34" s="4" t="s">
        <v>56</v>
      </c>
      <c r="KX34" s="4">
        <v>0</v>
      </c>
      <c r="KY34" s="4">
        <v>0</v>
      </c>
      <c r="KZ34" s="4" t="s">
        <v>4</v>
      </c>
      <c r="LA34" s="4" t="s">
        <v>1072</v>
      </c>
      <c r="LB34" s="4" t="s">
        <v>274</v>
      </c>
      <c r="LC34" s="4">
        <v>30</v>
      </c>
      <c r="LD34" s="4">
        <v>60</v>
      </c>
      <c r="LI34" s="4" t="s">
        <v>4</v>
      </c>
      <c r="LK34" s="4" t="s">
        <v>415</v>
      </c>
      <c r="LL34" s="4" t="s">
        <v>42</v>
      </c>
      <c r="LM34" s="4">
        <v>8</v>
      </c>
      <c r="LT34" s="4" t="s">
        <v>12</v>
      </c>
      <c r="LU34" s="4" t="s">
        <v>13</v>
      </c>
      <c r="LV34" s="4" t="s">
        <v>14</v>
      </c>
      <c r="LW34" s="4" t="s">
        <v>11</v>
      </c>
      <c r="LZ34" s="4" t="s">
        <v>94</v>
      </c>
      <c r="MA34" s="4" t="s">
        <v>14</v>
      </c>
      <c r="MB34" s="4" t="s">
        <v>13</v>
      </c>
      <c r="MC34" s="4" t="s">
        <v>11</v>
      </c>
      <c r="MF34" s="4" t="s">
        <v>4</v>
      </c>
      <c r="MH34" s="4" t="s">
        <v>4</v>
      </c>
      <c r="MI34" s="4" t="s">
        <v>4</v>
      </c>
      <c r="MJ34" s="4">
        <v>0</v>
      </c>
      <c r="MK34" s="4">
        <v>0</v>
      </c>
      <c r="ML34" s="4">
        <v>0</v>
      </c>
      <c r="MM34" s="4">
        <v>0</v>
      </c>
      <c r="MN34" s="4">
        <v>0</v>
      </c>
      <c r="MO34" s="4">
        <v>0</v>
      </c>
      <c r="MQ34" s="4">
        <v>14</v>
      </c>
      <c r="MR34" s="4">
        <v>13</v>
      </c>
      <c r="MS34" s="4">
        <v>0.46</v>
      </c>
      <c r="MX34" s="4" t="s">
        <v>4</v>
      </c>
      <c r="MZ34" s="4" t="s">
        <v>464</v>
      </c>
      <c r="NA34" s="4" t="s">
        <v>1073</v>
      </c>
      <c r="NB34" s="4" t="s">
        <v>441</v>
      </c>
      <c r="NC34" s="4">
        <v>14</v>
      </c>
      <c r="ND34" s="4">
        <v>0</v>
      </c>
      <c r="NH34" s="4" t="s">
        <v>4</v>
      </c>
      <c r="NI34" s="4" t="s">
        <v>4</v>
      </c>
      <c r="NJ34" s="4" t="s">
        <v>4</v>
      </c>
      <c r="NK34" s="4" t="s">
        <v>415</v>
      </c>
      <c r="NL34" s="4" t="s">
        <v>56</v>
      </c>
      <c r="NM34" s="4" t="s">
        <v>56</v>
      </c>
      <c r="NN34" s="4">
        <v>0</v>
      </c>
      <c r="NO34" s="4">
        <v>0</v>
      </c>
      <c r="NP34" s="4" t="s">
        <v>42</v>
      </c>
      <c r="NQ34" s="4" t="s">
        <v>3</v>
      </c>
      <c r="NR34" s="4">
        <v>1.1000000000000001</v>
      </c>
      <c r="NT34" s="4">
        <v>8.3000000000000007</v>
      </c>
      <c r="OA34" s="4" t="s">
        <v>13</v>
      </c>
      <c r="OB34" s="4" t="s">
        <v>14</v>
      </c>
      <c r="OC34" s="4" t="s">
        <v>12</v>
      </c>
      <c r="OG34" s="4" t="s">
        <v>4</v>
      </c>
      <c r="OI34" s="4">
        <v>5.4</v>
      </c>
      <c r="OJ34" s="4">
        <v>5.6</v>
      </c>
      <c r="OK34" s="4" t="s">
        <v>3</v>
      </c>
      <c r="ON34" s="4" t="s">
        <v>64</v>
      </c>
      <c r="OO34" s="4" t="s">
        <v>3</v>
      </c>
      <c r="OP34" s="4">
        <v>14</v>
      </c>
      <c r="OQ34" s="4">
        <v>14</v>
      </c>
      <c r="OR34" s="4" t="s">
        <v>4</v>
      </c>
      <c r="OS34" s="4" t="s">
        <v>66</v>
      </c>
      <c r="OT34" s="4" t="s">
        <v>60</v>
      </c>
      <c r="OU34" s="4">
        <v>14</v>
      </c>
      <c r="OV34" s="4">
        <v>5</v>
      </c>
      <c r="OW34" s="4">
        <v>1</v>
      </c>
      <c r="OZ34" s="4" t="s">
        <v>66</v>
      </c>
      <c r="PA34" s="4" t="s">
        <v>59</v>
      </c>
      <c r="PB34" s="4">
        <v>14</v>
      </c>
      <c r="PC34" s="4">
        <v>5</v>
      </c>
      <c r="PD34" s="4">
        <v>1</v>
      </c>
      <c r="QJ34" s="4">
        <v>50</v>
      </c>
      <c r="QK34" s="4">
        <v>50</v>
      </c>
      <c r="QL34" s="4">
        <v>2.48</v>
      </c>
      <c r="QM34" s="4" t="s">
        <v>68</v>
      </c>
      <c r="QN34" s="4" t="s">
        <v>4</v>
      </c>
      <c r="QO34" s="4" t="s">
        <v>3</v>
      </c>
      <c r="QP34" s="4">
        <v>60</v>
      </c>
      <c r="QQ34" s="4" t="s">
        <v>4</v>
      </c>
      <c r="QR34" s="4" t="s">
        <v>3</v>
      </c>
      <c r="QS34" s="4">
        <v>1.1000000000000001</v>
      </c>
      <c r="QU34" s="4" t="s">
        <v>4</v>
      </c>
      <c r="QW34" s="4" t="s">
        <v>7</v>
      </c>
      <c r="RB34" s="4" t="s">
        <v>412</v>
      </c>
      <c r="RC34" s="4" t="s">
        <v>42</v>
      </c>
      <c r="RH34" s="4">
        <v>6.1</v>
      </c>
      <c r="RJ34" s="4">
        <v>7.7</v>
      </c>
      <c r="RK34" s="4" t="s">
        <v>13</v>
      </c>
      <c r="RL34" s="4" t="s">
        <v>12</v>
      </c>
      <c r="RM34" s="4" t="s">
        <v>14</v>
      </c>
      <c r="RQ34" s="4" t="s">
        <v>3</v>
      </c>
      <c r="RR34" s="4" t="s">
        <v>465</v>
      </c>
    </row>
    <row r="35" spans="1:487" x14ac:dyDescent="0.3">
      <c r="A35" s="42">
        <v>20501041</v>
      </c>
      <c r="B35" s="4" t="s">
        <v>46</v>
      </c>
      <c r="C35" s="12">
        <v>0.42708333333333331</v>
      </c>
      <c r="D35" s="8">
        <v>44440</v>
      </c>
      <c r="E35" s="4" t="s">
        <v>47</v>
      </c>
      <c r="F35" s="4" t="s">
        <v>271</v>
      </c>
      <c r="G35" s="4" t="s">
        <v>434</v>
      </c>
      <c r="H35" s="4" t="s">
        <v>443</v>
      </c>
      <c r="I35" s="4">
        <v>61.6646</v>
      </c>
      <c r="J35" s="4">
        <v>-149.38550000000001</v>
      </c>
      <c r="K35" s="4">
        <v>50</v>
      </c>
      <c r="L35" s="4">
        <v>50</v>
      </c>
      <c r="M35" s="9">
        <v>2.2400000000000002</v>
      </c>
      <c r="P35" s="4" t="s">
        <v>68</v>
      </c>
      <c r="Q35" s="4" t="s">
        <v>4</v>
      </c>
      <c r="R35" s="4" t="s">
        <v>4</v>
      </c>
      <c r="T35" s="4" t="s">
        <v>4</v>
      </c>
      <c r="U35" s="4" t="s">
        <v>3</v>
      </c>
      <c r="V35" s="4">
        <v>0.9</v>
      </c>
      <c r="X35" s="4" t="s">
        <v>4</v>
      </c>
      <c r="Z35" s="4" t="s">
        <v>7</v>
      </c>
      <c r="AG35" s="4" t="s">
        <v>412</v>
      </c>
      <c r="AH35" s="4" t="s">
        <v>42</v>
      </c>
      <c r="AI35" s="4">
        <v>7.1</v>
      </c>
      <c r="AO35" s="4">
        <v>6.1</v>
      </c>
      <c r="AP35" s="4" t="s">
        <v>13</v>
      </c>
      <c r="AQ35" s="4" t="s">
        <v>14</v>
      </c>
      <c r="AR35" s="4" t="s">
        <v>12</v>
      </c>
      <c r="AV35" s="4" t="s">
        <v>3</v>
      </c>
      <c r="AW35" s="4" t="s">
        <v>71</v>
      </c>
      <c r="AY35" s="4">
        <v>25</v>
      </c>
      <c r="AZ35" s="4">
        <v>25</v>
      </c>
      <c r="BA35" s="4">
        <v>0.88</v>
      </c>
      <c r="BJ35" s="4" t="s">
        <v>4</v>
      </c>
      <c r="BL35" s="4" t="s">
        <v>4</v>
      </c>
      <c r="BM35" s="4" t="s">
        <v>54</v>
      </c>
      <c r="BT35" s="4" t="s">
        <v>4</v>
      </c>
      <c r="BU35" s="4" t="s">
        <v>4</v>
      </c>
      <c r="BV35" s="4" t="s">
        <v>4</v>
      </c>
      <c r="BW35" s="4" t="s">
        <v>69</v>
      </c>
      <c r="BX35" s="4" t="s">
        <v>56</v>
      </c>
      <c r="BY35" s="4" t="s">
        <v>56</v>
      </c>
      <c r="BZ35" s="4">
        <v>0</v>
      </c>
      <c r="CA35" s="4">
        <v>0</v>
      </c>
      <c r="CB35" s="4" t="s">
        <v>42</v>
      </c>
      <c r="CC35" s="4" t="s">
        <v>3</v>
      </c>
      <c r="CD35" s="4">
        <v>0.8</v>
      </c>
      <c r="CF35" s="4">
        <v>7.5</v>
      </c>
      <c r="CL35" s="4">
        <v>8</v>
      </c>
      <c r="CM35" s="4" t="s">
        <v>13</v>
      </c>
      <c r="CN35" s="4" t="s">
        <v>14</v>
      </c>
      <c r="CO35" s="4" t="s">
        <v>94</v>
      </c>
      <c r="CS35" s="4" t="s">
        <v>3</v>
      </c>
      <c r="CT35" s="4" t="s">
        <v>71</v>
      </c>
      <c r="CU35" s="4">
        <v>2.2999999999999998</v>
      </c>
      <c r="CV35" s="4">
        <v>1.2</v>
      </c>
      <c r="CW35" s="4" t="s">
        <v>4</v>
      </c>
      <c r="CZ35" s="4" t="s">
        <v>64</v>
      </c>
      <c r="DA35" s="4" t="s">
        <v>3</v>
      </c>
      <c r="DB35" s="4">
        <v>25</v>
      </c>
      <c r="DC35" s="4">
        <v>25</v>
      </c>
      <c r="DD35" s="4" t="s">
        <v>4</v>
      </c>
      <c r="DE35" s="4" t="s">
        <v>66</v>
      </c>
      <c r="DF35" s="4" t="s">
        <v>60</v>
      </c>
      <c r="DG35" s="4">
        <v>25</v>
      </c>
      <c r="DH35" s="4">
        <v>5</v>
      </c>
      <c r="DI35" s="4">
        <v>1</v>
      </c>
      <c r="DL35" s="4" t="s">
        <v>66</v>
      </c>
      <c r="DM35" s="4" t="s">
        <v>59</v>
      </c>
      <c r="DN35" s="4">
        <v>25</v>
      </c>
      <c r="DO35" s="4">
        <v>5</v>
      </c>
      <c r="DP35" s="4">
        <v>1</v>
      </c>
      <c r="EV35" s="4" t="s">
        <v>4</v>
      </c>
      <c r="EX35" s="4">
        <v>70.5</v>
      </c>
      <c r="EY35" s="9">
        <f t="shared" si="8"/>
        <v>1.5866666666666669</v>
      </c>
      <c r="EZ35" s="4">
        <v>6.7</v>
      </c>
      <c r="FA35" s="4">
        <v>6.1</v>
      </c>
      <c r="FB35" s="4">
        <v>4.7</v>
      </c>
      <c r="FC35" s="4">
        <v>6.9</v>
      </c>
      <c r="FD35" s="4">
        <f t="shared" si="2"/>
        <v>5.7</v>
      </c>
      <c r="FE35">
        <v>7</v>
      </c>
      <c r="FF35" s="5">
        <f t="shared" si="3"/>
        <v>0.80263157894736836</v>
      </c>
      <c r="FG35" s="5">
        <f t="shared" si="4"/>
        <v>0.92105263157894746</v>
      </c>
      <c r="FH35" s="9">
        <f t="shared" si="9"/>
        <v>6.9000000000000012</v>
      </c>
      <c r="FI35" s="9">
        <f t="shared" si="5"/>
        <v>0</v>
      </c>
      <c r="FJ35" s="9">
        <f t="shared" si="6"/>
        <v>0</v>
      </c>
      <c r="FK35" s="9">
        <f t="shared" si="7"/>
        <v>0</v>
      </c>
      <c r="FL35" s="4" t="s">
        <v>52</v>
      </c>
      <c r="FM35" s="4">
        <v>0</v>
      </c>
      <c r="FN35" s="4" t="s">
        <v>56</v>
      </c>
      <c r="FO35" s="4">
        <v>0</v>
      </c>
      <c r="FP35" s="4">
        <v>0</v>
      </c>
      <c r="FQ35" s="4" t="s">
        <v>61</v>
      </c>
      <c r="FR35" s="4" t="s">
        <v>400</v>
      </c>
      <c r="FS35" s="4" t="s">
        <v>3</v>
      </c>
      <c r="FT35" s="4" t="s">
        <v>4</v>
      </c>
      <c r="FU35" s="4" t="s">
        <v>4</v>
      </c>
      <c r="FV35" s="4">
        <v>0</v>
      </c>
      <c r="FX35" s="4" t="s">
        <v>4</v>
      </c>
      <c r="GA35" s="4">
        <v>23.5</v>
      </c>
      <c r="GB35" s="4">
        <v>23.5</v>
      </c>
      <c r="GC35" s="9">
        <v>1.53</v>
      </c>
      <c r="GD35" s="4">
        <v>2</v>
      </c>
      <c r="GE35" s="4" t="s">
        <v>1151</v>
      </c>
      <c r="GF35" s="4">
        <v>5.65</v>
      </c>
      <c r="GG35" s="4">
        <v>0.5</v>
      </c>
      <c r="GH35" s="4">
        <v>0.15</v>
      </c>
      <c r="GI35" s="4" t="s">
        <v>4</v>
      </c>
      <c r="GK35" s="4">
        <v>0.4</v>
      </c>
      <c r="GL35" s="4" t="s">
        <v>56</v>
      </c>
      <c r="GM35" s="4" t="s">
        <v>56</v>
      </c>
      <c r="GN35" s="4">
        <v>0</v>
      </c>
      <c r="GO35" s="4">
        <v>0</v>
      </c>
      <c r="GP35" s="4" t="s">
        <v>4</v>
      </c>
      <c r="GQ35" s="4" t="s">
        <v>1074</v>
      </c>
      <c r="GR35" s="4" t="s">
        <v>408</v>
      </c>
      <c r="GS35" s="4">
        <v>23.5</v>
      </c>
      <c r="GT35" s="4">
        <v>0</v>
      </c>
      <c r="GY35" s="4" t="s">
        <v>4</v>
      </c>
      <c r="HA35" s="4" t="s">
        <v>232</v>
      </c>
      <c r="HB35" s="4" t="s">
        <v>42</v>
      </c>
      <c r="HC35" s="4">
        <v>6.9</v>
      </c>
      <c r="HJ35" s="4" t="s">
        <v>13</v>
      </c>
      <c r="HK35" s="4" t="s">
        <v>12</v>
      </c>
      <c r="HP35" s="4" t="s">
        <v>13</v>
      </c>
      <c r="HQ35" s="4" t="s">
        <v>14</v>
      </c>
      <c r="HR35" s="4" t="s">
        <v>12</v>
      </c>
      <c r="HV35" s="4" t="s">
        <v>4</v>
      </c>
      <c r="HX35" s="4" t="s">
        <v>4</v>
      </c>
      <c r="HY35" s="4" t="s">
        <v>4</v>
      </c>
      <c r="HZ35" s="4">
        <v>0</v>
      </c>
      <c r="IA35" s="4">
        <v>0</v>
      </c>
      <c r="IB35" s="4">
        <v>0</v>
      </c>
      <c r="IC35" s="4">
        <v>0</v>
      </c>
      <c r="ID35" s="4">
        <v>0</v>
      </c>
      <c r="IE35" s="4">
        <v>0</v>
      </c>
      <c r="IG35" s="4">
        <v>23.5</v>
      </c>
      <c r="IH35" s="4">
        <v>23.5</v>
      </c>
      <c r="II35" s="9">
        <v>2.04</v>
      </c>
      <c r="IT35" s="4" t="s">
        <v>4</v>
      </c>
      <c r="IU35" s="4"/>
      <c r="IV35" s="4">
        <v>0.4</v>
      </c>
      <c r="IW35" s="4" t="s">
        <v>56</v>
      </c>
      <c r="IX35" s="4" t="s">
        <v>56</v>
      </c>
      <c r="IY35" s="4">
        <v>0</v>
      </c>
      <c r="IZ35" s="4">
        <v>0</v>
      </c>
      <c r="JA35" s="4" t="s">
        <v>1074</v>
      </c>
      <c r="JB35" s="4" t="s">
        <v>408</v>
      </c>
      <c r="JC35" s="4">
        <v>23.5</v>
      </c>
      <c r="JD35" s="4">
        <v>23.5</v>
      </c>
      <c r="JI35" s="4" t="s">
        <v>4</v>
      </c>
      <c r="JK35" s="4" t="s">
        <v>232</v>
      </c>
      <c r="JL35" s="4" t="s">
        <v>42</v>
      </c>
      <c r="JM35" s="4">
        <v>6.9</v>
      </c>
      <c r="JT35" s="4" t="s">
        <v>13</v>
      </c>
      <c r="JU35" s="4" t="s">
        <v>12</v>
      </c>
      <c r="JZ35" s="4" t="s">
        <v>4</v>
      </c>
      <c r="KB35" s="4" t="s">
        <v>4</v>
      </c>
      <c r="KC35" s="4" t="s">
        <v>4</v>
      </c>
      <c r="KD35" s="4">
        <v>0</v>
      </c>
      <c r="KE35" s="4">
        <v>0</v>
      </c>
      <c r="KF35" s="4">
        <v>0</v>
      </c>
      <c r="KG35" s="4">
        <v>0</v>
      </c>
      <c r="KH35" s="4">
        <v>0</v>
      </c>
      <c r="KI35" s="4">
        <v>0</v>
      </c>
      <c r="KK35" s="4">
        <v>23.5</v>
      </c>
      <c r="KL35" s="4">
        <v>23.5</v>
      </c>
      <c r="KM35" s="9">
        <v>1.19</v>
      </c>
      <c r="KN35" s="4">
        <v>1</v>
      </c>
      <c r="KO35" s="4" t="s">
        <v>1149</v>
      </c>
      <c r="KP35" s="4">
        <v>6.68</v>
      </c>
      <c r="KQ35" s="4">
        <v>0.6</v>
      </c>
      <c r="KR35" s="4">
        <v>0.12</v>
      </c>
      <c r="KS35" s="4" t="s">
        <v>4</v>
      </c>
      <c r="KU35" s="4">
        <v>0.5</v>
      </c>
      <c r="KV35" s="4" t="s">
        <v>56</v>
      </c>
      <c r="KW35" s="4" t="s">
        <v>56</v>
      </c>
      <c r="KX35" s="4">
        <v>0</v>
      </c>
      <c r="KY35" s="4">
        <v>0</v>
      </c>
      <c r="KZ35" s="4" t="s">
        <v>4</v>
      </c>
      <c r="LA35" s="4" t="s">
        <v>1074</v>
      </c>
      <c r="LB35" s="4" t="s">
        <v>408</v>
      </c>
      <c r="LC35" s="4">
        <v>23.5</v>
      </c>
      <c r="LD35" s="4">
        <v>47</v>
      </c>
      <c r="LI35" s="4" t="s">
        <v>4</v>
      </c>
      <c r="LK35" s="4" t="s">
        <v>232</v>
      </c>
      <c r="LL35" s="4" t="s">
        <v>42</v>
      </c>
      <c r="LM35" s="4">
        <v>6.9</v>
      </c>
      <c r="LT35" s="4" t="s">
        <v>13</v>
      </c>
      <c r="LU35" s="4" t="s">
        <v>12</v>
      </c>
      <c r="LV35" s="4" t="s">
        <v>11</v>
      </c>
      <c r="LW35" s="4" t="s">
        <v>14</v>
      </c>
      <c r="LZ35" s="4" t="s">
        <v>13</v>
      </c>
      <c r="MA35" s="4" t="s">
        <v>14</v>
      </c>
      <c r="MF35" s="4" t="s">
        <v>4</v>
      </c>
      <c r="MH35" s="4" t="s">
        <v>4</v>
      </c>
      <c r="MI35" s="4" t="s">
        <v>4</v>
      </c>
      <c r="MJ35" s="4">
        <v>0</v>
      </c>
      <c r="MK35" s="4">
        <v>0</v>
      </c>
      <c r="ML35" s="4">
        <v>0</v>
      </c>
      <c r="MM35" s="4">
        <v>0</v>
      </c>
      <c r="MN35" s="4">
        <v>0</v>
      </c>
      <c r="MO35" s="4">
        <v>0</v>
      </c>
      <c r="MP35" s="4" t="s">
        <v>454</v>
      </c>
      <c r="MQ35" s="4">
        <v>11</v>
      </c>
      <c r="MR35" s="4">
        <v>11</v>
      </c>
      <c r="MS35" s="4">
        <v>0.73</v>
      </c>
      <c r="MX35" s="4" t="s">
        <v>4</v>
      </c>
      <c r="MZ35" s="4" t="s">
        <v>4</v>
      </c>
      <c r="NA35" s="4" t="s">
        <v>7</v>
      </c>
      <c r="NH35" s="4" t="s">
        <v>4</v>
      </c>
      <c r="NI35" s="4" t="s">
        <v>3</v>
      </c>
      <c r="NJ35" s="4" t="s">
        <v>3</v>
      </c>
      <c r="NK35" s="4" t="s">
        <v>415</v>
      </c>
      <c r="NL35" s="4" t="s">
        <v>56</v>
      </c>
      <c r="NM35" s="4" t="s">
        <v>56</v>
      </c>
      <c r="NN35" s="4">
        <v>0</v>
      </c>
      <c r="NO35" s="4">
        <v>0</v>
      </c>
      <c r="NP35" s="4" t="s">
        <v>42</v>
      </c>
      <c r="NQ35" s="4" t="s">
        <v>3</v>
      </c>
      <c r="NR35" s="4">
        <v>0.7</v>
      </c>
      <c r="NT35" s="4">
        <v>7.6</v>
      </c>
      <c r="OA35" s="4" t="s">
        <v>13</v>
      </c>
      <c r="OB35" s="4" t="s">
        <v>14</v>
      </c>
      <c r="OG35" s="4" t="s">
        <v>3</v>
      </c>
      <c r="OH35" s="4" t="s">
        <v>71</v>
      </c>
      <c r="OI35" s="4">
        <v>3.9</v>
      </c>
      <c r="OJ35" s="4">
        <v>3.2</v>
      </c>
      <c r="OK35" s="4" t="s">
        <v>3</v>
      </c>
      <c r="ON35" s="4" t="s">
        <v>64</v>
      </c>
      <c r="OO35" s="4" t="s">
        <v>3</v>
      </c>
      <c r="OP35" s="4">
        <v>11</v>
      </c>
      <c r="OQ35" s="4">
        <v>0</v>
      </c>
      <c r="OR35" s="4" t="s">
        <v>4</v>
      </c>
      <c r="OS35" s="4" t="s">
        <v>66</v>
      </c>
      <c r="OT35" s="4" t="s">
        <v>60</v>
      </c>
      <c r="OU35" s="4">
        <v>0</v>
      </c>
      <c r="OX35" s="4" t="s">
        <v>455</v>
      </c>
      <c r="OZ35" s="4" t="s">
        <v>66</v>
      </c>
      <c r="PA35" s="4" t="s">
        <v>59</v>
      </c>
      <c r="PB35" s="4">
        <v>11</v>
      </c>
      <c r="PC35" s="4">
        <v>4</v>
      </c>
      <c r="PD35" s="4">
        <v>2</v>
      </c>
      <c r="PE35" s="4" t="s">
        <v>456</v>
      </c>
      <c r="QI35" s="4" t="s">
        <v>457</v>
      </c>
      <c r="QJ35" s="4">
        <v>50</v>
      </c>
      <c r="QK35" s="4">
        <v>50</v>
      </c>
      <c r="QL35" s="4">
        <v>0.8</v>
      </c>
      <c r="QM35" s="4" t="s">
        <v>68</v>
      </c>
      <c r="QN35" s="4" t="s">
        <v>4</v>
      </c>
      <c r="QO35" s="4" t="s">
        <v>4</v>
      </c>
      <c r="QQ35" s="4" t="s">
        <v>4</v>
      </c>
      <c r="QR35" s="4" t="s">
        <v>3</v>
      </c>
      <c r="QS35" s="4">
        <v>0.7</v>
      </c>
      <c r="QU35" s="4" t="s">
        <v>4</v>
      </c>
      <c r="QW35" s="4" t="s">
        <v>1073</v>
      </c>
      <c r="QX35" s="4" t="s">
        <v>458</v>
      </c>
      <c r="QY35" s="4">
        <v>50</v>
      </c>
      <c r="QZ35" s="4">
        <v>11</v>
      </c>
      <c r="RB35" s="4" t="s">
        <v>416</v>
      </c>
      <c r="RC35" s="4" t="s">
        <v>42</v>
      </c>
      <c r="RD35" s="4">
        <v>6.5</v>
      </c>
      <c r="RK35" s="4" t="s">
        <v>13</v>
      </c>
      <c r="RL35" s="4" t="s">
        <v>14</v>
      </c>
      <c r="RM35" s="4" t="s">
        <v>12</v>
      </c>
      <c r="RQ35" s="4" t="s">
        <v>4</v>
      </c>
    </row>
    <row r="36" spans="1:487" x14ac:dyDescent="0.3">
      <c r="A36" s="42">
        <v>20501042</v>
      </c>
      <c r="B36" s="4" t="s">
        <v>72</v>
      </c>
      <c r="C36" s="12">
        <v>0.41666666666666669</v>
      </c>
      <c r="D36" s="8">
        <v>44439</v>
      </c>
      <c r="E36" s="4" t="s">
        <v>47</v>
      </c>
      <c r="F36" s="4" t="s">
        <v>269</v>
      </c>
      <c r="G36" s="4" t="s">
        <v>442</v>
      </c>
      <c r="H36" s="4" t="s">
        <v>443</v>
      </c>
      <c r="I36" s="4">
        <v>61.664549999999998</v>
      </c>
      <c r="J36" s="4">
        <v>-149.38188</v>
      </c>
      <c r="K36" s="4">
        <v>50</v>
      </c>
      <c r="L36" s="4">
        <v>51</v>
      </c>
      <c r="M36" s="9">
        <v>0.01</v>
      </c>
      <c r="P36" s="4" t="s">
        <v>68</v>
      </c>
      <c r="Q36" s="4" t="s">
        <v>4</v>
      </c>
      <c r="R36" s="4" t="s">
        <v>4</v>
      </c>
      <c r="T36" s="4" t="s">
        <v>4</v>
      </c>
      <c r="U36" s="4" t="s">
        <v>3</v>
      </c>
      <c r="V36" s="4">
        <v>1.5</v>
      </c>
      <c r="X36" s="4" t="s">
        <v>4</v>
      </c>
      <c r="Z36" s="4" t="s">
        <v>7</v>
      </c>
      <c r="AG36" s="4" t="s">
        <v>412</v>
      </c>
      <c r="AH36" s="4" t="s">
        <v>42</v>
      </c>
      <c r="AI36" s="4">
        <v>7.7</v>
      </c>
      <c r="AO36" s="4">
        <v>6.3</v>
      </c>
      <c r="AP36" s="4" t="s">
        <v>14</v>
      </c>
      <c r="AQ36" s="4" t="s">
        <v>13</v>
      </c>
      <c r="AV36" s="4" t="s">
        <v>3</v>
      </c>
      <c r="AW36" s="4" t="s">
        <v>71</v>
      </c>
      <c r="AY36" s="4">
        <v>14</v>
      </c>
      <c r="AZ36" s="4">
        <v>15</v>
      </c>
      <c r="BA36" s="4">
        <v>0.02</v>
      </c>
      <c r="BJ36" s="4" t="s">
        <v>3</v>
      </c>
      <c r="BK36" s="4">
        <v>12</v>
      </c>
      <c r="BL36" s="4" t="s">
        <v>4</v>
      </c>
      <c r="BM36" s="4" t="s">
        <v>1072</v>
      </c>
      <c r="BN36" s="4" t="s">
        <v>444</v>
      </c>
      <c r="BO36" s="4">
        <v>14</v>
      </c>
      <c r="BP36" s="4">
        <v>0</v>
      </c>
      <c r="BT36" s="4" t="s">
        <v>4</v>
      </c>
      <c r="BU36" s="4" t="s">
        <v>4</v>
      </c>
      <c r="BV36" s="4" t="s">
        <v>3</v>
      </c>
      <c r="BW36" s="4" t="s">
        <v>232</v>
      </c>
      <c r="BX36" s="4" t="s">
        <v>56</v>
      </c>
      <c r="BY36" s="4" t="s">
        <v>56</v>
      </c>
      <c r="BZ36" s="4">
        <v>0</v>
      </c>
      <c r="CA36" s="4">
        <v>0</v>
      </c>
      <c r="CB36" s="4" t="s">
        <v>42</v>
      </c>
      <c r="CC36" s="4" t="s">
        <v>4</v>
      </c>
      <c r="CE36" s="4">
        <v>3.3</v>
      </c>
      <c r="CF36" s="4">
        <v>11</v>
      </c>
      <c r="CL36" s="4">
        <v>12.8</v>
      </c>
      <c r="CM36" s="4" t="s">
        <v>13</v>
      </c>
      <c r="CN36" s="4" t="s">
        <v>14</v>
      </c>
      <c r="CS36" s="4" t="s">
        <v>3</v>
      </c>
      <c r="CT36" s="4" t="s">
        <v>445</v>
      </c>
      <c r="CU36" s="4">
        <v>1.2</v>
      </c>
      <c r="CV36" s="4">
        <v>1.1000000000000001</v>
      </c>
      <c r="CW36" s="4" t="s">
        <v>3</v>
      </c>
      <c r="CZ36" s="4" t="s">
        <v>64</v>
      </c>
      <c r="DA36" s="4" t="s">
        <v>3</v>
      </c>
      <c r="DB36" s="4">
        <v>0</v>
      </c>
      <c r="DC36" s="4">
        <v>0</v>
      </c>
      <c r="EV36" s="4" t="s">
        <v>3</v>
      </c>
      <c r="EW36" s="4" t="s">
        <v>324</v>
      </c>
      <c r="EX36" s="4">
        <v>70.7</v>
      </c>
      <c r="EY36" s="9">
        <f t="shared" si="8"/>
        <v>0.31776520509193779</v>
      </c>
      <c r="EZ36" s="4">
        <v>6.1</v>
      </c>
      <c r="FA36" s="4">
        <v>6.8</v>
      </c>
      <c r="FB36" s="4">
        <v>3.1</v>
      </c>
      <c r="FC36" s="4">
        <v>7.2</v>
      </c>
      <c r="FD36" s="4">
        <f t="shared" si="2"/>
        <v>4.5999999999999996</v>
      </c>
      <c r="FE36">
        <v>7</v>
      </c>
      <c r="FF36" s="5">
        <f t="shared" si="3"/>
        <v>1.096774193548387</v>
      </c>
      <c r="FG36" s="5">
        <f t="shared" si="4"/>
        <v>1.129032258064516</v>
      </c>
      <c r="FH36" s="9">
        <f t="shared" si="9"/>
        <v>6.666666666666667</v>
      </c>
      <c r="FI36" s="9">
        <f t="shared" si="5"/>
        <v>0</v>
      </c>
      <c r="FJ36" s="9">
        <f t="shared" si="6"/>
        <v>0</v>
      </c>
      <c r="FK36" s="9">
        <f t="shared" si="7"/>
        <v>0</v>
      </c>
      <c r="FL36" s="4" t="s">
        <v>52</v>
      </c>
      <c r="FM36" s="4">
        <v>0</v>
      </c>
      <c r="FN36" s="4" t="s">
        <v>56</v>
      </c>
      <c r="FO36" s="4">
        <v>0</v>
      </c>
      <c r="FP36" s="4">
        <v>0</v>
      </c>
      <c r="FQ36" s="4" t="s">
        <v>61</v>
      </c>
      <c r="FR36" s="4" t="s">
        <v>400</v>
      </c>
      <c r="FS36" s="4" t="s">
        <v>3</v>
      </c>
      <c r="FT36" s="4" t="s">
        <v>4</v>
      </c>
      <c r="FU36" s="4" t="s">
        <v>4</v>
      </c>
      <c r="FV36" s="4">
        <v>0</v>
      </c>
      <c r="FX36" s="4" t="s">
        <v>4</v>
      </c>
      <c r="GA36" s="4">
        <v>23.6</v>
      </c>
      <c r="GB36" s="4">
        <v>23.5</v>
      </c>
      <c r="GC36" s="9">
        <v>0.01</v>
      </c>
      <c r="GD36" s="4">
        <v>2</v>
      </c>
      <c r="GE36" s="4" t="s">
        <v>1151</v>
      </c>
      <c r="GF36" s="4">
        <v>3.99</v>
      </c>
      <c r="GG36" s="4">
        <v>0.1</v>
      </c>
      <c r="GH36" s="4">
        <v>0.01</v>
      </c>
      <c r="GI36" s="4" t="s">
        <v>3</v>
      </c>
      <c r="GJ36" s="4">
        <v>0.6</v>
      </c>
      <c r="GL36" s="4" t="s">
        <v>56</v>
      </c>
      <c r="GM36" s="4" t="s">
        <v>56</v>
      </c>
      <c r="GN36" s="4">
        <v>0</v>
      </c>
      <c r="GO36" s="4">
        <v>0</v>
      </c>
      <c r="GP36" s="4" t="s">
        <v>4</v>
      </c>
      <c r="GQ36" s="4" t="s">
        <v>7</v>
      </c>
      <c r="GX36" s="4" t="s">
        <v>4</v>
      </c>
      <c r="GY36" s="4" t="s">
        <v>4</v>
      </c>
      <c r="HA36" s="4" t="s">
        <v>232</v>
      </c>
      <c r="HB36" s="4" t="s">
        <v>42</v>
      </c>
      <c r="HC36" s="4">
        <v>7</v>
      </c>
      <c r="HJ36" s="4" t="s">
        <v>14</v>
      </c>
      <c r="HP36" s="4" t="s">
        <v>13</v>
      </c>
      <c r="HQ36" s="4" t="s">
        <v>14</v>
      </c>
      <c r="HV36" s="4" t="s">
        <v>4</v>
      </c>
      <c r="HX36" s="4" t="s">
        <v>4</v>
      </c>
      <c r="HY36" s="4" t="s">
        <v>4</v>
      </c>
      <c r="HZ36" s="4">
        <v>0</v>
      </c>
      <c r="IA36" s="4">
        <v>0</v>
      </c>
      <c r="IB36" s="4">
        <v>0</v>
      </c>
      <c r="IC36" s="4">
        <v>0</v>
      </c>
      <c r="ID36" s="4">
        <v>0</v>
      </c>
      <c r="IE36" s="4">
        <v>0</v>
      </c>
      <c r="IF36" s="4" t="s">
        <v>446</v>
      </c>
      <c r="IG36" s="4">
        <v>23.6</v>
      </c>
      <c r="IH36" s="4">
        <v>23.5</v>
      </c>
      <c r="II36" s="9">
        <v>0.01</v>
      </c>
      <c r="IT36" s="4" t="s">
        <v>3</v>
      </c>
      <c r="IU36" s="4">
        <v>0.4</v>
      </c>
      <c r="IW36" s="4" t="s">
        <v>56</v>
      </c>
      <c r="IX36" s="4" t="s">
        <v>56</v>
      </c>
      <c r="IY36" s="4">
        <v>0</v>
      </c>
      <c r="IZ36" s="4">
        <v>0</v>
      </c>
      <c r="JA36" s="4" t="s">
        <v>7</v>
      </c>
      <c r="JH36" s="4" t="s">
        <v>4</v>
      </c>
      <c r="JI36" s="4" t="s">
        <v>4</v>
      </c>
      <c r="JK36" s="4" t="s">
        <v>232</v>
      </c>
      <c r="JL36" s="4" t="s">
        <v>42</v>
      </c>
      <c r="JM36" s="4">
        <v>7</v>
      </c>
      <c r="JT36" s="4" t="s">
        <v>13</v>
      </c>
      <c r="JU36" s="4" t="s">
        <v>81</v>
      </c>
      <c r="JZ36" s="4" t="s">
        <v>4</v>
      </c>
      <c r="KB36" s="4" t="s">
        <v>4</v>
      </c>
      <c r="KC36" s="4" t="s">
        <v>4</v>
      </c>
      <c r="KD36" s="4">
        <v>0</v>
      </c>
      <c r="KE36" s="4">
        <v>0</v>
      </c>
      <c r="KF36" s="4">
        <v>0</v>
      </c>
      <c r="KG36" s="4">
        <v>0</v>
      </c>
      <c r="KH36" s="4">
        <v>0</v>
      </c>
      <c r="KI36" s="4">
        <v>0</v>
      </c>
      <c r="KK36" s="4">
        <v>23.5</v>
      </c>
      <c r="KL36" s="4">
        <v>23.4</v>
      </c>
      <c r="KM36" s="9">
        <v>0.94</v>
      </c>
      <c r="KN36" s="4">
        <v>1</v>
      </c>
      <c r="KO36" s="4" t="s">
        <v>1149</v>
      </c>
      <c r="KP36" s="4">
        <v>5.03</v>
      </c>
      <c r="KQ36" s="4">
        <v>5.03</v>
      </c>
      <c r="KR36" s="4">
        <v>0.08</v>
      </c>
      <c r="KS36" s="4" t="s">
        <v>4</v>
      </c>
      <c r="KT36" s="4">
        <v>0.6</v>
      </c>
      <c r="KV36" s="4" t="s">
        <v>56</v>
      </c>
      <c r="KW36" s="4" t="s">
        <v>56</v>
      </c>
      <c r="KX36" s="4">
        <v>0</v>
      </c>
      <c r="KY36" s="4">
        <v>0</v>
      </c>
      <c r="KZ36" s="4" t="s">
        <v>4</v>
      </c>
      <c r="LA36" s="4" t="s">
        <v>7</v>
      </c>
      <c r="LH36" s="4" t="s">
        <v>4</v>
      </c>
      <c r="LI36" s="4" t="s">
        <v>4</v>
      </c>
      <c r="LK36" s="4" t="s">
        <v>232</v>
      </c>
      <c r="LL36" s="4" t="s">
        <v>42</v>
      </c>
      <c r="LM36" s="4">
        <v>6</v>
      </c>
      <c r="LT36" s="4" t="s">
        <v>13</v>
      </c>
      <c r="LU36" s="4" t="s">
        <v>14</v>
      </c>
      <c r="LV36" s="4" t="s">
        <v>12</v>
      </c>
      <c r="LZ36" s="4" t="s">
        <v>13</v>
      </c>
      <c r="MA36" s="4" t="s">
        <v>14</v>
      </c>
      <c r="MB36" s="4" t="s">
        <v>12</v>
      </c>
      <c r="MF36" s="4" t="s">
        <v>4</v>
      </c>
      <c r="MH36" s="4" t="s">
        <v>4</v>
      </c>
      <c r="MI36" s="4" t="s">
        <v>4</v>
      </c>
      <c r="MJ36" s="4">
        <v>0</v>
      </c>
      <c r="MK36" s="4">
        <v>0</v>
      </c>
      <c r="ML36" s="4">
        <v>0</v>
      </c>
      <c r="MM36" s="4">
        <v>0</v>
      </c>
      <c r="MN36" s="4">
        <v>0</v>
      </c>
      <c r="MO36" s="4">
        <v>0</v>
      </c>
      <c r="MQ36" s="4">
        <v>17</v>
      </c>
      <c r="MR36" s="4">
        <v>17</v>
      </c>
      <c r="MS36" s="4">
        <v>0.59</v>
      </c>
      <c r="MX36" s="4" t="s">
        <v>4</v>
      </c>
      <c r="MZ36" s="4" t="s">
        <v>4</v>
      </c>
      <c r="NA36" s="4" t="s">
        <v>7</v>
      </c>
      <c r="NH36" s="4" t="s">
        <v>4</v>
      </c>
      <c r="NI36" s="4" t="s">
        <v>4</v>
      </c>
      <c r="NJ36" s="4" t="s">
        <v>4</v>
      </c>
      <c r="NK36" s="4" t="s">
        <v>69</v>
      </c>
      <c r="NL36" s="4" t="s">
        <v>56</v>
      </c>
      <c r="NM36" s="4" t="s">
        <v>56</v>
      </c>
      <c r="NN36" s="4">
        <v>0</v>
      </c>
      <c r="NO36" s="4">
        <v>0</v>
      </c>
      <c r="NP36" s="4" t="s">
        <v>42</v>
      </c>
      <c r="NQ36" s="4" t="s">
        <v>3</v>
      </c>
      <c r="NR36" s="4">
        <v>1.2</v>
      </c>
      <c r="NT36" s="4">
        <v>6.2</v>
      </c>
      <c r="OA36" s="4" t="s">
        <v>14</v>
      </c>
      <c r="OB36" s="4" t="s">
        <v>13</v>
      </c>
      <c r="OC36" s="4" t="s">
        <v>12</v>
      </c>
      <c r="OG36" s="4" t="s">
        <v>4</v>
      </c>
      <c r="OI36" s="4">
        <v>2.7</v>
      </c>
      <c r="OJ36" s="4">
        <v>2.2999999999999998</v>
      </c>
      <c r="OK36" s="4" t="s">
        <v>3</v>
      </c>
      <c r="ON36" s="4" t="s">
        <v>64</v>
      </c>
      <c r="OO36" s="4" t="s">
        <v>3</v>
      </c>
      <c r="OP36" s="4">
        <v>0</v>
      </c>
      <c r="OQ36" s="4">
        <v>0</v>
      </c>
      <c r="OR36" s="4" t="s">
        <v>4</v>
      </c>
      <c r="QJ36" s="4">
        <v>50</v>
      </c>
      <c r="QK36" s="4">
        <v>50</v>
      </c>
      <c r="QL36" s="4">
        <v>1.04</v>
      </c>
      <c r="QM36" s="4" t="s">
        <v>68</v>
      </c>
      <c r="QN36" s="4" t="s">
        <v>4</v>
      </c>
      <c r="QO36" s="4" t="s">
        <v>4</v>
      </c>
      <c r="QQ36" s="4" t="s">
        <v>4</v>
      </c>
      <c r="QR36" s="4" t="s">
        <v>3</v>
      </c>
      <c r="QS36" s="4">
        <v>0.6</v>
      </c>
      <c r="QU36" s="4" t="s">
        <v>4</v>
      </c>
      <c r="QW36" s="4" t="s">
        <v>7</v>
      </c>
      <c r="RB36" s="4" t="s">
        <v>412</v>
      </c>
      <c r="RC36" s="4" t="s">
        <v>42</v>
      </c>
      <c r="RD36" s="4">
        <v>7.2</v>
      </c>
      <c r="RK36" s="4" t="s">
        <v>14</v>
      </c>
      <c r="RL36" s="4" t="s">
        <v>13</v>
      </c>
      <c r="RQ36" s="4" t="s">
        <v>4</v>
      </c>
    </row>
    <row r="37" spans="1:487" x14ac:dyDescent="0.3">
      <c r="A37" s="42">
        <v>20501046</v>
      </c>
      <c r="B37" s="4" t="s">
        <v>46</v>
      </c>
      <c r="C37" s="7">
        <v>0.53472222222222221</v>
      </c>
      <c r="D37" s="8">
        <v>44467</v>
      </c>
      <c r="E37" s="4" t="s">
        <v>47</v>
      </c>
      <c r="F37" s="4" t="s">
        <v>164</v>
      </c>
      <c r="G37" s="4" t="s">
        <v>157</v>
      </c>
      <c r="H37" s="4" t="s">
        <v>158</v>
      </c>
      <c r="K37" s="4">
        <v>50</v>
      </c>
      <c r="L37" s="4">
        <v>50</v>
      </c>
      <c r="M37" s="9">
        <v>1.5</v>
      </c>
      <c r="P37" s="4" t="s">
        <v>68</v>
      </c>
      <c r="Q37" s="4" t="s">
        <v>4</v>
      </c>
      <c r="R37" s="4" t="s">
        <v>4</v>
      </c>
      <c r="T37" s="4" t="s">
        <v>4</v>
      </c>
      <c r="U37" s="4" t="s">
        <v>3</v>
      </c>
      <c r="V37" s="4">
        <v>0.9</v>
      </c>
      <c r="X37" s="4" t="s">
        <v>4</v>
      </c>
      <c r="Z37" s="4" t="s">
        <v>7</v>
      </c>
      <c r="AG37" s="4" t="s">
        <v>55</v>
      </c>
      <c r="AH37" s="4" t="s">
        <v>42</v>
      </c>
      <c r="AI37" s="4">
        <v>11.8</v>
      </c>
      <c r="AP37" s="4" t="s">
        <v>13</v>
      </c>
      <c r="AQ37" s="4" t="s">
        <v>12</v>
      </c>
      <c r="AR37" s="4" t="s">
        <v>14</v>
      </c>
      <c r="AV37" s="4" t="s">
        <v>3</v>
      </c>
      <c r="AW37" s="4" t="s">
        <v>25</v>
      </c>
      <c r="AY37" s="4">
        <v>45</v>
      </c>
      <c r="AZ37" s="4">
        <v>45</v>
      </c>
      <c r="BA37" s="4">
        <v>2.62</v>
      </c>
      <c r="BB37" s="4">
        <v>1</v>
      </c>
      <c r="BC37" s="4" t="s">
        <v>1115</v>
      </c>
      <c r="BD37" s="4">
        <v>0.78</v>
      </c>
      <c r="BE37" s="4">
        <v>0.14000000000000001</v>
      </c>
      <c r="BJ37" s="4" t="s">
        <v>4</v>
      </c>
      <c r="BL37" s="4" t="s">
        <v>4</v>
      </c>
      <c r="BM37" s="4" t="s">
        <v>54</v>
      </c>
      <c r="BT37" s="4" t="s">
        <v>4</v>
      </c>
      <c r="BU37" s="4" t="s">
        <v>4</v>
      </c>
      <c r="BV37" s="4" t="s">
        <v>4</v>
      </c>
      <c r="BW37" s="4" t="s">
        <v>55</v>
      </c>
      <c r="BX37" s="4" t="s">
        <v>56</v>
      </c>
      <c r="BY37" s="4" t="s">
        <v>56</v>
      </c>
      <c r="BZ37" s="4">
        <v>0</v>
      </c>
      <c r="CA37" s="4">
        <v>0</v>
      </c>
      <c r="CB37" s="4" t="s">
        <v>42</v>
      </c>
      <c r="CC37" s="4" t="s">
        <v>3</v>
      </c>
      <c r="CD37" s="4">
        <v>1</v>
      </c>
      <c r="CF37" s="4">
        <v>14.6</v>
      </c>
      <c r="CM37" s="4" t="s">
        <v>12</v>
      </c>
      <c r="CN37" s="4" t="s">
        <v>11</v>
      </c>
      <c r="CO37" s="4" t="s">
        <v>13</v>
      </c>
      <c r="CS37" s="4" t="s">
        <v>4</v>
      </c>
      <c r="CU37" s="4">
        <v>1.7</v>
      </c>
      <c r="CV37" s="4">
        <v>2.6</v>
      </c>
      <c r="CW37" s="4" t="s">
        <v>4</v>
      </c>
      <c r="CZ37" s="4" t="s">
        <v>64</v>
      </c>
      <c r="DA37" s="4" t="s">
        <v>3</v>
      </c>
      <c r="DB37" s="4">
        <v>14</v>
      </c>
      <c r="DC37" s="4">
        <v>0</v>
      </c>
      <c r="DD37" s="4" t="s">
        <v>4</v>
      </c>
      <c r="DE37" s="4" t="s">
        <v>165</v>
      </c>
      <c r="DF37" s="4" t="s">
        <v>59</v>
      </c>
      <c r="DG37" s="4">
        <v>14</v>
      </c>
      <c r="DH37" s="4">
        <v>5</v>
      </c>
      <c r="DI37" s="4">
        <v>3</v>
      </c>
      <c r="DL37" s="4" t="s">
        <v>56</v>
      </c>
      <c r="DM37" s="4" t="s">
        <v>59</v>
      </c>
      <c r="DN37" s="4">
        <v>31</v>
      </c>
      <c r="DQ37" s="4" t="s">
        <v>390</v>
      </c>
      <c r="DS37" s="4" t="s">
        <v>56</v>
      </c>
      <c r="DT37" s="4" t="s">
        <v>60</v>
      </c>
      <c r="DU37" s="4">
        <v>45</v>
      </c>
      <c r="DX37" s="4" t="s">
        <v>390</v>
      </c>
      <c r="EV37" s="4" t="s">
        <v>4</v>
      </c>
      <c r="EX37" s="4">
        <v>70.5</v>
      </c>
      <c r="EY37" s="9">
        <f t="shared" si="8"/>
        <v>1.9566666666666666</v>
      </c>
      <c r="EZ37" s="4">
        <v>5.4</v>
      </c>
      <c r="FA37" s="4">
        <v>13</v>
      </c>
      <c r="FB37" s="4">
        <v>5.0999999999999996</v>
      </c>
      <c r="FC37" s="4">
        <v>13</v>
      </c>
      <c r="FD37" s="4">
        <f t="shared" si="2"/>
        <v>5.25</v>
      </c>
      <c r="FE37">
        <v>14</v>
      </c>
      <c r="FF37" s="5">
        <f t="shared" si="3"/>
        <v>0.92198581560283688</v>
      </c>
      <c r="FG37" s="5">
        <f t="shared" si="4"/>
        <v>0.99290780141843971</v>
      </c>
      <c r="FH37" s="9">
        <f t="shared" si="9"/>
        <v>13</v>
      </c>
      <c r="FI37" s="9">
        <f t="shared" si="5"/>
        <v>0</v>
      </c>
      <c r="FJ37" s="9">
        <f t="shared" si="6"/>
        <v>0</v>
      </c>
      <c r="FK37" s="9">
        <f t="shared" si="7"/>
        <v>0</v>
      </c>
      <c r="FL37" s="4" t="s">
        <v>52</v>
      </c>
      <c r="FM37" s="4">
        <v>0</v>
      </c>
      <c r="FN37" s="4" t="s">
        <v>56</v>
      </c>
      <c r="FO37" s="4">
        <v>0</v>
      </c>
      <c r="FP37" s="4">
        <v>0</v>
      </c>
      <c r="FQ37" s="11" t="s">
        <v>61</v>
      </c>
      <c r="FR37" s="4" t="s">
        <v>62</v>
      </c>
      <c r="FS37" s="4" t="s">
        <v>4</v>
      </c>
      <c r="FT37" s="4" t="s">
        <v>4</v>
      </c>
      <c r="FU37" s="4" t="s">
        <v>4</v>
      </c>
      <c r="FV37" s="4">
        <v>0</v>
      </c>
      <c r="FX37" s="4" t="s">
        <v>4</v>
      </c>
      <c r="GA37" s="4">
        <v>23.5</v>
      </c>
      <c r="GB37" s="4">
        <v>23.5</v>
      </c>
      <c r="GC37" s="9">
        <v>2.38</v>
      </c>
      <c r="GI37" s="4" t="s">
        <v>4</v>
      </c>
      <c r="GK37" s="4">
        <v>0.5</v>
      </c>
      <c r="GL37" s="4" t="s">
        <v>56</v>
      </c>
      <c r="GM37" s="4" t="s">
        <v>56</v>
      </c>
      <c r="GN37" s="4">
        <v>0</v>
      </c>
      <c r="GO37" s="4">
        <v>0</v>
      </c>
      <c r="GP37" s="4" t="s">
        <v>4</v>
      </c>
      <c r="GQ37" s="4" t="s">
        <v>1074</v>
      </c>
      <c r="GX37" s="4" t="s">
        <v>4</v>
      </c>
      <c r="HA37" s="4" t="s">
        <v>55</v>
      </c>
      <c r="HB37" s="4" t="s">
        <v>91</v>
      </c>
      <c r="HC37" s="4">
        <v>13</v>
      </c>
      <c r="HJ37" s="4" t="s">
        <v>13</v>
      </c>
      <c r="HK37" s="4" t="s">
        <v>12</v>
      </c>
      <c r="HP37" s="4" t="s">
        <v>94</v>
      </c>
      <c r="HQ37" s="4" t="s">
        <v>11</v>
      </c>
      <c r="HR37" s="4" t="s">
        <v>13</v>
      </c>
      <c r="HV37" s="4" t="s">
        <v>4</v>
      </c>
      <c r="HX37" s="4" t="s">
        <v>4</v>
      </c>
      <c r="HY37" s="4" t="s">
        <v>4</v>
      </c>
      <c r="HZ37" s="4">
        <v>0</v>
      </c>
      <c r="IA37" s="4">
        <v>0</v>
      </c>
      <c r="IB37" s="4">
        <v>0</v>
      </c>
      <c r="IC37" s="4">
        <v>0</v>
      </c>
      <c r="ID37" s="4">
        <v>0</v>
      </c>
      <c r="IE37" s="4">
        <v>0</v>
      </c>
      <c r="IG37" s="4">
        <v>23.5</v>
      </c>
      <c r="IH37" s="4">
        <v>23.5</v>
      </c>
      <c r="II37" s="9">
        <v>2</v>
      </c>
      <c r="IJ37" s="4">
        <v>2</v>
      </c>
      <c r="IK37" s="4" t="s">
        <v>1115</v>
      </c>
      <c r="IL37" s="4">
        <v>5.05</v>
      </c>
      <c r="IM37" s="9">
        <v>1.1000000000000001</v>
      </c>
      <c r="IN37" s="9">
        <v>0.26</v>
      </c>
      <c r="IT37" s="4" t="s">
        <v>4</v>
      </c>
      <c r="IV37" s="4">
        <v>0.5</v>
      </c>
      <c r="IW37" s="4" t="s">
        <v>56</v>
      </c>
      <c r="IX37" s="4" t="s">
        <v>56</v>
      </c>
      <c r="IY37" s="4">
        <v>0</v>
      </c>
      <c r="IZ37" s="4">
        <v>0</v>
      </c>
      <c r="JA37" s="4" t="s">
        <v>1074</v>
      </c>
      <c r="JH37" s="4" t="s">
        <v>4</v>
      </c>
      <c r="JK37" s="4" t="s">
        <v>55</v>
      </c>
      <c r="JL37" s="4" t="s">
        <v>41</v>
      </c>
      <c r="JM37" s="4">
        <v>13</v>
      </c>
      <c r="JT37" s="4" t="s">
        <v>13</v>
      </c>
      <c r="JU37" s="4" t="s">
        <v>12</v>
      </c>
      <c r="JV37" s="4" t="s">
        <v>14</v>
      </c>
      <c r="JW37" s="4" t="s">
        <v>11</v>
      </c>
      <c r="JZ37" s="4" t="s">
        <v>4</v>
      </c>
      <c r="KB37" s="4" t="s">
        <v>4</v>
      </c>
      <c r="KC37" s="4" t="s">
        <v>4</v>
      </c>
      <c r="KD37" s="4">
        <v>0</v>
      </c>
      <c r="KE37" s="4">
        <v>0</v>
      </c>
      <c r="KF37" s="4">
        <v>0</v>
      </c>
      <c r="KG37" s="4">
        <v>0</v>
      </c>
      <c r="KH37" s="4">
        <v>0</v>
      </c>
      <c r="KI37" s="4">
        <v>0</v>
      </c>
      <c r="KK37" s="4">
        <v>23.5</v>
      </c>
      <c r="KL37" s="4">
        <v>23.5</v>
      </c>
      <c r="KM37" s="9">
        <v>1.49</v>
      </c>
      <c r="KS37" s="4" t="s">
        <v>4</v>
      </c>
      <c r="KU37" s="4">
        <v>0.8</v>
      </c>
      <c r="KV37" s="4" t="s">
        <v>56</v>
      </c>
      <c r="KW37" s="4" t="s">
        <v>56</v>
      </c>
      <c r="KX37" s="4">
        <v>0</v>
      </c>
      <c r="KY37" s="4">
        <v>0</v>
      </c>
      <c r="KZ37" s="4" t="s">
        <v>4</v>
      </c>
      <c r="LA37" s="4" t="s">
        <v>1074</v>
      </c>
      <c r="LH37" s="4" t="s">
        <v>4</v>
      </c>
      <c r="LK37" s="4" t="s">
        <v>55</v>
      </c>
      <c r="LL37" s="4" t="s">
        <v>91</v>
      </c>
      <c r="LM37" s="4">
        <v>13</v>
      </c>
      <c r="LT37" s="4" t="s">
        <v>13</v>
      </c>
      <c r="LU37" s="4" t="s">
        <v>12</v>
      </c>
      <c r="LV37" s="4" t="s">
        <v>11</v>
      </c>
      <c r="LW37" s="4" t="s">
        <v>14</v>
      </c>
      <c r="LZ37" s="4" t="s">
        <v>94</v>
      </c>
      <c r="MA37" s="4" t="s">
        <v>13</v>
      </c>
      <c r="MB37" s="4" t="s">
        <v>11</v>
      </c>
      <c r="MC37" s="4" t="s">
        <v>14</v>
      </c>
      <c r="MF37" s="4" t="s">
        <v>4</v>
      </c>
      <c r="MH37" s="4" t="s">
        <v>4</v>
      </c>
      <c r="MI37" s="4" t="s">
        <v>4</v>
      </c>
      <c r="MJ37" s="4">
        <v>0</v>
      </c>
      <c r="MK37" s="4">
        <v>0</v>
      </c>
      <c r="ML37" s="4">
        <v>0</v>
      </c>
      <c r="MM37" s="4">
        <v>0</v>
      </c>
      <c r="MN37" s="4">
        <v>0</v>
      </c>
      <c r="MO37" s="4">
        <v>0</v>
      </c>
      <c r="MQ37" s="4">
        <v>26</v>
      </c>
      <c r="MR37" s="4">
        <v>26</v>
      </c>
      <c r="MS37" s="4">
        <v>1.27</v>
      </c>
      <c r="MT37" s="4">
        <v>3</v>
      </c>
      <c r="MU37" s="4" t="s">
        <v>1129</v>
      </c>
      <c r="MV37" s="9">
        <v>0.91</v>
      </c>
      <c r="MW37" s="9">
        <v>0.09</v>
      </c>
      <c r="MX37" s="4" t="s">
        <v>4</v>
      </c>
      <c r="MZ37" s="4" t="s">
        <v>4</v>
      </c>
      <c r="NA37" s="4" t="s">
        <v>7</v>
      </c>
      <c r="NH37" s="4" t="s">
        <v>4</v>
      </c>
      <c r="NI37" s="4" t="s">
        <v>4</v>
      </c>
      <c r="NJ37" s="4" t="s">
        <v>4</v>
      </c>
      <c r="NK37" s="4" t="s">
        <v>69</v>
      </c>
      <c r="NL37" s="4" t="s">
        <v>56</v>
      </c>
      <c r="NM37" s="4" t="s">
        <v>56</v>
      </c>
      <c r="NN37" s="4">
        <v>0</v>
      </c>
      <c r="NO37" s="4">
        <v>0</v>
      </c>
      <c r="NP37" s="4" t="s">
        <v>41</v>
      </c>
      <c r="NQ37" s="4" t="s">
        <v>3</v>
      </c>
      <c r="NR37" s="4">
        <v>1.4</v>
      </c>
      <c r="NT37" s="4">
        <v>14.1</v>
      </c>
      <c r="NV37" s="4">
        <v>10</v>
      </c>
      <c r="NZ37" s="4">
        <v>14.1</v>
      </c>
      <c r="OA37" s="4" t="s">
        <v>12</v>
      </c>
      <c r="OB37" s="4" t="s">
        <v>13</v>
      </c>
      <c r="OC37" s="4" t="s">
        <v>14</v>
      </c>
      <c r="OG37" s="4" t="s">
        <v>3</v>
      </c>
      <c r="OH37" s="4" t="s">
        <v>25</v>
      </c>
      <c r="OI37" s="4">
        <v>4</v>
      </c>
      <c r="OJ37" s="4">
        <v>4.2</v>
      </c>
      <c r="OK37" s="4" t="s">
        <v>4</v>
      </c>
      <c r="ON37" s="4" t="s">
        <v>64</v>
      </c>
      <c r="OO37" s="4" t="s">
        <v>3</v>
      </c>
      <c r="OP37" s="4">
        <v>16</v>
      </c>
      <c r="OQ37" s="4">
        <v>16</v>
      </c>
      <c r="OR37" s="4" t="s">
        <v>4</v>
      </c>
      <c r="OS37" s="4" t="s">
        <v>165</v>
      </c>
      <c r="OT37" s="4" t="s">
        <v>60</v>
      </c>
      <c r="OU37" s="4">
        <v>16</v>
      </c>
      <c r="OV37" s="4">
        <v>5</v>
      </c>
      <c r="OW37" s="4">
        <v>1</v>
      </c>
      <c r="OZ37" s="4" t="s">
        <v>56</v>
      </c>
      <c r="PA37" s="4" t="s">
        <v>60</v>
      </c>
      <c r="PB37" s="4">
        <v>10</v>
      </c>
      <c r="PG37" s="4" t="s">
        <v>165</v>
      </c>
      <c r="PH37" s="4" t="s">
        <v>59</v>
      </c>
      <c r="PI37" s="4">
        <v>16</v>
      </c>
      <c r="PJ37" s="4">
        <v>5</v>
      </c>
      <c r="PK37" s="4">
        <v>1</v>
      </c>
      <c r="PN37" s="4" t="s">
        <v>56</v>
      </c>
      <c r="PO37" s="4" t="s">
        <v>59</v>
      </c>
      <c r="PP37" s="4">
        <v>10</v>
      </c>
      <c r="QJ37" s="4">
        <v>50</v>
      </c>
      <c r="QK37" s="4">
        <v>50</v>
      </c>
      <c r="QL37" s="4">
        <v>2.2599999999999998</v>
      </c>
      <c r="QM37" s="4" t="s">
        <v>68</v>
      </c>
      <c r="QN37" s="4" t="s">
        <v>4</v>
      </c>
      <c r="QO37" s="4" t="s">
        <v>4</v>
      </c>
      <c r="QQ37" s="4" t="s">
        <v>4</v>
      </c>
      <c r="QR37" s="4" t="s">
        <v>3</v>
      </c>
      <c r="QS37" s="4">
        <v>0.9</v>
      </c>
      <c r="QU37" s="4" t="s">
        <v>4</v>
      </c>
      <c r="QW37" s="4" t="s">
        <v>7</v>
      </c>
      <c r="RB37" s="4" t="s">
        <v>69</v>
      </c>
      <c r="RC37" s="4" t="s">
        <v>42</v>
      </c>
      <c r="RH37" s="4">
        <v>22.5</v>
      </c>
      <c r="RJ37" s="4">
        <v>12</v>
      </c>
      <c r="RK37" s="4" t="s">
        <v>12</v>
      </c>
      <c r="RL37" s="4" t="s">
        <v>13</v>
      </c>
      <c r="RM37" s="4" t="s">
        <v>14</v>
      </c>
      <c r="RQ37" s="4" t="s">
        <v>3</v>
      </c>
      <c r="RR37" s="4" t="s">
        <v>71</v>
      </c>
      <c r="RS37" s="4" t="s">
        <v>391</v>
      </c>
    </row>
    <row r="38" spans="1:487" x14ac:dyDescent="0.3">
      <c r="A38" s="42">
        <v>20501047</v>
      </c>
      <c r="B38" s="4" t="s">
        <v>72</v>
      </c>
      <c r="C38" s="7">
        <v>0.56736111111111109</v>
      </c>
      <c r="D38" s="8">
        <v>44466</v>
      </c>
      <c r="E38" s="4" t="s">
        <v>47</v>
      </c>
      <c r="F38" s="4" t="s">
        <v>169</v>
      </c>
      <c r="G38" s="4" t="s">
        <v>170</v>
      </c>
      <c r="H38" s="4" t="s">
        <v>171</v>
      </c>
      <c r="K38" s="4">
        <v>50</v>
      </c>
      <c r="L38" s="4">
        <v>50</v>
      </c>
      <c r="M38" s="9">
        <v>0.72</v>
      </c>
      <c r="P38" s="4" t="s">
        <v>68</v>
      </c>
      <c r="Q38" s="4" t="s">
        <v>4</v>
      </c>
      <c r="R38" s="4" t="s">
        <v>4</v>
      </c>
      <c r="T38" s="4" t="s">
        <v>4</v>
      </c>
      <c r="U38" s="4" t="s">
        <v>3</v>
      </c>
      <c r="V38" s="4">
        <v>0.8</v>
      </c>
      <c r="X38" s="4" t="s">
        <v>4</v>
      </c>
      <c r="Z38" s="4" t="s">
        <v>7</v>
      </c>
      <c r="AG38" s="4" t="s">
        <v>55</v>
      </c>
      <c r="AH38" s="4" t="s">
        <v>42</v>
      </c>
      <c r="AI38" s="4">
        <v>11</v>
      </c>
      <c r="AP38" s="4" t="s">
        <v>12</v>
      </c>
      <c r="AQ38" s="4" t="s">
        <v>13</v>
      </c>
      <c r="AR38" s="4" t="s">
        <v>14</v>
      </c>
      <c r="AS38" s="4" t="s">
        <v>11</v>
      </c>
      <c r="AV38" s="4" t="s">
        <v>4</v>
      </c>
      <c r="AY38" s="4">
        <v>34</v>
      </c>
      <c r="AZ38" s="4">
        <v>34</v>
      </c>
      <c r="BA38" s="4">
        <v>2.85</v>
      </c>
      <c r="BB38" s="4">
        <v>1</v>
      </c>
      <c r="BC38" s="4" t="s">
        <v>1097</v>
      </c>
      <c r="BD38" s="4">
        <v>0.76</v>
      </c>
      <c r="BE38" s="4">
        <v>0.22</v>
      </c>
      <c r="BF38" s="4">
        <v>2</v>
      </c>
      <c r="BG38" s="4" t="s">
        <v>1129</v>
      </c>
      <c r="BH38" s="4">
        <v>0.32</v>
      </c>
      <c r="BI38" s="4">
        <v>0.13</v>
      </c>
      <c r="BJ38" s="4" t="s">
        <v>4</v>
      </c>
      <c r="BL38" s="4" t="s">
        <v>4</v>
      </c>
      <c r="BM38" s="4" t="s">
        <v>54</v>
      </c>
      <c r="BN38" s="4" t="s">
        <v>172</v>
      </c>
      <c r="BO38" s="4">
        <v>11</v>
      </c>
      <c r="BP38" s="4">
        <v>23</v>
      </c>
      <c r="BT38" s="4" t="s">
        <v>4</v>
      </c>
      <c r="BU38" s="4" t="s">
        <v>4</v>
      </c>
      <c r="BV38" s="4" t="s">
        <v>4</v>
      </c>
      <c r="BW38" s="4" t="s">
        <v>86</v>
      </c>
      <c r="BX38" s="4" t="s">
        <v>92</v>
      </c>
      <c r="BY38" s="4" t="s">
        <v>1163</v>
      </c>
      <c r="BZ38" s="4">
        <v>1</v>
      </c>
      <c r="CA38" s="4">
        <v>0</v>
      </c>
      <c r="CB38" s="4" t="s">
        <v>42</v>
      </c>
      <c r="CC38" s="4" t="s">
        <v>3</v>
      </c>
      <c r="CD38" s="4">
        <v>0.8</v>
      </c>
      <c r="CF38" s="4">
        <v>8.4</v>
      </c>
      <c r="CM38" s="4" t="s">
        <v>11</v>
      </c>
      <c r="CN38" s="4" t="s">
        <v>12</v>
      </c>
      <c r="CO38" s="4" t="s">
        <v>13</v>
      </c>
      <c r="CS38" s="4" t="s">
        <v>4</v>
      </c>
      <c r="CU38" s="4">
        <v>2.5</v>
      </c>
      <c r="CV38" s="4">
        <v>1.8</v>
      </c>
      <c r="CW38" s="4" t="s">
        <v>4</v>
      </c>
      <c r="CZ38" s="4" t="s">
        <v>64</v>
      </c>
      <c r="DA38" s="4" t="s">
        <v>3</v>
      </c>
      <c r="DB38" s="4">
        <v>34</v>
      </c>
      <c r="DC38" s="4">
        <v>34</v>
      </c>
      <c r="DD38" s="4" t="s">
        <v>4</v>
      </c>
      <c r="DE38" s="4" t="s">
        <v>65</v>
      </c>
      <c r="DF38" s="4" t="s">
        <v>60</v>
      </c>
      <c r="DG38" s="4">
        <v>5</v>
      </c>
      <c r="DH38" s="4">
        <v>5</v>
      </c>
      <c r="DI38" s="4">
        <v>5</v>
      </c>
      <c r="DL38" s="4" t="s">
        <v>173</v>
      </c>
      <c r="DM38" s="4" t="s">
        <v>60</v>
      </c>
      <c r="DN38" s="4">
        <v>29</v>
      </c>
      <c r="DO38" s="4">
        <v>5</v>
      </c>
      <c r="DP38" s="4">
        <v>3</v>
      </c>
      <c r="DS38" s="4" t="s">
        <v>65</v>
      </c>
      <c r="DT38" s="4" t="s">
        <v>59</v>
      </c>
      <c r="DU38" s="4">
        <v>5</v>
      </c>
      <c r="DV38" s="4">
        <v>5</v>
      </c>
      <c r="DW38" s="4">
        <v>5</v>
      </c>
      <c r="DZ38" s="4" t="s">
        <v>174</v>
      </c>
      <c r="EA38" s="4" t="s">
        <v>175</v>
      </c>
      <c r="EB38" s="4">
        <v>29</v>
      </c>
      <c r="EC38" s="4">
        <v>5</v>
      </c>
      <c r="ED38" s="4">
        <v>3</v>
      </c>
      <c r="EV38" s="4" t="s">
        <v>4</v>
      </c>
      <c r="EX38" s="4">
        <v>57.6</v>
      </c>
      <c r="EY38" s="9">
        <f t="shared" si="8"/>
        <v>3.5432812500000002</v>
      </c>
      <c r="EZ38" s="4">
        <v>5</v>
      </c>
      <c r="FA38" s="4">
        <v>5.4</v>
      </c>
      <c r="FB38" s="4">
        <v>5.7</v>
      </c>
      <c r="FC38" s="4">
        <v>5.7</v>
      </c>
      <c r="FD38" s="4">
        <f t="shared" si="2"/>
        <v>5.35</v>
      </c>
      <c r="FE38">
        <v>10.67</v>
      </c>
      <c r="FF38" s="5">
        <f t="shared" si="3"/>
        <v>0.73972602739726034</v>
      </c>
      <c r="FG38" s="5">
        <f t="shared" si="4"/>
        <v>1.4616438356164383</v>
      </c>
      <c r="FH38" s="9">
        <f t="shared" si="9"/>
        <v>5.85</v>
      </c>
      <c r="FI38" s="9">
        <f t="shared" si="5"/>
        <v>97.3</v>
      </c>
      <c r="FJ38" s="9">
        <f t="shared" si="6"/>
        <v>1.7499999999999998</v>
      </c>
      <c r="FK38" s="9">
        <f t="shared" si="7"/>
        <v>1.3</v>
      </c>
      <c r="FL38" s="4" t="s">
        <v>52</v>
      </c>
      <c r="FM38" s="4">
        <v>0</v>
      </c>
      <c r="FN38" s="4" t="s">
        <v>92</v>
      </c>
      <c r="FO38" s="4">
        <v>4</v>
      </c>
      <c r="FP38" s="4">
        <v>0</v>
      </c>
      <c r="FQ38" s="11">
        <v>0</v>
      </c>
      <c r="FS38" s="4" t="s">
        <v>4</v>
      </c>
      <c r="FT38" s="4" t="s">
        <v>4</v>
      </c>
      <c r="FU38" s="4" t="s">
        <v>4</v>
      </c>
      <c r="FV38" s="4">
        <v>0.5</v>
      </c>
      <c r="FW38" s="4" t="s">
        <v>92</v>
      </c>
      <c r="FX38" s="4" t="s">
        <v>4</v>
      </c>
      <c r="GA38" s="4">
        <v>19</v>
      </c>
      <c r="GB38" s="4">
        <v>19.100000000000001</v>
      </c>
      <c r="GC38" s="9">
        <v>3.82</v>
      </c>
      <c r="GI38" s="4" t="s">
        <v>3</v>
      </c>
      <c r="GJ38" s="4">
        <v>1.1000000000000001</v>
      </c>
      <c r="GL38" s="4" t="s">
        <v>92</v>
      </c>
      <c r="GM38" s="4" t="s">
        <v>1163</v>
      </c>
      <c r="GN38" s="4">
        <v>1</v>
      </c>
      <c r="GO38" s="4">
        <v>0</v>
      </c>
      <c r="GP38" s="4" t="s">
        <v>4</v>
      </c>
      <c r="GQ38" s="4" t="s">
        <v>1072</v>
      </c>
      <c r="GR38" s="4" t="s">
        <v>135</v>
      </c>
      <c r="GS38" s="4">
        <v>19</v>
      </c>
      <c r="GT38" s="4">
        <v>0</v>
      </c>
      <c r="GY38" s="4" t="s">
        <v>4</v>
      </c>
      <c r="HA38" s="4" t="s">
        <v>86</v>
      </c>
      <c r="HB38" s="4" t="s">
        <v>91</v>
      </c>
      <c r="HD38" s="4">
        <v>5</v>
      </c>
      <c r="HG38" s="4">
        <v>5</v>
      </c>
      <c r="HI38" s="4">
        <v>6.7</v>
      </c>
      <c r="HJ38" s="4" t="s">
        <v>13</v>
      </c>
      <c r="HK38" s="4" t="s">
        <v>12</v>
      </c>
      <c r="HL38" s="4" t="s">
        <v>11</v>
      </c>
      <c r="HP38" s="4" t="s">
        <v>94</v>
      </c>
      <c r="HQ38" s="4" t="s">
        <v>159</v>
      </c>
      <c r="HR38" s="4" t="s">
        <v>11</v>
      </c>
      <c r="HV38" s="4" t="s">
        <v>4</v>
      </c>
      <c r="HX38" s="4" t="s">
        <v>3</v>
      </c>
      <c r="HY38" s="4" t="s">
        <v>3</v>
      </c>
      <c r="HZ38" s="4">
        <v>19</v>
      </c>
      <c r="IA38" s="4">
        <v>19</v>
      </c>
      <c r="IB38" s="4">
        <v>2.2999999999999998</v>
      </c>
      <c r="IC38" s="4">
        <v>1.8</v>
      </c>
      <c r="ID38" s="4">
        <v>1.1000000000000001</v>
      </c>
      <c r="IE38" s="4">
        <v>1.3</v>
      </c>
      <c r="IG38" s="4">
        <v>19</v>
      </c>
      <c r="IH38" s="4">
        <v>16.899999999999999</v>
      </c>
      <c r="II38" s="9">
        <v>3.79</v>
      </c>
      <c r="IJ38" s="4">
        <v>3</v>
      </c>
      <c r="IK38" s="4" t="s">
        <v>1097</v>
      </c>
      <c r="IL38" s="4">
        <v>5.9</v>
      </c>
      <c r="IM38" s="9">
        <v>1.31</v>
      </c>
      <c r="IN38" s="9">
        <v>0.28999999999999998</v>
      </c>
      <c r="IO38" s="4">
        <v>4</v>
      </c>
      <c r="IP38" s="4" t="s">
        <v>1115</v>
      </c>
      <c r="IQ38" s="4">
        <v>5.8</v>
      </c>
      <c r="IR38" s="4">
        <v>0.62</v>
      </c>
      <c r="IS38" s="4">
        <v>0.09</v>
      </c>
      <c r="IT38" s="4" t="s">
        <v>3</v>
      </c>
      <c r="IU38" s="10">
        <v>1.1000000000000001</v>
      </c>
      <c r="IW38" s="4" t="s">
        <v>92</v>
      </c>
      <c r="IX38" s="4" t="s">
        <v>1163</v>
      </c>
      <c r="IY38" s="4">
        <v>2</v>
      </c>
      <c r="IZ38" s="4">
        <v>0</v>
      </c>
      <c r="JA38" s="4" t="s">
        <v>1073</v>
      </c>
      <c r="JB38" s="4" t="s">
        <v>135</v>
      </c>
      <c r="JC38" s="4">
        <v>19</v>
      </c>
      <c r="JD38" s="4">
        <v>19</v>
      </c>
      <c r="JI38" s="4" t="s">
        <v>4</v>
      </c>
      <c r="JK38" s="4" t="s">
        <v>86</v>
      </c>
      <c r="JL38" s="4" t="s">
        <v>41</v>
      </c>
      <c r="JM38" s="4">
        <v>5.9</v>
      </c>
      <c r="JQ38" s="4">
        <v>5.9</v>
      </c>
      <c r="JS38" s="4">
        <v>7.1</v>
      </c>
      <c r="JT38" s="4" t="s">
        <v>13</v>
      </c>
      <c r="JU38" s="4" t="s">
        <v>12</v>
      </c>
      <c r="JV38" s="4" t="s">
        <v>14</v>
      </c>
      <c r="JW38" s="4" t="s">
        <v>11</v>
      </c>
      <c r="JZ38" s="4" t="s">
        <v>4</v>
      </c>
      <c r="KB38" s="4" t="s">
        <v>3</v>
      </c>
      <c r="KC38" s="4" t="s">
        <v>3</v>
      </c>
      <c r="KD38" s="4">
        <v>19</v>
      </c>
      <c r="KE38" s="4">
        <v>19</v>
      </c>
      <c r="KF38" s="4">
        <v>1.6</v>
      </c>
      <c r="KG38" s="4">
        <v>1.5</v>
      </c>
      <c r="KH38" s="4">
        <v>1.3</v>
      </c>
      <c r="KI38" s="4">
        <v>1.5</v>
      </c>
      <c r="KK38" s="4">
        <v>19</v>
      </c>
      <c r="KL38" s="4">
        <v>21.5</v>
      </c>
      <c r="KM38" s="9">
        <v>3.12</v>
      </c>
      <c r="KS38" s="4" t="s">
        <v>112</v>
      </c>
      <c r="KT38" s="4">
        <v>1.1000000000000001</v>
      </c>
      <c r="KV38" s="4" t="s">
        <v>92</v>
      </c>
      <c r="KW38" s="4" t="s">
        <v>1163</v>
      </c>
      <c r="KX38" s="4">
        <v>1</v>
      </c>
      <c r="KY38" s="4">
        <v>0</v>
      </c>
      <c r="KZ38" s="4" t="s">
        <v>4</v>
      </c>
      <c r="LA38" s="4" t="s">
        <v>1073</v>
      </c>
      <c r="LB38" s="4" t="s">
        <v>135</v>
      </c>
      <c r="LC38" s="4">
        <v>19</v>
      </c>
      <c r="LD38" s="4">
        <v>38</v>
      </c>
      <c r="LI38" s="4" t="s">
        <v>4</v>
      </c>
      <c r="LK38" s="4" t="s">
        <v>86</v>
      </c>
      <c r="LL38" s="4" t="s">
        <v>91</v>
      </c>
      <c r="LM38" s="4">
        <v>5.8</v>
      </c>
      <c r="LQ38" s="4">
        <v>5.8</v>
      </c>
      <c r="LS38" s="4">
        <v>6.6</v>
      </c>
      <c r="LT38" s="4" t="s">
        <v>12</v>
      </c>
      <c r="LU38" s="4" t="s">
        <v>13</v>
      </c>
      <c r="LV38" s="4" t="s">
        <v>11</v>
      </c>
      <c r="LZ38" s="4" t="s">
        <v>94</v>
      </c>
      <c r="MA38" s="4" t="s">
        <v>13</v>
      </c>
      <c r="MB38" s="4" t="s">
        <v>11</v>
      </c>
      <c r="MC38" s="4" t="s">
        <v>14</v>
      </c>
      <c r="MF38" s="4" t="s">
        <v>4</v>
      </c>
      <c r="MH38" s="4" t="s">
        <v>3</v>
      </c>
      <c r="MI38" s="4" t="s">
        <v>3</v>
      </c>
      <c r="MJ38" s="4">
        <v>19</v>
      </c>
      <c r="MK38" s="4">
        <v>19</v>
      </c>
      <c r="ML38" s="4">
        <v>1.7</v>
      </c>
      <c r="MM38" s="4">
        <v>1.6</v>
      </c>
      <c r="MN38" s="4">
        <v>1.3</v>
      </c>
      <c r="MO38" s="4">
        <v>1.3</v>
      </c>
      <c r="MQ38" s="4">
        <v>43</v>
      </c>
      <c r="MR38" s="4">
        <v>43</v>
      </c>
      <c r="MS38" s="4">
        <v>0.3</v>
      </c>
      <c r="MX38" s="4" t="s">
        <v>4</v>
      </c>
      <c r="MZ38" s="4" t="s">
        <v>4</v>
      </c>
      <c r="NA38" s="4" t="s">
        <v>7</v>
      </c>
      <c r="NH38" s="4" t="s">
        <v>4</v>
      </c>
      <c r="NI38" s="4" t="s">
        <v>4</v>
      </c>
      <c r="NJ38" s="4" t="s">
        <v>112</v>
      </c>
      <c r="NK38" s="4" t="s">
        <v>69</v>
      </c>
      <c r="NL38" s="4" t="s">
        <v>56</v>
      </c>
      <c r="NM38" s="4" t="s">
        <v>56</v>
      </c>
      <c r="NN38" s="4">
        <v>0</v>
      </c>
      <c r="NO38" s="4">
        <v>0</v>
      </c>
      <c r="NP38" s="4" t="s">
        <v>42</v>
      </c>
      <c r="NQ38" s="4" t="s">
        <v>3</v>
      </c>
      <c r="NR38" s="4">
        <v>1.2</v>
      </c>
      <c r="NT38" s="4">
        <v>7.3</v>
      </c>
      <c r="NZ38" s="4">
        <v>7.3</v>
      </c>
      <c r="OA38" s="4" t="s">
        <v>14</v>
      </c>
      <c r="OB38" s="4" t="s">
        <v>13</v>
      </c>
      <c r="OC38" s="4" t="s">
        <v>12</v>
      </c>
      <c r="OG38" s="4" t="s">
        <v>4</v>
      </c>
      <c r="OI38" s="4">
        <v>2.2000000000000002</v>
      </c>
      <c r="OJ38" s="4">
        <v>2.1</v>
      </c>
      <c r="OK38" s="4" t="s">
        <v>3</v>
      </c>
      <c r="ON38" s="4" t="s">
        <v>64</v>
      </c>
      <c r="OO38" s="4" t="s">
        <v>3</v>
      </c>
      <c r="OP38" s="4">
        <v>43</v>
      </c>
      <c r="OQ38" s="4">
        <v>43</v>
      </c>
      <c r="OR38" s="4" t="s">
        <v>4</v>
      </c>
      <c r="OS38" s="4" t="s">
        <v>173</v>
      </c>
      <c r="OT38" s="4" t="s">
        <v>60</v>
      </c>
      <c r="OU38" s="4">
        <v>43</v>
      </c>
      <c r="OV38" s="4">
        <v>4</v>
      </c>
      <c r="OW38" s="4">
        <v>3</v>
      </c>
      <c r="OX38" s="4" t="s">
        <v>176</v>
      </c>
      <c r="OY38" s="4">
        <v>30</v>
      </c>
      <c r="OZ38" s="4" t="s">
        <v>173</v>
      </c>
      <c r="PA38" s="4" t="s">
        <v>59</v>
      </c>
      <c r="PB38" s="4">
        <v>43</v>
      </c>
      <c r="PC38" s="4">
        <v>3</v>
      </c>
      <c r="PD38" s="4">
        <v>3</v>
      </c>
      <c r="PE38" s="4" t="s">
        <v>176</v>
      </c>
      <c r="PF38" s="4">
        <v>30</v>
      </c>
      <c r="QJ38" s="4">
        <v>50</v>
      </c>
      <c r="QK38" s="4">
        <v>50</v>
      </c>
      <c r="QL38" s="4">
        <v>2.8</v>
      </c>
      <c r="QM38" s="4" t="s">
        <v>68</v>
      </c>
      <c r="QN38" s="4" t="s">
        <v>4</v>
      </c>
      <c r="QO38" s="4" t="s">
        <v>4</v>
      </c>
      <c r="QQ38" s="4" t="s">
        <v>4</v>
      </c>
      <c r="QR38" s="4" t="s">
        <v>3</v>
      </c>
      <c r="QS38" s="4">
        <v>0.7</v>
      </c>
      <c r="QU38" s="4" t="s">
        <v>4</v>
      </c>
      <c r="QW38" s="4" t="s">
        <v>7</v>
      </c>
      <c r="RB38" s="4" t="s">
        <v>69</v>
      </c>
      <c r="RC38" s="4" t="s">
        <v>42</v>
      </c>
      <c r="RH38" s="4">
        <v>8.6999999999999993</v>
      </c>
      <c r="RJ38" s="4">
        <v>9.4</v>
      </c>
      <c r="RK38" s="4" t="s">
        <v>14</v>
      </c>
      <c r="RL38" s="4" t="s">
        <v>12</v>
      </c>
      <c r="RM38" s="4" t="s">
        <v>13</v>
      </c>
      <c r="RQ38" s="4" t="s">
        <v>3</v>
      </c>
      <c r="RR38" s="4" t="s">
        <v>71</v>
      </c>
    </row>
    <row r="39" spans="1:487" x14ac:dyDescent="0.3">
      <c r="A39" s="42">
        <v>20501050</v>
      </c>
      <c r="B39" s="4" t="s">
        <v>72</v>
      </c>
      <c r="C39" s="12">
        <v>0.56944444444444442</v>
      </c>
      <c r="D39" s="8">
        <v>44439</v>
      </c>
      <c r="E39" s="4" t="s">
        <v>47</v>
      </c>
      <c r="F39" s="4" t="s">
        <v>425</v>
      </c>
      <c r="G39" s="4" t="s">
        <v>447</v>
      </c>
      <c r="H39" s="4" t="s">
        <v>448</v>
      </c>
      <c r="I39" s="4">
        <v>61.649929999999998</v>
      </c>
      <c r="J39" s="4">
        <v>-149.56782999999999</v>
      </c>
      <c r="K39" s="4">
        <v>63</v>
      </c>
      <c r="L39" s="4">
        <v>48</v>
      </c>
      <c r="M39" s="9">
        <v>1.92</v>
      </c>
      <c r="P39" s="4" t="s">
        <v>68</v>
      </c>
      <c r="Q39" s="4" t="s">
        <v>4</v>
      </c>
      <c r="R39" s="4" t="s">
        <v>4</v>
      </c>
      <c r="T39" s="4" t="s">
        <v>4</v>
      </c>
      <c r="U39" s="4" t="s">
        <v>3</v>
      </c>
      <c r="V39" s="4">
        <v>1</v>
      </c>
      <c r="X39" s="4" t="s">
        <v>4</v>
      </c>
      <c r="Z39" s="4" t="s">
        <v>7</v>
      </c>
      <c r="AG39" s="4" t="s">
        <v>412</v>
      </c>
      <c r="AH39" s="4" t="s">
        <v>42</v>
      </c>
      <c r="AI39" s="4">
        <v>12.8</v>
      </c>
      <c r="AP39" s="4" t="s">
        <v>12</v>
      </c>
      <c r="AQ39" s="4" t="s">
        <v>13</v>
      </c>
      <c r="AR39" s="4" t="s">
        <v>14</v>
      </c>
      <c r="AV39" s="4" t="s">
        <v>3</v>
      </c>
      <c r="AW39" s="4" t="s">
        <v>338</v>
      </c>
      <c r="AY39" s="4">
        <v>63</v>
      </c>
      <c r="AZ39" s="4">
        <v>63</v>
      </c>
      <c r="BA39" s="4">
        <v>2.92</v>
      </c>
      <c r="BB39" s="4">
        <v>3</v>
      </c>
      <c r="BC39" s="4" t="s">
        <v>1115</v>
      </c>
      <c r="BD39" s="4">
        <v>0.7</v>
      </c>
      <c r="BE39" s="4">
        <v>0.3</v>
      </c>
      <c r="BJ39" s="4" t="s">
        <v>4</v>
      </c>
      <c r="BL39" s="4" t="s">
        <v>4</v>
      </c>
      <c r="BM39" s="4" t="s">
        <v>1072</v>
      </c>
      <c r="BN39" s="4" t="s">
        <v>449</v>
      </c>
      <c r="BO39" s="4">
        <v>20</v>
      </c>
      <c r="BP39" s="4">
        <v>0</v>
      </c>
      <c r="BT39" s="4" t="s">
        <v>4</v>
      </c>
      <c r="BU39" s="4" t="s">
        <v>4</v>
      </c>
      <c r="BV39" s="4" t="s">
        <v>4</v>
      </c>
      <c r="BW39" s="4" t="s">
        <v>414</v>
      </c>
      <c r="BX39" s="4" t="s">
        <v>56</v>
      </c>
      <c r="BY39" s="4" t="s">
        <v>56</v>
      </c>
      <c r="BZ39" s="4">
        <v>0</v>
      </c>
      <c r="CA39" s="4">
        <v>0</v>
      </c>
      <c r="CB39" s="4" t="s">
        <v>41</v>
      </c>
      <c r="CC39" s="4" t="s">
        <v>3</v>
      </c>
      <c r="CD39" s="4">
        <v>0.9</v>
      </c>
      <c r="CF39" s="4">
        <v>13.3</v>
      </c>
      <c r="CM39" s="4" t="s">
        <v>12</v>
      </c>
      <c r="CN39" s="4" t="s">
        <v>13</v>
      </c>
      <c r="CO39" s="4" t="s">
        <v>14</v>
      </c>
      <c r="CP39" s="4" t="s">
        <v>11</v>
      </c>
      <c r="CS39" s="4" t="s">
        <v>4</v>
      </c>
      <c r="CU39" s="4">
        <v>1.3</v>
      </c>
      <c r="CV39" s="4">
        <v>1.6</v>
      </c>
      <c r="CW39" s="4" t="s">
        <v>4</v>
      </c>
      <c r="CZ39" s="4" t="s">
        <v>64</v>
      </c>
      <c r="DA39" s="4" t="s">
        <v>3</v>
      </c>
      <c r="DB39" s="4">
        <v>14</v>
      </c>
      <c r="DC39" s="4">
        <v>20</v>
      </c>
      <c r="DD39" s="4" t="s">
        <v>4</v>
      </c>
      <c r="DE39" s="4" t="s">
        <v>450</v>
      </c>
      <c r="DF39" s="4" t="s">
        <v>59</v>
      </c>
      <c r="DG39" s="4">
        <v>14</v>
      </c>
      <c r="DH39" s="4">
        <v>5</v>
      </c>
      <c r="DI39" s="4">
        <v>1</v>
      </c>
      <c r="DL39" s="4" t="s">
        <v>279</v>
      </c>
      <c r="DM39" s="4" t="s">
        <v>60</v>
      </c>
      <c r="DN39" s="4">
        <v>20</v>
      </c>
      <c r="DO39" s="4">
        <v>5</v>
      </c>
      <c r="DP39" s="4">
        <v>1</v>
      </c>
      <c r="EV39" s="4" t="s">
        <v>4</v>
      </c>
      <c r="EX39" s="4">
        <v>54.5</v>
      </c>
      <c r="EY39" s="9">
        <f t="shared" si="8"/>
        <v>2.4244403669724766</v>
      </c>
      <c r="EZ39" s="4">
        <v>5.2</v>
      </c>
      <c r="FA39" s="4">
        <v>17.7</v>
      </c>
      <c r="FB39" s="4">
        <v>3.7</v>
      </c>
      <c r="FC39" s="4">
        <v>16.8</v>
      </c>
      <c r="FD39" s="4">
        <f t="shared" si="2"/>
        <v>4.45</v>
      </c>
      <c r="FE39">
        <v>19</v>
      </c>
      <c r="FF39" s="5">
        <f t="shared" si="3"/>
        <v>1.3720930232558139</v>
      </c>
      <c r="FG39" s="5">
        <f t="shared" si="4"/>
        <v>1.4728682170542635</v>
      </c>
      <c r="FH39" s="9">
        <f t="shared" si="9"/>
        <v>16.933333333333334</v>
      </c>
      <c r="FI39" s="9">
        <f t="shared" si="5"/>
        <v>16</v>
      </c>
      <c r="FJ39" s="9">
        <f t="shared" si="6"/>
        <v>0.58333333333333337</v>
      </c>
      <c r="FK39" s="9">
        <f t="shared" si="7"/>
        <v>0.3</v>
      </c>
      <c r="FL39" s="4" t="s">
        <v>52</v>
      </c>
      <c r="FM39" s="4">
        <v>0</v>
      </c>
      <c r="FN39" s="4" t="s">
        <v>56</v>
      </c>
      <c r="FO39" s="4">
        <v>0</v>
      </c>
      <c r="FP39" s="4">
        <v>0</v>
      </c>
      <c r="FQ39" s="4" t="s">
        <v>61</v>
      </c>
      <c r="FR39" s="4" t="s">
        <v>400</v>
      </c>
      <c r="FS39" s="4" t="s">
        <v>3</v>
      </c>
      <c r="FT39" s="4" t="s">
        <v>4</v>
      </c>
      <c r="FU39" s="4" t="s">
        <v>4</v>
      </c>
      <c r="FV39" s="4">
        <v>0</v>
      </c>
      <c r="FX39" s="4" t="s">
        <v>4</v>
      </c>
      <c r="GA39" s="4">
        <v>18.2</v>
      </c>
      <c r="GB39" s="4">
        <v>18.2</v>
      </c>
      <c r="GC39" s="9">
        <v>3.52</v>
      </c>
      <c r="GI39" s="4" t="s">
        <v>3</v>
      </c>
      <c r="GJ39" s="4">
        <v>0.6</v>
      </c>
      <c r="GL39" s="4" t="s">
        <v>56</v>
      </c>
      <c r="GM39" s="4" t="s">
        <v>56</v>
      </c>
      <c r="GN39" s="4">
        <v>0</v>
      </c>
      <c r="GO39" s="4">
        <v>0</v>
      </c>
      <c r="GP39" s="4" t="s">
        <v>4</v>
      </c>
      <c r="GQ39" s="4" t="s">
        <v>1074</v>
      </c>
      <c r="GR39" s="4" t="s">
        <v>451</v>
      </c>
      <c r="GS39" s="4">
        <v>18.2</v>
      </c>
      <c r="GT39" s="4">
        <v>0</v>
      </c>
      <c r="GX39" s="4" t="s">
        <v>4</v>
      </c>
      <c r="GY39" s="4" t="s">
        <v>4</v>
      </c>
      <c r="HA39" s="4" t="s">
        <v>414</v>
      </c>
      <c r="HB39" s="4" t="s">
        <v>91</v>
      </c>
      <c r="HC39" s="4">
        <v>17.100000000000001</v>
      </c>
      <c r="HJ39" s="4" t="s">
        <v>12</v>
      </c>
      <c r="HK39" s="4" t="s">
        <v>13</v>
      </c>
      <c r="HL39" s="4" t="s">
        <v>14</v>
      </c>
      <c r="HP39" s="4" t="s">
        <v>12</v>
      </c>
      <c r="HQ39" s="4" t="s">
        <v>13</v>
      </c>
      <c r="HR39" s="4" t="s">
        <v>11</v>
      </c>
      <c r="HV39" s="4" t="s">
        <v>4</v>
      </c>
      <c r="HX39" s="4" t="s">
        <v>4</v>
      </c>
      <c r="HY39" s="4" t="s">
        <v>4</v>
      </c>
      <c r="HZ39" s="4">
        <v>0</v>
      </c>
      <c r="IA39" s="4">
        <v>0</v>
      </c>
      <c r="IB39" s="4">
        <v>0</v>
      </c>
      <c r="IC39" s="4">
        <v>0</v>
      </c>
      <c r="ID39" s="4">
        <v>0</v>
      </c>
      <c r="IE39" s="4">
        <v>0</v>
      </c>
      <c r="IG39" s="4">
        <v>18.2</v>
      </c>
      <c r="IH39" s="4">
        <v>18.2</v>
      </c>
      <c r="II39" s="9">
        <v>2.09</v>
      </c>
      <c r="IJ39" s="4">
        <v>2</v>
      </c>
      <c r="IK39" s="4" t="s">
        <v>1115</v>
      </c>
      <c r="IL39" s="4">
        <v>3.7</v>
      </c>
      <c r="IM39" s="9">
        <v>0.9</v>
      </c>
      <c r="IN39" s="9">
        <v>0.24</v>
      </c>
      <c r="IT39" s="4" t="s">
        <v>3</v>
      </c>
      <c r="IU39" s="4">
        <v>0.7</v>
      </c>
      <c r="IW39" s="4" t="s">
        <v>56</v>
      </c>
      <c r="IX39" s="4" t="s">
        <v>56</v>
      </c>
      <c r="IY39" s="4">
        <v>0</v>
      </c>
      <c r="IZ39" s="4">
        <v>0</v>
      </c>
      <c r="JA39" s="4" t="s">
        <v>1074</v>
      </c>
      <c r="JB39" s="4" t="s">
        <v>452</v>
      </c>
      <c r="JC39" s="4">
        <v>18.2</v>
      </c>
      <c r="JH39" s="4" t="s">
        <v>4</v>
      </c>
      <c r="JI39" s="4" t="s">
        <v>4</v>
      </c>
      <c r="JK39" s="4" t="s">
        <v>232</v>
      </c>
      <c r="JL39" s="4" t="s">
        <v>41</v>
      </c>
      <c r="JM39" s="4">
        <v>17.5</v>
      </c>
      <c r="JT39" s="4" t="s">
        <v>13</v>
      </c>
      <c r="JU39" s="4" t="s">
        <v>81</v>
      </c>
      <c r="JV39" s="4" t="s">
        <v>12</v>
      </c>
      <c r="JZ39" s="4" t="s">
        <v>4</v>
      </c>
      <c r="KB39" s="4" t="s">
        <v>4</v>
      </c>
      <c r="KC39" s="4" t="s">
        <v>4</v>
      </c>
      <c r="KD39" s="4">
        <v>0</v>
      </c>
      <c r="KE39" s="4">
        <v>0</v>
      </c>
      <c r="KF39" s="4">
        <v>0</v>
      </c>
      <c r="KG39" s="4">
        <v>0</v>
      </c>
      <c r="KH39" s="4">
        <v>0</v>
      </c>
      <c r="KI39" s="4">
        <v>0</v>
      </c>
      <c r="KK39" s="4">
        <v>18.2</v>
      </c>
      <c r="KL39" s="4">
        <v>18.2</v>
      </c>
      <c r="KM39" s="9">
        <v>1.65</v>
      </c>
      <c r="KN39" s="4">
        <v>1</v>
      </c>
      <c r="KO39" s="4" t="s">
        <v>1097</v>
      </c>
      <c r="KP39" s="4">
        <v>4.33</v>
      </c>
      <c r="KQ39" s="4">
        <v>1.5</v>
      </c>
      <c r="KR39" s="4">
        <v>0.26</v>
      </c>
      <c r="KS39" s="4" t="s">
        <v>3</v>
      </c>
      <c r="KT39" s="4">
        <v>0.8</v>
      </c>
      <c r="KV39" s="4" t="s">
        <v>56</v>
      </c>
      <c r="KW39" s="4" t="s">
        <v>56</v>
      </c>
      <c r="KX39" s="4">
        <v>0</v>
      </c>
      <c r="KY39" s="4">
        <v>0</v>
      </c>
      <c r="KZ39" s="4" t="s">
        <v>4</v>
      </c>
      <c r="LA39" s="4" t="s">
        <v>7</v>
      </c>
      <c r="LH39" s="4" t="s">
        <v>4</v>
      </c>
      <c r="LI39" s="4" t="s">
        <v>4</v>
      </c>
      <c r="LK39" s="4" t="s">
        <v>415</v>
      </c>
      <c r="LL39" s="4" t="s">
        <v>91</v>
      </c>
      <c r="LM39" s="4">
        <v>16.2</v>
      </c>
      <c r="LT39" s="4" t="s">
        <v>12</v>
      </c>
      <c r="LU39" s="4" t="s">
        <v>13</v>
      </c>
      <c r="LV39" s="4" t="s">
        <v>14</v>
      </c>
      <c r="LZ39" s="4" t="s">
        <v>94</v>
      </c>
      <c r="MA39" s="4" t="s">
        <v>14</v>
      </c>
      <c r="MB39" s="4" t="s">
        <v>13</v>
      </c>
      <c r="MF39" s="4" t="s">
        <v>4</v>
      </c>
      <c r="MH39" s="4" t="s">
        <v>3</v>
      </c>
      <c r="MI39" s="4" t="s">
        <v>3</v>
      </c>
      <c r="MJ39" s="4">
        <v>7</v>
      </c>
      <c r="MK39" s="4">
        <v>9</v>
      </c>
      <c r="ML39" s="4">
        <v>1.6</v>
      </c>
      <c r="MM39" s="4">
        <v>1.9</v>
      </c>
      <c r="MN39" s="4">
        <v>1</v>
      </c>
      <c r="MO39" s="4">
        <v>0.8</v>
      </c>
      <c r="MP39" s="4" t="s">
        <v>453</v>
      </c>
      <c r="MQ39" s="4">
        <v>40</v>
      </c>
      <c r="MR39" s="4">
        <v>32</v>
      </c>
      <c r="MS39" s="4">
        <v>2.25</v>
      </c>
      <c r="MX39" s="4" t="s">
        <v>4</v>
      </c>
      <c r="MZ39" s="4" t="s">
        <v>4</v>
      </c>
      <c r="NA39" s="4" t="s">
        <v>7</v>
      </c>
      <c r="NH39" s="4" t="s">
        <v>4</v>
      </c>
      <c r="NI39" s="4" t="s">
        <v>4</v>
      </c>
      <c r="NJ39" s="4" t="s">
        <v>4</v>
      </c>
      <c r="NK39" s="4" t="s">
        <v>415</v>
      </c>
      <c r="NL39" s="4" t="s">
        <v>92</v>
      </c>
      <c r="NM39" s="4" t="s">
        <v>1163</v>
      </c>
      <c r="NN39" s="4">
        <v>3</v>
      </c>
      <c r="NO39" s="4">
        <v>0</v>
      </c>
      <c r="NP39" s="4" t="s">
        <v>41</v>
      </c>
      <c r="NQ39" s="4" t="s">
        <v>3</v>
      </c>
      <c r="NR39" s="4">
        <v>1.1000000000000001</v>
      </c>
      <c r="NT39" s="4">
        <v>12.9</v>
      </c>
      <c r="OA39" s="4" t="s">
        <v>12</v>
      </c>
      <c r="OB39" s="4" t="s">
        <v>13</v>
      </c>
      <c r="OC39" s="4" t="s">
        <v>14</v>
      </c>
      <c r="OD39" s="4" t="s">
        <v>11</v>
      </c>
      <c r="OG39" s="4" t="s">
        <v>4</v>
      </c>
      <c r="OI39" s="4">
        <v>1.5</v>
      </c>
      <c r="OJ39" s="4">
        <v>1.6</v>
      </c>
      <c r="OK39" s="4" t="s">
        <v>4</v>
      </c>
      <c r="ON39" s="4" t="s">
        <v>64</v>
      </c>
      <c r="OO39" s="4" t="s">
        <v>3</v>
      </c>
      <c r="OP39" s="4">
        <v>39</v>
      </c>
      <c r="OQ39" s="4">
        <v>39</v>
      </c>
      <c r="OR39" s="4" t="s">
        <v>4</v>
      </c>
      <c r="OS39" s="4" t="s">
        <v>65</v>
      </c>
      <c r="OT39" s="4" t="s">
        <v>60</v>
      </c>
      <c r="OU39" s="4">
        <v>26</v>
      </c>
      <c r="OV39" s="4">
        <v>5</v>
      </c>
      <c r="OW39" s="4">
        <v>1</v>
      </c>
      <c r="OZ39" s="4" t="s">
        <v>65</v>
      </c>
      <c r="PA39" s="4" t="s">
        <v>59</v>
      </c>
      <c r="PB39" s="4">
        <v>4</v>
      </c>
      <c r="PC39" s="4">
        <v>5</v>
      </c>
      <c r="PD39" s="4">
        <v>1</v>
      </c>
      <c r="PG39" s="4" t="s">
        <v>279</v>
      </c>
      <c r="PH39" s="4" t="s">
        <v>59</v>
      </c>
      <c r="PI39" s="4">
        <v>12</v>
      </c>
      <c r="PJ39" s="4">
        <v>5</v>
      </c>
      <c r="PK39" s="4">
        <v>1</v>
      </c>
      <c r="QJ39" s="4">
        <v>50</v>
      </c>
      <c r="QK39" s="4">
        <v>50</v>
      </c>
      <c r="QL39" s="4">
        <v>1.56</v>
      </c>
      <c r="QM39" s="4" t="s">
        <v>68</v>
      </c>
      <c r="QN39" s="4" t="s">
        <v>4</v>
      </c>
      <c r="QO39" s="4" t="s">
        <v>4</v>
      </c>
      <c r="QQ39" s="4" t="s">
        <v>4</v>
      </c>
      <c r="QR39" s="4" t="s">
        <v>3</v>
      </c>
      <c r="QS39" s="4">
        <v>0.9</v>
      </c>
      <c r="QU39" s="4" t="s">
        <v>4</v>
      </c>
      <c r="QW39" s="4" t="s">
        <v>7</v>
      </c>
      <c r="RB39" s="4" t="s">
        <v>416</v>
      </c>
      <c r="RC39" s="4" t="s">
        <v>91</v>
      </c>
      <c r="RD39" s="4">
        <v>13.3</v>
      </c>
      <c r="RK39" s="4" t="s">
        <v>12</v>
      </c>
      <c r="RL39" s="4" t="s">
        <v>13</v>
      </c>
      <c r="RM39" s="4" t="s">
        <v>14</v>
      </c>
      <c r="RQ39" s="4" t="s">
        <v>4</v>
      </c>
    </row>
    <row r="40" spans="1:487" x14ac:dyDescent="0.3">
      <c r="A40" s="42">
        <v>20501060</v>
      </c>
      <c r="B40" s="4" t="s">
        <v>46</v>
      </c>
      <c r="C40" s="7">
        <v>0.65625</v>
      </c>
      <c r="D40" s="8">
        <v>44462</v>
      </c>
      <c r="E40" s="4" t="s">
        <v>47</v>
      </c>
      <c r="F40" s="4" t="s">
        <v>117</v>
      </c>
      <c r="G40" s="4" t="s">
        <v>186</v>
      </c>
      <c r="H40" s="4" t="s">
        <v>187</v>
      </c>
      <c r="K40" s="4">
        <v>0</v>
      </c>
      <c r="L40" s="4">
        <v>0</v>
      </c>
      <c r="M40" s="9">
        <v>0</v>
      </c>
      <c r="P40" s="4" t="s">
        <v>68</v>
      </c>
      <c r="Q40" s="4" t="s">
        <v>3</v>
      </c>
      <c r="R40" s="4" t="s">
        <v>4</v>
      </c>
      <c r="T40" s="4" t="s">
        <v>4</v>
      </c>
      <c r="X40" s="4" t="s">
        <v>3</v>
      </c>
      <c r="Y40" s="4" t="s">
        <v>188</v>
      </c>
      <c r="AY40" s="4">
        <v>26</v>
      </c>
      <c r="AZ40" s="4">
        <v>26</v>
      </c>
      <c r="BA40" s="4">
        <v>0.45</v>
      </c>
      <c r="BJ40" s="4" t="s">
        <v>4</v>
      </c>
      <c r="BL40" s="4" t="s">
        <v>4</v>
      </c>
      <c r="BM40" s="4" t="s">
        <v>54</v>
      </c>
      <c r="BT40" s="4" t="s">
        <v>4</v>
      </c>
      <c r="BU40" s="4" t="s">
        <v>4</v>
      </c>
      <c r="BV40" s="4" t="s">
        <v>4</v>
      </c>
      <c r="BW40" s="4" t="s">
        <v>37</v>
      </c>
      <c r="BX40" s="4" t="s">
        <v>56</v>
      </c>
      <c r="BY40" s="4" t="s">
        <v>56</v>
      </c>
      <c r="BZ40" s="4">
        <v>0</v>
      </c>
      <c r="CA40" s="4">
        <v>0</v>
      </c>
      <c r="CB40" s="4" t="s">
        <v>43</v>
      </c>
      <c r="CC40" s="4" t="s">
        <v>4</v>
      </c>
      <c r="CD40" s="4">
        <v>0.4</v>
      </c>
      <c r="CF40" s="4">
        <v>10.6</v>
      </c>
      <c r="CM40" s="4" t="s">
        <v>13</v>
      </c>
      <c r="CN40" s="4" t="s">
        <v>12</v>
      </c>
      <c r="CS40" s="4" t="s">
        <v>4</v>
      </c>
      <c r="CU40" s="4">
        <v>0.7</v>
      </c>
      <c r="CV40" s="4">
        <v>0.5</v>
      </c>
      <c r="CW40" s="4" t="s">
        <v>4</v>
      </c>
      <c r="CZ40" s="4" t="s">
        <v>189</v>
      </c>
      <c r="DA40" s="4" t="s">
        <v>3</v>
      </c>
      <c r="DB40" s="4">
        <v>0</v>
      </c>
      <c r="DC40" s="4">
        <v>0</v>
      </c>
      <c r="DD40" s="4" t="s">
        <v>4</v>
      </c>
      <c r="DE40" s="4" t="s">
        <v>56</v>
      </c>
      <c r="DF40" s="4" t="s">
        <v>60</v>
      </c>
      <c r="DG40" s="4">
        <v>26</v>
      </c>
      <c r="DL40" s="4" t="s">
        <v>56</v>
      </c>
      <c r="DM40" s="4" t="s">
        <v>59</v>
      </c>
      <c r="DN40" s="4">
        <v>26</v>
      </c>
      <c r="EV40" s="4" t="s">
        <v>4</v>
      </c>
      <c r="EX40" s="4">
        <v>59.8</v>
      </c>
      <c r="EY40" s="9">
        <f t="shared" si="8"/>
        <v>0.63361204013377936</v>
      </c>
      <c r="EZ40" s="4">
        <v>4.3</v>
      </c>
      <c r="FA40" s="4">
        <v>5.9</v>
      </c>
      <c r="FB40" s="4">
        <v>3.5</v>
      </c>
      <c r="FC40" s="4">
        <v>4.7</v>
      </c>
      <c r="FD40" s="4">
        <f t="shared" si="2"/>
        <v>3.9</v>
      </c>
      <c r="FE40">
        <v>6</v>
      </c>
      <c r="FF40" s="5" t="e">
        <f t="shared" si="3"/>
        <v>#DIV/0!</v>
      </c>
      <c r="FG40" s="5" t="e">
        <f t="shared" si="4"/>
        <v>#DIV/0!</v>
      </c>
      <c r="FH40" s="9">
        <f t="shared" si="9"/>
        <v>5.9000000000000012</v>
      </c>
      <c r="FI40" s="9">
        <f t="shared" si="5"/>
        <v>0</v>
      </c>
      <c r="FJ40" s="9">
        <f t="shared" si="6"/>
        <v>0</v>
      </c>
      <c r="FK40" s="9">
        <f t="shared" si="7"/>
        <v>0</v>
      </c>
      <c r="FL40" s="4" t="s">
        <v>52</v>
      </c>
      <c r="FM40" s="4">
        <v>0</v>
      </c>
      <c r="FN40" s="4" t="s">
        <v>56</v>
      </c>
      <c r="FO40" s="4">
        <v>0</v>
      </c>
      <c r="FP40" s="4">
        <v>0</v>
      </c>
      <c r="FQ40" s="4" t="s">
        <v>61</v>
      </c>
      <c r="FR40" s="4" t="s">
        <v>62</v>
      </c>
      <c r="FS40" s="4" t="s">
        <v>4</v>
      </c>
      <c r="FT40" s="4" t="s">
        <v>4</v>
      </c>
      <c r="FU40" s="4" t="s">
        <v>4</v>
      </c>
      <c r="FV40" s="4">
        <v>0</v>
      </c>
      <c r="FX40" s="4" t="s">
        <v>4</v>
      </c>
      <c r="GA40" s="4">
        <v>19.899999999999999</v>
      </c>
      <c r="GB40" s="4">
        <v>20</v>
      </c>
      <c r="GC40" s="9">
        <v>1.1000000000000001</v>
      </c>
      <c r="GI40" s="4" t="s">
        <v>4</v>
      </c>
      <c r="GK40" s="4">
        <v>0.5</v>
      </c>
      <c r="GL40" s="4" t="s">
        <v>56</v>
      </c>
      <c r="GM40" s="4" t="s">
        <v>56</v>
      </c>
      <c r="GN40" s="4">
        <v>0</v>
      </c>
      <c r="GO40" s="4">
        <v>0</v>
      </c>
      <c r="GP40" s="4" t="s">
        <v>4</v>
      </c>
      <c r="GQ40" s="4" t="s">
        <v>1074</v>
      </c>
      <c r="GR40" s="4" t="s">
        <v>190</v>
      </c>
      <c r="GS40" s="4">
        <v>19.899999999999999</v>
      </c>
      <c r="GT40" s="4">
        <v>0</v>
      </c>
      <c r="GY40" s="4" t="s">
        <v>4</v>
      </c>
      <c r="HA40" s="4" t="s">
        <v>55</v>
      </c>
      <c r="HB40" s="4" t="s">
        <v>42</v>
      </c>
      <c r="HC40" s="4">
        <v>5.9</v>
      </c>
      <c r="HJ40" s="4" t="s">
        <v>13</v>
      </c>
      <c r="HK40" s="4" t="s">
        <v>14</v>
      </c>
      <c r="HP40" s="4" t="s">
        <v>11</v>
      </c>
      <c r="HQ40" s="4" t="s">
        <v>159</v>
      </c>
      <c r="HV40" s="4" t="s">
        <v>4</v>
      </c>
      <c r="HX40" s="4" t="s">
        <v>4</v>
      </c>
      <c r="HY40" s="4" t="s">
        <v>4</v>
      </c>
      <c r="HZ40" s="4">
        <v>0</v>
      </c>
      <c r="IA40" s="4">
        <v>0</v>
      </c>
      <c r="IB40" s="4">
        <v>0</v>
      </c>
      <c r="IC40" s="4">
        <v>0</v>
      </c>
      <c r="ID40" s="4">
        <v>0</v>
      </c>
      <c r="IE40" s="4">
        <v>0</v>
      </c>
      <c r="IG40" s="4">
        <v>19.899999999999999</v>
      </c>
      <c r="IH40" s="4">
        <v>19.899999999999999</v>
      </c>
      <c r="II40" s="9">
        <v>0.5</v>
      </c>
      <c r="IT40" s="4" t="s">
        <v>4</v>
      </c>
      <c r="IV40" s="4">
        <v>0.5</v>
      </c>
      <c r="IW40" s="4" t="s">
        <v>56</v>
      </c>
      <c r="IX40" s="4" t="s">
        <v>56</v>
      </c>
      <c r="IY40" s="4">
        <v>0</v>
      </c>
      <c r="IZ40" s="4">
        <v>0</v>
      </c>
      <c r="JA40" s="4" t="s">
        <v>1074</v>
      </c>
      <c r="JB40" s="4" t="s">
        <v>191</v>
      </c>
      <c r="JC40" s="4">
        <v>19.899999999999999</v>
      </c>
      <c r="JD40" s="4">
        <v>19.899999999999999</v>
      </c>
      <c r="JI40" s="4" t="s">
        <v>4</v>
      </c>
      <c r="JK40" s="4" t="s">
        <v>55</v>
      </c>
      <c r="JL40" s="4" t="s">
        <v>42</v>
      </c>
      <c r="JM40" s="4">
        <v>5.9</v>
      </c>
      <c r="JT40" s="4" t="s">
        <v>13</v>
      </c>
      <c r="JU40" s="4" t="s">
        <v>81</v>
      </c>
      <c r="JZ40" s="4" t="s">
        <v>4</v>
      </c>
      <c r="KB40" s="4" t="s">
        <v>4</v>
      </c>
      <c r="KC40" s="4" t="s">
        <v>4</v>
      </c>
      <c r="KD40" s="4">
        <v>0</v>
      </c>
      <c r="KE40" s="4">
        <v>0</v>
      </c>
      <c r="KF40" s="4">
        <v>0</v>
      </c>
      <c r="KG40" s="4">
        <v>0</v>
      </c>
      <c r="KH40" s="4">
        <v>0</v>
      </c>
      <c r="KI40" s="4">
        <v>0</v>
      </c>
      <c r="KK40" s="4">
        <v>19.899999999999999</v>
      </c>
      <c r="KL40" s="4">
        <v>19.8</v>
      </c>
      <c r="KM40" s="9">
        <v>0.3</v>
      </c>
      <c r="KS40" s="4" t="s">
        <v>4</v>
      </c>
      <c r="KU40" s="4">
        <v>0.5</v>
      </c>
      <c r="KV40" s="4" t="s">
        <v>56</v>
      </c>
      <c r="KW40" s="4" t="s">
        <v>56</v>
      </c>
      <c r="KX40" s="4">
        <v>0</v>
      </c>
      <c r="KY40" s="4">
        <v>0</v>
      </c>
      <c r="KZ40" s="4" t="s">
        <v>4</v>
      </c>
      <c r="LA40" s="4" t="s">
        <v>1074</v>
      </c>
      <c r="LB40" s="4" t="s">
        <v>191</v>
      </c>
      <c r="LC40" s="4">
        <v>19.899999999999999</v>
      </c>
      <c r="LD40" s="4">
        <v>39.799999999999997</v>
      </c>
      <c r="LI40" s="4" t="s">
        <v>4</v>
      </c>
      <c r="LK40" s="4" t="s">
        <v>55</v>
      </c>
      <c r="LL40" s="4" t="s">
        <v>42</v>
      </c>
      <c r="LM40" s="4">
        <v>5.9</v>
      </c>
      <c r="LT40" s="4" t="s">
        <v>13</v>
      </c>
      <c r="LU40" s="4" t="s">
        <v>14</v>
      </c>
      <c r="LV40" s="4" t="s">
        <v>11</v>
      </c>
      <c r="LZ40" s="4" t="s">
        <v>13</v>
      </c>
      <c r="MA40" s="4" t="s">
        <v>14</v>
      </c>
      <c r="MB40" s="4" t="s">
        <v>11</v>
      </c>
      <c r="MF40" s="4" t="s">
        <v>4</v>
      </c>
      <c r="MH40" s="4" t="s">
        <v>4</v>
      </c>
      <c r="MI40" s="4" t="s">
        <v>4</v>
      </c>
      <c r="MJ40" s="4">
        <v>0</v>
      </c>
      <c r="MK40" s="4">
        <v>0</v>
      </c>
      <c r="ML40" s="4">
        <v>0</v>
      </c>
      <c r="MM40" s="4">
        <v>0</v>
      </c>
      <c r="MN40" s="4">
        <v>0</v>
      </c>
      <c r="MO40" s="4">
        <v>0</v>
      </c>
      <c r="MQ40" s="4">
        <v>0</v>
      </c>
      <c r="MR40" s="4">
        <v>0</v>
      </c>
      <c r="MS40" s="4">
        <v>0</v>
      </c>
      <c r="MX40" s="4" t="s">
        <v>4</v>
      </c>
      <c r="MZ40" s="4" t="s">
        <v>4</v>
      </c>
      <c r="NH40" s="4" t="s">
        <v>4</v>
      </c>
      <c r="NI40" s="4" t="s">
        <v>4</v>
      </c>
      <c r="NJ40" s="4" t="s">
        <v>4</v>
      </c>
      <c r="QI40" s="4" t="s">
        <v>37</v>
      </c>
      <c r="QJ40" s="4">
        <v>0</v>
      </c>
      <c r="QK40" s="4">
        <v>0</v>
      </c>
      <c r="QL40" s="4">
        <v>0</v>
      </c>
      <c r="QM40" s="4" t="s">
        <v>68</v>
      </c>
      <c r="QN40" s="4" t="s">
        <v>3</v>
      </c>
      <c r="QO40" s="4" t="s">
        <v>4</v>
      </c>
      <c r="QQ40" s="4" t="s">
        <v>4</v>
      </c>
      <c r="QU40" s="4" t="s">
        <v>3</v>
      </c>
      <c r="QV40" s="4" t="s">
        <v>37</v>
      </c>
    </row>
    <row r="41" spans="1:487" x14ac:dyDescent="0.3">
      <c r="A41" s="42">
        <v>20501069</v>
      </c>
      <c r="B41" s="4" t="s">
        <v>46</v>
      </c>
      <c r="C41" s="7">
        <v>0.625</v>
      </c>
      <c r="D41" s="8">
        <v>44467</v>
      </c>
      <c r="E41" s="4" t="s">
        <v>47</v>
      </c>
      <c r="F41" s="4" t="s">
        <v>48</v>
      </c>
      <c r="G41" s="4" t="s">
        <v>157</v>
      </c>
      <c r="H41" s="4" t="s">
        <v>158</v>
      </c>
      <c r="K41" s="4">
        <v>50</v>
      </c>
      <c r="L41" s="4">
        <v>50</v>
      </c>
      <c r="M41" s="9">
        <v>2.52</v>
      </c>
      <c r="P41" s="4" t="s">
        <v>68</v>
      </c>
      <c r="Q41" s="4" t="s">
        <v>4</v>
      </c>
      <c r="R41" s="4" t="s">
        <v>4</v>
      </c>
      <c r="T41" s="4" t="s">
        <v>4</v>
      </c>
      <c r="U41" s="4" t="s">
        <v>3</v>
      </c>
      <c r="V41" s="4">
        <v>1.4</v>
      </c>
      <c r="X41" s="4" t="s">
        <v>4</v>
      </c>
      <c r="Z41" s="4" t="s">
        <v>7</v>
      </c>
      <c r="AG41" s="4" t="s">
        <v>69</v>
      </c>
      <c r="AH41" s="4" t="s">
        <v>42</v>
      </c>
      <c r="AI41" s="4">
        <v>12.6</v>
      </c>
      <c r="AP41" s="4" t="s">
        <v>12</v>
      </c>
      <c r="AQ41" s="4" t="s">
        <v>13</v>
      </c>
      <c r="AV41" s="4" t="s">
        <v>3</v>
      </c>
      <c r="AW41" s="4" t="s">
        <v>25</v>
      </c>
      <c r="AY41" s="4">
        <v>44</v>
      </c>
      <c r="AZ41" s="4">
        <v>44</v>
      </c>
      <c r="BA41" s="4">
        <v>2.0699999999999998</v>
      </c>
      <c r="BJ41" s="4" t="s">
        <v>3</v>
      </c>
      <c r="BK41" s="4">
        <v>34</v>
      </c>
      <c r="BL41" s="4" t="s">
        <v>4</v>
      </c>
      <c r="BM41" s="4" t="s">
        <v>54</v>
      </c>
      <c r="BT41" s="4" t="s">
        <v>3</v>
      </c>
      <c r="BU41" s="4" t="s">
        <v>4</v>
      </c>
      <c r="BV41" s="4" t="s">
        <v>4</v>
      </c>
      <c r="BW41" s="4" t="s">
        <v>55</v>
      </c>
      <c r="BX41" s="4" t="s">
        <v>56</v>
      </c>
      <c r="BY41" s="4" t="s">
        <v>56</v>
      </c>
      <c r="BZ41" s="4">
        <v>0</v>
      </c>
      <c r="CA41" s="4">
        <v>0</v>
      </c>
      <c r="CB41" s="4" t="s">
        <v>41</v>
      </c>
      <c r="CC41" s="4" t="s">
        <v>3</v>
      </c>
      <c r="CD41" s="4">
        <v>0.8</v>
      </c>
      <c r="CF41" s="4">
        <v>14</v>
      </c>
      <c r="CM41" s="4" t="s">
        <v>13</v>
      </c>
      <c r="CN41" s="4" t="s">
        <v>12</v>
      </c>
      <c r="CO41" s="4" t="s">
        <v>14</v>
      </c>
      <c r="CS41" s="4" t="s">
        <v>3</v>
      </c>
      <c r="CT41" s="4" t="s">
        <v>95</v>
      </c>
      <c r="CU41" s="4">
        <v>2.4</v>
      </c>
      <c r="CV41" s="4">
        <v>3.4</v>
      </c>
      <c r="CW41" s="4" t="s">
        <v>3</v>
      </c>
      <c r="CZ41" s="4" t="s">
        <v>64</v>
      </c>
      <c r="DA41" s="4" t="s">
        <v>3</v>
      </c>
      <c r="DB41" s="4">
        <v>23</v>
      </c>
      <c r="DC41" s="4">
        <v>0</v>
      </c>
      <c r="DD41" s="4" t="s">
        <v>4</v>
      </c>
      <c r="DE41" s="4" t="s">
        <v>56</v>
      </c>
      <c r="DF41" s="4" t="s">
        <v>60</v>
      </c>
      <c r="DG41" s="4">
        <v>44</v>
      </c>
      <c r="DL41" s="4" t="s">
        <v>65</v>
      </c>
      <c r="DM41" s="4" t="s">
        <v>59</v>
      </c>
      <c r="DN41" s="4">
        <v>23</v>
      </c>
      <c r="DO41" s="4">
        <v>3</v>
      </c>
      <c r="DP41" s="4">
        <v>5</v>
      </c>
      <c r="DQ41" s="4" t="s">
        <v>392</v>
      </c>
      <c r="DR41" s="4">
        <v>35</v>
      </c>
      <c r="DS41" s="4" t="s">
        <v>56</v>
      </c>
      <c r="DT41" s="4" t="s">
        <v>59</v>
      </c>
      <c r="DU41" s="4">
        <v>21</v>
      </c>
      <c r="EV41" s="4" t="s">
        <v>4</v>
      </c>
      <c r="EX41" s="4">
        <v>35.5</v>
      </c>
      <c r="EY41" s="9">
        <f t="shared" si="8"/>
        <v>2.4784225352112674</v>
      </c>
      <c r="EZ41" s="4">
        <v>4.7</v>
      </c>
      <c r="FA41" s="4">
        <v>10.4</v>
      </c>
      <c r="FB41" s="4">
        <v>5.0999999999999996</v>
      </c>
      <c r="FC41" s="4">
        <v>10.3</v>
      </c>
      <c r="FD41" s="4">
        <f t="shared" si="2"/>
        <v>4.9000000000000004</v>
      </c>
      <c r="FE41">
        <v>10.25</v>
      </c>
      <c r="FF41" s="5">
        <f t="shared" si="3"/>
        <v>0.66242038216560517</v>
      </c>
      <c r="FG41" s="5">
        <f t="shared" si="4"/>
        <v>0.65286624203821664</v>
      </c>
      <c r="FH41" s="9">
        <f t="shared" si="9"/>
        <v>9.6</v>
      </c>
      <c r="FI41" s="9">
        <f t="shared" si="5"/>
        <v>22.1</v>
      </c>
      <c r="FJ41" s="9">
        <f t="shared" si="6"/>
        <v>0.6</v>
      </c>
      <c r="FK41" s="9">
        <f t="shared" si="7"/>
        <v>0.18333333333333335</v>
      </c>
      <c r="FL41" s="4" t="s">
        <v>52</v>
      </c>
      <c r="FM41" s="4">
        <v>0</v>
      </c>
      <c r="FN41" s="4" t="s">
        <v>56</v>
      </c>
      <c r="FO41" s="4">
        <v>0</v>
      </c>
      <c r="FP41" s="4">
        <v>0</v>
      </c>
      <c r="FQ41" s="11" t="s">
        <v>61</v>
      </c>
      <c r="FR41" s="4" t="s">
        <v>27</v>
      </c>
      <c r="FS41" s="4" t="s">
        <v>4</v>
      </c>
      <c r="FT41" s="4" t="s">
        <v>4</v>
      </c>
      <c r="FU41" s="4" t="s">
        <v>4</v>
      </c>
      <c r="FV41" s="4">
        <v>0</v>
      </c>
      <c r="FX41" s="4" t="s">
        <v>4</v>
      </c>
      <c r="GA41" s="4">
        <v>11.8</v>
      </c>
      <c r="GB41" s="4">
        <v>11.7</v>
      </c>
      <c r="GC41" s="9">
        <v>1.71</v>
      </c>
      <c r="GI41" s="4" t="s">
        <v>3</v>
      </c>
      <c r="GJ41" s="4">
        <v>0.8</v>
      </c>
      <c r="GL41" s="4" t="s">
        <v>56</v>
      </c>
      <c r="GM41" s="4" t="s">
        <v>56</v>
      </c>
      <c r="GN41" s="4">
        <v>0</v>
      </c>
      <c r="GO41" s="4">
        <v>0</v>
      </c>
      <c r="GP41" s="4" t="s">
        <v>4</v>
      </c>
      <c r="GQ41" s="4" t="s">
        <v>1072</v>
      </c>
      <c r="GX41" s="4" t="s">
        <v>4</v>
      </c>
      <c r="HA41" s="4" t="s">
        <v>55</v>
      </c>
      <c r="HB41" s="4" t="s">
        <v>91</v>
      </c>
      <c r="HC41" s="4">
        <v>10.3</v>
      </c>
      <c r="HJ41" s="4" t="s">
        <v>12</v>
      </c>
      <c r="HK41" s="4" t="s">
        <v>13</v>
      </c>
      <c r="HL41" s="4" t="s">
        <v>14</v>
      </c>
      <c r="HP41" s="4" t="s">
        <v>94</v>
      </c>
      <c r="HQ41" s="4" t="s">
        <v>159</v>
      </c>
      <c r="HR41" s="4" t="s">
        <v>14</v>
      </c>
      <c r="HV41" s="4" t="s">
        <v>3</v>
      </c>
      <c r="HW41" s="4" t="s">
        <v>25</v>
      </c>
      <c r="HX41" s="4" t="s">
        <v>3</v>
      </c>
      <c r="HY41" s="4" t="s">
        <v>4</v>
      </c>
      <c r="HZ41" s="4">
        <v>2.8</v>
      </c>
      <c r="IA41" s="4">
        <v>0</v>
      </c>
      <c r="IB41" s="4">
        <v>0.5</v>
      </c>
      <c r="IC41" s="4">
        <v>0</v>
      </c>
      <c r="ID41" s="4">
        <v>0.3</v>
      </c>
      <c r="IE41" s="4">
        <v>0</v>
      </c>
      <c r="IF41" s="4" t="s">
        <v>161</v>
      </c>
      <c r="IG41" s="4">
        <v>11.8</v>
      </c>
      <c r="IH41" s="4">
        <v>11.7</v>
      </c>
      <c r="II41" s="9">
        <v>0.68</v>
      </c>
      <c r="IJ41" s="4">
        <v>1</v>
      </c>
      <c r="IK41" s="4" t="s">
        <v>1115</v>
      </c>
      <c r="IL41" s="4">
        <v>4.7</v>
      </c>
      <c r="IM41" s="9">
        <v>0.38</v>
      </c>
      <c r="IN41" s="9">
        <v>0.11</v>
      </c>
      <c r="IT41" s="4" t="s">
        <v>3</v>
      </c>
      <c r="IU41" s="10">
        <v>0.8</v>
      </c>
      <c r="IW41" s="4" t="s">
        <v>56</v>
      </c>
      <c r="IX41" s="4" t="s">
        <v>56</v>
      </c>
      <c r="IY41" s="4">
        <v>0</v>
      </c>
      <c r="IZ41" s="4">
        <v>0</v>
      </c>
      <c r="JA41" s="4" t="s">
        <v>1072</v>
      </c>
      <c r="JH41" s="4" t="s">
        <v>4</v>
      </c>
      <c r="JK41" s="4" t="s">
        <v>55</v>
      </c>
      <c r="JL41" s="4" t="s">
        <v>41</v>
      </c>
      <c r="JM41" s="4">
        <v>9.8000000000000007</v>
      </c>
      <c r="JT41" s="4" t="s">
        <v>13</v>
      </c>
      <c r="JU41" s="4" t="s">
        <v>12</v>
      </c>
      <c r="JV41" s="4" t="s">
        <v>14</v>
      </c>
      <c r="JW41" s="4" t="s">
        <v>11</v>
      </c>
      <c r="JZ41" s="4" t="s">
        <v>3</v>
      </c>
      <c r="KA41" s="4" t="s">
        <v>71</v>
      </c>
      <c r="KB41" s="4" t="s">
        <v>3</v>
      </c>
      <c r="KC41" s="4" t="s">
        <v>4</v>
      </c>
      <c r="KD41" s="4">
        <v>11.8</v>
      </c>
      <c r="KE41" s="4">
        <v>0</v>
      </c>
      <c r="KF41" s="4">
        <v>1.2</v>
      </c>
      <c r="KG41" s="4">
        <v>0</v>
      </c>
      <c r="KH41" s="4">
        <v>0.4</v>
      </c>
      <c r="KI41" s="4">
        <v>0</v>
      </c>
      <c r="KJ41" s="4" t="s">
        <v>160</v>
      </c>
      <c r="KK41" s="4">
        <v>11.8</v>
      </c>
      <c r="KL41" s="4">
        <v>11.7</v>
      </c>
      <c r="KM41" s="9">
        <v>5.13</v>
      </c>
      <c r="KS41" s="4" t="s">
        <v>3</v>
      </c>
      <c r="KT41" s="4">
        <v>1</v>
      </c>
      <c r="KV41" s="4" t="s">
        <v>56</v>
      </c>
      <c r="KW41" s="4" t="s">
        <v>56</v>
      </c>
      <c r="KX41" s="4">
        <v>0</v>
      </c>
      <c r="KY41" s="4">
        <v>0</v>
      </c>
      <c r="KZ41" s="4" t="s">
        <v>3</v>
      </c>
      <c r="LA41" s="4" t="s">
        <v>1072</v>
      </c>
      <c r="LH41" s="4" t="s">
        <v>4</v>
      </c>
      <c r="LK41" s="4" t="s">
        <v>55</v>
      </c>
      <c r="LL41" s="4" t="s">
        <v>91</v>
      </c>
      <c r="LM41" s="4">
        <v>8.6999999999999993</v>
      </c>
      <c r="LT41" s="4" t="s">
        <v>12</v>
      </c>
      <c r="LU41" s="4" t="s">
        <v>13</v>
      </c>
      <c r="LV41" s="4" t="s">
        <v>14</v>
      </c>
      <c r="LZ41" s="4" t="s">
        <v>11</v>
      </c>
      <c r="MA41" s="4" t="s">
        <v>12</v>
      </c>
      <c r="MB41" s="4" t="s">
        <v>13</v>
      </c>
      <c r="MF41" s="4" t="s">
        <v>3</v>
      </c>
      <c r="MG41" s="4" t="s">
        <v>25</v>
      </c>
      <c r="MH41" s="4" t="s">
        <v>3</v>
      </c>
      <c r="MI41" s="4" t="s">
        <v>4</v>
      </c>
      <c r="MJ41" s="4">
        <v>9.8000000000000007</v>
      </c>
      <c r="MK41" s="4">
        <v>0</v>
      </c>
      <c r="ML41" s="4">
        <v>1.9</v>
      </c>
      <c r="MM41" s="4">
        <v>0</v>
      </c>
      <c r="MN41" s="4">
        <v>0.4</v>
      </c>
      <c r="MO41" s="4">
        <v>0</v>
      </c>
      <c r="MP41" s="4" t="s">
        <v>162</v>
      </c>
      <c r="MQ41" s="4">
        <v>15</v>
      </c>
      <c r="MR41" s="4">
        <v>15</v>
      </c>
      <c r="MS41" s="4">
        <v>4.13</v>
      </c>
      <c r="MX41" s="4" t="s">
        <v>4</v>
      </c>
      <c r="MZ41" s="4" t="s">
        <v>4</v>
      </c>
      <c r="NA41" s="4" t="s">
        <v>7</v>
      </c>
      <c r="NH41" s="4" t="s">
        <v>4</v>
      </c>
      <c r="NI41" s="4" t="s">
        <v>3</v>
      </c>
      <c r="NJ41" s="4" t="s">
        <v>3</v>
      </c>
      <c r="NK41" s="4" t="s">
        <v>55</v>
      </c>
      <c r="NL41" s="4" t="s">
        <v>56</v>
      </c>
      <c r="NM41" s="4" t="s">
        <v>56</v>
      </c>
      <c r="NN41" s="4">
        <v>0</v>
      </c>
      <c r="NO41" s="4">
        <v>0</v>
      </c>
      <c r="NP41" s="4" t="s">
        <v>41</v>
      </c>
      <c r="NQ41" s="4" t="s">
        <v>3</v>
      </c>
      <c r="NR41" s="4">
        <v>0.6</v>
      </c>
      <c r="NT41" s="4">
        <v>15.7</v>
      </c>
      <c r="OA41" s="4" t="s">
        <v>12</v>
      </c>
      <c r="OB41" s="4" t="s">
        <v>11</v>
      </c>
      <c r="OC41" s="4" t="s">
        <v>13</v>
      </c>
      <c r="OG41" s="4" t="s">
        <v>4</v>
      </c>
      <c r="OI41" s="4">
        <v>2.5</v>
      </c>
      <c r="OJ41" s="4">
        <v>2.1</v>
      </c>
      <c r="OK41" s="4" t="s">
        <v>3</v>
      </c>
      <c r="ON41" s="4" t="s">
        <v>64</v>
      </c>
      <c r="OO41" s="4" t="s">
        <v>3</v>
      </c>
      <c r="OP41" s="4">
        <v>15</v>
      </c>
      <c r="OQ41" s="4">
        <v>15</v>
      </c>
      <c r="OR41" s="4" t="s">
        <v>4</v>
      </c>
      <c r="OS41" s="4" t="s">
        <v>163</v>
      </c>
      <c r="OT41" s="4" t="s">
        <v>60</v>
      </c>
      <c r="OU41" s="4">
        <v>15</v>
      </c>
      <c r="OV41" s="4">
        <v>5</v>
      </c>
      <c r="OW41" s="4">
        <v>2</v>
      </c>
      <c r="OZ41" s="4" t="s">
        <v>56</v>
      </c>
      <c r="PA41" s="4" t="s">
        <v>59</v>
      </c>
      <c r="PB41" s="4">
        <v>15</v>
      </c>
      <c r="QJ41" s="4">
        <v>50</v>
      </c>
      <c r="QK41" s="4">
        <v>50</v>
      </c>
      <c r="QL41" s="4">
        <v>1.88</v>
      </c>
      <c r="QM41" s="4" t="s">
        <v>68</v>
      </c>
      <c r="QN41" s="4" t="s">
        <v>4</v>
      </c>
      <c r="QO41" s="4" t="s">
        <v>4</v>
      </c>
      <c r="QQ41" s="4" t="s">
        <v>4</v>
      </c>
      <c r="QR41" s="4" t="s">
        <v>3</v>
      </c>
      <c r="QS41" s="4">
        <v>1.6</v>
      </c>
      <c r="QU41" s="4" t="s">
        <v>4</v>
      </c>
      <c r="QW41" s="4" t="s">
        <v>7</v>
      </c>
      <c r="RB41" s="4" t="s">
        <v>69</v>
      </c>
      <c r="RC41" s="4" t="s">
        <v>91</v>
      </c>
      <c r="RH41" s="4">
        <v>11.6</v>
      </c>
      <c r="RJ41" s="4">
        <v>15.2</v>
      </c>
      <c r="RK41" s="4" t="s">
        <v>11</v>
      </c>
      <c r="RL41" s="4" t="s">
        <v>12</v>
      </c>
      <c r="RM41" s="4" t="s">
        <v>13</v>
      </c>
      <c r="RN41" s="4" t="s">
        <v>14</v>
      </c>
      <c r="RQ41" s="4" t="s">
        <v>3</v>
      </c>
      <c r="RR41" s="4" t="s">
        <v>71</v>
      </c>
    </row>
    <row r="42" spans="1:487" x14ac:dyDescent="0.3">
      <c r="A42" s="42">
        <v>20501112</v>
      </c>
      <c r="B42" s="4" t="s">
        <v>288</v>
      </c>
      <c r="C42" s="7">
        <v>0.55555555555555558</v>
      </c>
      <c r="D42" s="8">
        <v>44432</v>
      </c>
      <c r="E42" s="4" t="s">
        <v>47</v>
      </c>
      <c r="F42" s="4" t="s">
        <v>357</v>
      </c>
      <c r="G42" s="4" t="s">
        <v>366</v>
      </c>
      <c r="H42" s="4" t="s">
        <v>359</v>
      </c>
      <c r="I42" s="4">
        <v>61.568939999999998</v>
      </c>
      <c r="J42" s="4">
        <v>-149.94785999999999</v>
      </c>
      <c r="K42" s="4">
        <v>50</v>
      </c>
      <c r="L42" s="4">
        <v>49.9</v>
      </c>
      <c r="M42" s="9">
        <v>0.8</v>
      </c>
      <c r="P42" s="4" t="s">
        <v>68</v>
      </c>
      <c r="Q42" s="4" t="s">
        <v>4</v>
      </c>
      <c r="R42" s="4" t="s">
        <v>4</v>
      </c>
      <c r="T42" s="4" t="s">
        <v>4</v>
      </c>
      <c r="U42" s="4" t="s">
        <v>3</v>
      </c>
      <c r="V42" s="4">
        <v>0.5</v>
      </c>
      <c r="X42" s="4" t="s">
        <v>4</v>
      </c>
      <c r="Z42" s="4" t="s">
        <v>7</v>
      </c>
      <c r="AG42" s="4" t="s">
        <v>37</v>
      </c>
      <c r="AH42" s="4" t="s">
        <v>43</v>
      </c>
      <c r="AI42" s="4">
        <v>6.3</v>
      </c>
      <c r="AP42" s="4" t="s">
        <v>15</v>
      </c>
      <c r="AQ42" s="4" t="s">
        <v>14</v>
      </c>
      <c r="AV42" s="4" t="s">
        <v>4</v>
      </c>
      <c r="AY42" s="4">
        <v>13</v>
      </c>
      <c r="AZ42" s="4">
        <v>13.1</v>
      </c>
      <c r="BA42" s="4">
        <v>0.91</v>
      </c>
      <c r="BJ42" s="4" t="s">
        <v>4</v>
      </c>
      <c r="BL42" s="4" t="s">
        <v>4</v>
      </c>
      <c r="BM42" s="4" t="s">
        <v>7</v>
      </c>
      <c r="BT42" s="4" t="s">
        <v>4</v>
      </c>
      <c r="BU42" s="4" t="s">
        <v>3</v>
      </c>
      <c r="BV42" s="4" t="s">
        <v>3</v>
      </c>
      <c r="BW42" s="4" t="s">
        <v>69</v>
      </c>
      <c r="BX42" s="4" t="s">
        <v>56</v>
      </c>
      <c r="BY42" s="4" t="s">
        <v>56</v>
      </c>
      <c r="BZ42" s="4">
        <v>0</v>
      </c>
      <c r="CA42" s="4">
        <v>0</v>
      </c>
      <c r="CB42" s="4" t="s">
        <v>43</v>
      </c>
      <c r="CC42" s="4" t="s">
        <v>3</v>
      </c>
      <c r="CD42" s="4">
        <v>0.5</v>
      </c>
      <c r="CF42" s="4">
        <v>7.5</v>
      </c>
      <c r="CM42" s="4" t="s">
        <v>13</v>
      </c>
      <c r="CN42" s="4" t="s">
        <v>14</v>
      </c>
      <c r="CO42" s="4" t="s">
        <v>15</v>
      </c>
      <c r="CS42" s="4" t="s">
        <v>4</v>
      </c>
      <c r="CU42" s="4">
        <v>0.8</v>
      </c>
      <c r="CV42" s="4">
        <v>1.6</v>
      </c>
      <c r="CW42" s="4" t="s">
        <v>4</v>
      </c>
      <c r="CZ42" s="4" t="s">
        <v>64</v>
      </c>
      <c r="DA42" s="4" t="s">
        <v>3</v>
      </c>
      <c r="DB42" s="4">
        <v>0</v>
      </c>
      <c r="DC42" s="4">
        <v>0</v>
      </c>
      <c r="DD42" s="4" t="s">
        <v>4</v>
      </c>
      <c r="DE42" s="4" t="s">
        <v>56</v>
      </c>
      <c r="DF42" s="4" t="s">
        <v>60</v>
      </c>
      <c r="DG42" s="4">
        <v>11</v>
      </c>
      <c r="DL42" s="4" t="s">
        <v>56</v>
      </c>
      <c r="DM42" s="4" t="s">
        <v>59</v>
      </c>
      <c r="DN42" s="4">
        <v>13</v>
      </c>
      <c r="EV42" s="4" t="s">
        <v>4</v>
      </c>
      <c r="EX42" s="4">
        <v>45</v>
      </c>
      <c r="EY42" s="9">
        <f t="shared" si="8"/>
        <v>4.3333333333333342E-2</v>
      </c>
      <c r="EZ42" s="4">
        <v>5</v>
      </c>
      <c r="FA42" s="4">
        <v>6</v>
      </c>
      <c r="FB42" s="4">
        <v>5</v>
      </c>
      <c r="FC42" s="4">
        <v>6</v>
      </c>
      <c r="FD42" s="4">
        <f t="shared" si="2"/>
        <v>5</v>
      </c>
      <c r="FE42">
        <v>6</v>
      </c>
      <c r="FF42" s="5" t="e">
        <f t="shared" si="3"/>
        <v>#DIV/0!</v>
      </c>
      <c r="FG42" s="5" t="e">
        <f t="shared" si="4"/>
        <v>#DIV/0!</v>
      </c>
      <c r="FH42" s="9">
        <f t="shared" si="9"/>
        <v>6</v>
      </c>
      <c r="FI42" s="9">
        <f t="shared" si="5"/>
        <v>0</v>
      </c>
      <c r="FJ42" s="9">
        <f t="shared" si="6"/>
        <v>0</v>
      </c>
      <c r="FK42" s="9">
        <f t="shared" si="7"/>
        <v>0</v>
      </c>
      <c r="FL42" s="4" t="s">
        <v>52</v>
      </c>
      <c r="FM42" s="4">
        <v>0</v>
      </c>
      <c r="FN42" s="4" t="s">
        <v>56</v>
      </c>
      <c r="FO42" s="4">
        <v>0</v>
      </c>
      <c r="FP42" s="4">
        <v>0</v>
      </c>
      <c r="FQ42" s="4" t="s">
        <v>61</v>
      </c>
      <c r="FR42" s="4" t="s">
        <v>62</v>
      </c>
      <c r="FS42" s="4" t="s">
        <v>4</v>
      </c>
      <c r="FT42" s="4" t="s">
        <v>3</v>
      </c>
      <c r="FU42" s="4" t="s">
        <v>4</v>
      </c>
      <c r="FV42" s="4">
        <v>0</v>
      </c>
      <c r="FX42" s="4" t="s">
        <v>4</v>
      </c>
      <c r="GA42" s="4">
        <v>15</v>
      </c>
      <c r="GB42" s="4">
        <v>15</v>
      </c>
      <c r="GC42" s="9">
        <v>0.13</v>
      </c>
      <c r="GI42" s="4" t="s">
        <v>3</v>
      </c>
      <c r="GJ42" s="4">
        <v>1.1000000000000001</v>
      </c>
      <c r="GL42" s="4" t="s">
        <v>56</v>
      </c>
      <c r="GM42" s="4" t="s">
        <v>56</v>
      </c>
      <c r="GN42" s="4">
        <v>0</v>
      </c>
      <c r="GO42" s="4">
        <v>0</v>
      </c>
      <c r="GP42" s="4" t="s">
        <v>3</v>
      </c>
      <c r="GQ42" s="4" t="s">
        <v>1073</v>
      </c>
      <c r="GR42" s="4" t="s">
        <v>367</v>
      </c>
      <c r="GS42" s="4">
        <v>15</v>
      </c>
      <c r="GT42" s="4">
        <v>0</v>
      </c>
      <c r="GY42" s="4" t="s">
        <v>4</v>
      </c>
      <c r="HA42" s="4" t="s">
        <v>232</v>
      </c>
      <c r="HB42" s="4" t="s">
        <v>43</v>
      </c>
      <c r="HC42" s="4">
        <v>6</v>
      </c>
      <c r="HJ42" s="4" t="s">
        <v>15</v>
      </c>
      <c r="HK42" s="4" t="s">
        <v>14</v>
      </c>
      <c r="HL42" s="4" t="s">
        <v>13</v>
      </c>
      <c r="HM42" s="4" t="s">
        <v>12</v>
      </c>
      <c r="HP42" s="4" t="s">
        <v>15</v>
      </c>
      <c r="HQ42" s="4" t="s">
        <v>14</v>
      </c>
      <c r="HR42" s="4" t="s">
        <v>13</v>
      </c>
      <c r="HV42" s="4" t="s">
        <v>4</v>
      </c>
      <c r="HX42" s="4" t="s">
        <v>4</v>
      </c>
      <c r="HY42" s="4" t="s">
        <v>3</v>
      </c>
      <c r="HZ42" s="4">
        <v>0</v>
      </c>
      <c r="IA42" s="4">
        <v>0</v>
      </c>
      <c r="IB42" s="4">
        <v>0</v>
      </c>
      <c r="IC42" s="4">
        <v>0</v>
      </c>
      <c r="ID42" s="4">
        <v>0</v>
      </c>
      <c r="IE42" s="4">
        <v>0</v>
      </c>
      <c r="IG42" s="4">
        <v>15</v>
      </c>
      <c r="IH42" s="4">
        <v>15</v>
      </c>
      <c r="II42" s="9">
        <v>0</v>
      </c>
      <c r="IJ42" s="4">
        <v>1</v>
      </c>
      <c r="IK42" s="4" t="s">
        <v>1115</v>
      </c>
      <c r="IL42" s="4">
        <v>5.38</v>
      </c>
      <c r="IM42" s="9">
        <v>0.12</v>
      </c>
      <c r="IN42" s="9">
        <v>0.04</v>
      </c>
      <c r="IT42" s="4" t="s">
        <v>3</v>
      </c>
      <c r="IU42" s="10">
        <v>0.9</v>
      </c>
      <c r="IW42" s="4" t="s">
        <v>56</v>
      </c>
      <c r="IX42" s="4" t="s">
        <v>56</v>
      </c>
      <c r="IY42" s="4">
        <v>0</v>
      </c>
      <c r="IZ42" s="4">
        <v>0</v>
      </c>
      <c r="JA42" s="4" t="s">
        <v>1073</v>
      </c>
      <c r="JB42" s="4" t="s">
        <v>367</v>
      </c>
      <c r="JC42" s="4">
        <v>15</v>
      </c>
      <c r="JD42" s="4">
        <v>15</v>
      </c>
      <c r="JI42" s="4" t="s">
        <v>4</v>
      </c>
      <c r="JK42" s="4" t="s">
        <v>232</v>
      </c>
      <c r="JL42" s="4" t="s">
        <v>43</v>
      </c>
      <c r="JM42" s="4">
        <v>6</v>
      </c>
      <c r="JT42" s="4" t="s">
        <v>15</v>
      </c>
      <c r="JU42" s="4" t="s">
        <v>13</v>
      </c>
      <c r="JV42" s="4" t="s">
        <v>14</v>
      </c>
      <c r="JZ42" s="4" t="s">
        <v>3</v>
      </c>
      <c r="KA42" s="4" t="s">
        <v>95</v>
      </c>
      <c r="KB42" s="4" t="s">
        <v>4</v>
      </c>
      <c r="KC42" s="4" t="s">
        <v>3</v>
      </c>
      <c r="KD42" s="4">
        <v>0</v>
      </c>
      <c r="KE42" s="4">
        <v>0</v>
      </c>
      <c r="KF42" s="4">
        <v>0</v>
      </c>
      <c r="KG42" s="4">
        <v>0</v>
      </c>
      <c r="KH42" s="4">
        <v>0</v>
      </c>
      <c r="KI42" s="4">
        <v>0</v>
      </c>
      <c r="KK42" s="4">
        <v>15</v>
      </c>
      <c r="KL42" s="4">
        <v>15</v>
      </c>
      <c r="KM42" s="9">
        <v>0</v>
      </c>
      <c r="KS42" s="4" t="s">
        <v>3</v>
      </c>
      <c r="KT42" s="4">
        <v>0.9</v>
      </c>
      <c r="KV42" s="4" t="s">
        <v>56</v>
      </c>
      <c r="KW42" s="4" t="s">
        <v>56</v>
      </c>
      <c r="KX42" s="4">
        <v>0</v>
      </c>
      <c r="KY42" s="4">
        <v>0</v>
      </c>
      <c r="KZ42" s="4" t="s">
        <v>4</v>
      </c>
      <c r="LA42" s="4" t="s">
        <v>7</v>
      </c>
      <c r="LI42" s="4" t="s">
        <v>4</v>
      </c>
      <c r="LK42" s="4" t="s">
        <v>232</v>
      </c>
      <c r="LL42" s="4" t="s">
        <v>43</v>
      </c>
      <c r="LM42" s="4">
        <v>6</v>
      </c>
      <c r="LT42" s="4" t="s">
        <v>15</v>
      </c>
      <c r="LU42" s="4" t="s">
        <v>13</v>
      </c>
      <c r="LV42" s="4" t="s">
        <v>12</v>
      </c>
      <c r="MF42" s="4" t="s">
        <v>3</v>
      </c>
      <c r="MH42" s="4" t="s">
        <v>4</v>
      </c>
      <c r="MI42" s="4" t="s">
        <v>3</v>
      </c>
      <c r="MJ42" s="4">
        <v>0</v>
      </c>
      <c r="MK42" s="4">
        <v>0</v>
      </c>
      <c r="ML42" s="4">
        <v>0</v>
      </c>
      <c r="MM42" s="4">
        <v>0</v>
      </c>
      <c r="MN42" s="4">
        <v>0</v>
      </c>
      <c r="MO42" s="4">
        <v>0</v>
      </c>
      <c r="MQ42" s="4">
        <v>0</v>
      </c>
      <c r="MX42" s="4" t="s">
        <v>4</v>
      </c>
      <c r="MZ42" s="4" t="s">
        <v>4</v>
      </c>
      <c r="QJ42" s="4">
        <v>0</v>
      </c>
      <c r="QM42" s="4" t="s">
        <v>68</v>
      </c>
      <c r="QN42" s="4" t="s">
        <v>3</v>
      </c>
      <c r="QO42" s="4" t="s">
        <v>4</v>
      </c>
      <c r="QQ42" s="4" t="s">
        <v>4</v>
      </c>
      <c r="QU42" s="4" t="s">
        <v>3</v>
      </c>
      <c r="QV42" s="4" t="s">
        <v>183</v>
      </c>
    </row>
    <row r="43" spans="1:487" x14ac:dyDescent="0.3">
      <c r="A43" s="42">
        <v>20501113</v>
      </c>
      <c r="B43" s="4" t="s">
        <v>288</v>
      </c>
      <c r="C43" s="7">
        <v>0.61458333333333337</v>
      </c>
      <c r="D43" s="8">
        <v>44432</v>
      </c>
      <c r="E43" s="4" t="s">
        <v>47</v>
      </c>
      <c r="F43" s="4" t="s">
        <v>357</v>
      </c>
      <c r="G43" s="4" t="s">
        <v>358</v>
      </c>
      <c r="H43" s="4" t="s">
        <v>359</v>
      </c>
      <c r="I43" s="4">
        <v>61.56203</v>
      </c>
      <c r="J43" s="4">
        <v>-149.94415000000001</v>
      </c>
      <c r="K43" s="4">
        <v>50</v>
      </c>
      <c r="L43" s="4">
        <v>50</v>
      </c>
      <c r="M43" s="9">
        <v>0</v>
      </c>
      <c r="P43" s="4" t="s">
        <v>68</v>
      </c>
      <c r="Q43" s="4" t="s">
        <v>3</v>
      </c>
      <c r="R43" s="4" t="s">
        <v>4</v>
      </c>
      <c r="T43" s="4" t="s">
        <v>4</v>
      </c>
      <c r="U43" s="4" t="s">
        <v>3</v>
      </c>
      <c r="V43" s="4">
        <v>4.5</v>
      </c>
      <c r="X43" s="4" t="s">
        <v>3</v>
      </c>
      <c r="Y43" s="4" t="s">
        <v>183</v>
      </c>
      <c r="Z43" s="4" t="s">
        <v>7</v>
      </c>
      <c r="AG43" s="4" t="s">
        <v>37</v>
      </c>
      <c r="AH43" s="4" t="s">
        <v>360</v>
      </c>
      <c r="AI43" s="4">
        <v>16.3</v>
      </c>
      <c r="AP43" s="4" t="s">
        <v>15</v>
      </c>
      <c r="AV43" s="4" t="s">
        <v>4</v>
      </c>
      <c r="AY43" s="4" t="s">
        <v>945</v>
      </c>
      <c r="AZ43" s="4" t="s">
        <v>945</v>
      </c>
      <c r="BA43" s="4">
        <v>0</v>
      </c>
      <c r="EV43" s="4" t="s">
        <v>3</v>
      </c>
      <c r="EW43" s="4" t="s">
        <v>361</v>
      </c>
      <c r="EX43" s="4">
        <v>40</v>
      </c>
      <c r="EY43" s="9">
        <f t="shared" si="8"/>
        <v>0</v>
      </c>
      <c r="EZ43" s="4">
        <v>4.5</v>
      </c>
      <c r="FA43" s="4">
        <v>6</v>
      </c>
      <c r="FB43" s="4">
        <v>5.4</v>
      </c>
      <c r="FC43" s="4">
        <v>6</v>
      </c>
      <c r="FD43" s="4">
        <f t="shared" si="2"/>
        <v>4.95</v>
      </c>
      <c r="FE43">
        <v>6</v>
      </c>
      <c r="FF43" s="5" t="e">
        <f t="shared" si="3"/>
        <v>#DIV/0!</v>
      </c>
      <c r="FG43" s="5" t="e">
        <f t="shared" si="4"/>
        <v>#DIV/0!</v>
      </c>
      <c r="FH43" s="9">
        <f t="shared" si="9"/>
        <v>5.5999999999999988</v>
      </c>
      <c r="FI43" s="9">
        <f t="shared" si="5"/>
        <v>0</v>
      </c>
      <c r="FJ43" s="9">
        <f t="shared" si="6"/>
        <v>0</v>
      </c>
      <c r="FK43" s="9">
        <f t="shared" si="7"/>
        <v>0</v>
      </c>
      <c r="FL43" s="4" t="s">
        <v>52</v>
      </c>
      <c r="FM43" s="4">
        <v>0</v>
      </c>
      <c r="FN43" s="4" t="s">
        <v>56</v>
      </c>
      <c r="FO43" s="4">
        <v>0</v>
      </c>
      <c r="FP43" s="4">
        <v>0</v>
      </c>
      <c r="FQ43" s="4" t="s">
        <v>61</v>
      </c>
      <c r="FR43" s="4" t="s">
        <v>62</v>
      </c>
      <c r="FS43" s="4" t="s">
        <v>3</v>
      </c>
      <c r="FT43" s="4" t="s">
        <v>3</v>
      </c>
      <c r="FU43" s="4" t="s">
        <v>4</v>
      </c>
      <c r="FV43" s="4">
        <v>0</v>
      </c>
      <c r="FX43" s="4" t="s">
        <v>4</v>
      </c>
      <c r="GA43" s="4">
        <v>13.3</v>
      </c>
      <c r="GB43" s="4">
        <v>13.3</v>
      </c>
      <c r="GC43" s="9">
        <v>0</v>
      </c>
      <c r="GD43" s="4">
        <v>1</v>
      </c>
      <c r="GE43" s="4" t="s">
        <v>1115</v>
      </c>
      <c r="GF43" s="4">
        <v>5.05</v>
      </c>
      <c r="GI43" s="4" t="s">
        <v>3</v>
      </c>
      <c r="GJ43" s="4">
        <v>2.6</v>
      </c>
      <c r="GL43" s="4" t="s">
        <v>56</v>
      </c>
      <c r="GM43" s="4" t="s">
        <v>56</v>
      </c>
      <c r="GN43" s="4">
        <v>0</v>
      </c>
      <c r="GO43" s="4">
        <v>0</v>
      </c>
      <c r="GP43" s="4" t="s">
        <v>4</v>
      </c>
      <c r="GQ43" s="4" t="s">
        <v>1074</v>
      </c>
      <c r="GS43" s="4">
        <v>13.3</v>
      </c>
      <c r="GT43" s="4">
        <v>0</v>
      </c>
      <c r="GY43" s="4" t="s">
        <v>4</v>
      </c>
      <c r="HA43" s="4" t="s">
        <v>37</v>
      </c>
      <c r="HB43" s="4" t="s">
        <v>360</v>
      </c>
      <c r="HC43" s="4">
        <v>5.6</v>
      </c>
      <c r="HJ43" s="4" t="s">
        <v>13</v>
      </c>
      <c r="HK43" s="4" t="s">
        <v>15</v>
      </c>
      <c r="HL43" s="4" t="s">
        <v>12</v>
      </c>
      <c r="HV43" s="4" t="s">
        <v>4</v>
      </c>
      <c r="HX43" s="4" t="s">
        <v>4</v>
      </c>
      <c r="HY43" s="4" t="s">
        <v>3</v>
      </c>
      <c r="HZ43" s="4">
        <v>0</v>
      </c>
      <c r="IA43" s="4">
        <v>0</v>
      </c>
      <c r="IB43" s="4">
        <v>0</v>
      </c>
      <c r="IC43" s="4">
        <v>0</v>
      </c>
      <c r="ID43" s="4">
        <v>0</v>
      </c>
      <c r="IE43" s="4">
        <v>0</v>
      </c>
      <c r="IG43" s="4">
        <v>13.3</v>
      </c>
      <c r="IH43" s="4">
        <v>13.3</v>
      </c>
      <c r="II43" s="9">
        <v>0</v>
      </c>
      <c r="IT43" s="4" t="s">
        <v>3</v>
      </c>
      <c r="IU43" s="10">
        <v>2.5</v>
      </c>
      <c r="IW43" s="4" t="s">
        <v>56</v>
      </c>
      <c r="IX43" s="4" t="s">
        <v>56</v>
      </c>
      <c r="IY43" s="4">
        <v>0</v>
      </c>
      <c r="IZ43" s="4">
        <v>0</v>
      </c>
      <c r="JA43" s="4" t="s">
        <v>1074</v>
      </c>
      <c r="JC43" s="4">
        <v>13.3</v>
      </c>
      <c r="JD43" s="4">
        <v>13.3</v>
      </c>
      <c r="JI43" s="4" t="s">
        <v>4</v>
      </c>
      <c r="JK43" s="4" t="s">
        <v>37</v>
      </c>
      <c r="JL43" s="4" t="s">
        <v>360</v>
      </c>
      <c r="JM43" s="4">
        <v>5.6</v>
      </c>
      <c r="JT43" s="4" t="s">
        <v>15</v>
      </c>
      <c r="JU43" s="4" t="s">
        <v>13</v>
      </c>
      <c r="JV43" s="4" t="s">
        <v>12</v>
      </c>
      <c r="JZ43" s="4" t="s">
        <v>4</v>
      </c>
      <c r="KB43" s="4" t="s">
        <v>4</v>
      </c>
      <c r="KC43" s="4" t="s">
        <v>3</v>
      </c>
      <c r="KD43" s="4">
        <v>0</v>
      </c>
      <c r="KE43" s="4">
        <v>0</v>
      </c>
      <c r="KF43" s="4">
        <v>0</v>
      </c>
      <c r="KG43" s="4">
        <v>0</v>
      </c>
      <c r="KH43" s="4">
        <v>0</v>
      </c>
      <c r="KI43" s="4">
        <v>0</v>
      </c>
      <c r="KK43" s="4">
        <v>13.3</v>
      </c>
      <c r="KL43" s="4">
        <v>13.3</v>
      </c>
      <c r="KM43" s="9">
        <v>0</v>
      </c>
      <c r="KO43" s="4" t="s">
        <v>971</v>
      </c>
      <c r="KS43" s="4" t="s">
        <v>3</v>
      </c>
      <c r="KT43" s="4">
        <v>2.2999999999999998</v>
      </c>
      <c r="KV43" s="4" t="s">
        <v>56</v>
      </c>
      <c r="KW43" s="4" t="s">
        <v>56</v>
      </c>
      <c r="KX43" s="4">
        <v>0</v>
      </c>
      <c r="KY43" s="4">
        <v>0</v>
      </c>
      <c r="KZ43" s="4" t="s">
        <v>4</v>
      </c>
      <c r="LA43" s="4" t="s">
        <v>1074</v>
      </c>
      <c r="LC43" s="4">
        <v>13.3</v>
      </c>
      <c r="LD43" s="4">
        <v>26.6</v>
      </c>
      <c r="LI43" s="4" t="s">
        <v>4</v>
      </c>
      <c r="LK43" s="4" t="s">
        <v>37</v>
      </c>
      <c r="LL43" s="4" t="s">
        <v>360</v>
      </c>
      <c r="LM43" s="4">
        <v>5.6</v>
      </c>
      <c r="MF43" s="4" t="s">
        <v>4</v>
      </c>
      <c r="MH43" s="4" t="s">
        <v>4</v>
      </c>
      <c r="MI43" s="4" t="s">
        <v>3</v>
      </c>
      <c r="MJ43" s="4">
        <v>0</v>
      </c>
      <c r="MK43" s="4">
        <v>0</v>
      </c>
      <c r="ML43" s="4">
        <v>0</v>
      </c>
      <c r="MM43" s="4">
        <v>0</v>
      </c>
      <c r="MN43" s="4">
        <v>0</v>
      </c>
      <c r="MO43" s="4">
        <v>0</v>
      </c>
      <c r="MX43" s="4" t="s">
        <v>4</v>
      </c>
      <c r="MZ43" s="4" t="s">
        <v>4</v>
      </c>
      <c r="QJ43" s="4">
        <v>0</v>
      </c>
      <c r="QM43" s="4" t="s">
        <v>68</v>
      </c>
      <c r="QN43" s="4" t="s">
        <v>3</v>
      </c>
      <c r="QO43" s="4" t="s">
        <v>4</v>
      </c>
      <c r="QQ43" s="4" t="s">
        <v>4</v>
      </c>
      <c r="QU43" s="4" t="s">
        <v>3</v>
      </c>
      <c r="QV43" s="4" t="s">
        <v>362</v>
      </c>
    </row>
    <row r="44" spans="1:487" x14ac:dyDescent="0.3">
      <c r="A44" s="42">
        <v>20501143</v>
      </c>
      <c r="B44" s="4" t="s">
        <v>288</v>
      </c>
      <c r="C44" s="7">
        <v>0.4236111111111111</v>
      </c>
      <c r="D44" s="8">
        <v>44432</v>
      </c>
      <c r="E44" s="4" t="s">
        <v>47</v>
      </c>
      <c r="F44" s="4" t="s">
        <v>368</v>
      </c>
      <c r="G44" s="4" t="s">
        <v>369</v>
      </c>
      <c r="H44" s="4" t="s">
        <v>370</v>
      </c>
      <c r="I44" s="4">
        <v>61.501100000000001</v>
      </c>
      <c r="J44" s="4">
        <v>-149.62047000000001</v>
      </c>
      <c r="K44" s="4">
        <v>85</v>
      </c>
      <c r="L44" s="4">
        <v>50</v>
      </c>
      <c r="M44" s="9">
        <v>0.3</v>
      </c>
      <c r="P44" s="4" t="s">
        <v>68</v>
      </c>
      <c r="Q44" s="4" t="s">
        <v>4</v>
      </c>
      <c r="R44" s="4" t="s">
        <v>4</v>
      </c>
      <c r="T44" s="4" t="s">
        <v>4</v>
      </c>
      <c r="U44" s="4" t="s">
        <v>3</v>
      </c>
      <c r="V44" s="4">
        <v>0.9</v>
      </c>
      <c r="X44" s="4" t="s">
        <v>3</v>
      </c>
      <c r="Y44" s="4" t="s">
        <v>365</v>
      </c>
      <c r="Z44" s="4" t="s">
        <v>7</v>
      </c>
      <c r="AG44" s="4" t="s">
        <v>75</v>
      </c>
      <c r="AH44" s="4" t="s">
        <v>42</v>
      </c>
      <c r="AP44" s="4" t="s">
        <v>12</v>
      </c>
      <c r="AQ44" s="4" t="s">
        <v>13</v>
      </c>
      <c r="AR44" s="4" t="s">
        <v>14</v>
      </c>
      <c r="AY44" s="4">
        <v>30</v>
      </c>
      <c r="AZ44" s="4">
        <v>30</v>
      </c>
      <c r="BA44" s="4">
        <v>1.33</v>
      </c>
      <c r="BB44" s="4">
        <v>1</v>
      </c>
      <c r="BC44" s="4" t="s">
        <v>1115</v>
      </c>
      <c r="BD44" s="4">
        <v>0.8</v>
      </c>
      <c r="BE44" s="4">
        <v>0.15</v>
      </c>
      <c r="BJ44" s="4" t="s">
        <v>4</v>
      </c>
      <c r="BL44" s="4" t="s">
        <v>4</v>
      </c>
      <c r="BM44" s="4" t="s">
        <v>7</v>
      </c>
      <c r="BT44" s="4" t="s">
        <v>4</v>
      </c>
      <c r="BU44" s="4" t="s">
        <v>4</v>
      </c>
      <c r="BV44" s="4" t="s">
        <v>4</v>
      </c>
      <c r="BW44" s="4" t="s">
        <v>55</v>
      </c>
      <c r="BX44" s="4" t="s">
        <v>56</v>
      </c>
      <c r="BY44" s="4" t="s">
        <v>56</v>
      </c>
      <c r="BZ44" s="4">
        <v>0</v>
      </c>
      <c r="CA44" s="4">
        <v>0</v>
      </c>
      <c r="CB44" s="4" t="s">
        <v>42</v>
      </c>
      <c r="CC44" s="4" t="s">
        <v>3</v>
      </c>
      <c r="CD44" s="4">
        <v>0.7</v>
      </c>
      <c r="CF44" s="4">
        <v>9.6999999999999993</v>
      </c>
      <c r="CM44" s="4" t="s">
        <v>13</v>
      </c>
      <c r="CN44" s="4" t="s">
        <v>12</v>
      </c>
      <c r="CO44" s="4" t="s">
        <v>14</v>
      </c>
      <c r="CS44" s="4" t="s">
        <v>4</v>
      </c>
      <c r="CU44" s="4">
        <v>0.4</v>
      </c>
      <c r="CV44" s="4">
        <v>0.8</v>
      </c>
      <c r="CW44" s="4" t="s">
        <v>4</v>
      </c>
      <c r="CZ44" s="4" t="s">
        <v>64</v>
      </c>
      <c r="DA44" s="4" t="s">
        <v>3</v>
      </c>
      <c r="DB44" s="4">
        <v>30</v>
      </c>
      <c r="DC44" s="4">
        <v>30</v>
      </c>
      <c r="DD44" s="4" t="s">
        <v>4</v>
      </c>
      <c r="DE44" s="4" t="s">
        <v>66</v>
      </c>
      <c r="DF44" s="4" t="s">
        <v>60</v>
      </c>
      <c r="DG44" s="4">
        <v>30</v>
      </c>
      <c r="DH44" s="4">
        <v>5</v>
      </c>
      <c r="DI44" s="4">
        <v>1</v>
      </c>
      <c r="DL44" s="4" t="s">
        <v>66</v>
      </c>
      <c r="DM44" s="4" t="s">
        <v>59</v>
      </c>
      <c r="DN44" s="4">
        <v>30</v>
      </c>
      <c r="DO44" s="4">
        <v>5</v>
      </c>
      <c r="DP44" s="4">
        <v>1</v>
      </c>
      <c r="EV44" s="4" t="s">
        <v>3</v>
      </c>
      <c r="EW44" s="4" t="s">
        <v>361</v>
      </c>
      <c r="EX44" s="4">
        <v>78.5</v>
      </c>
      <c r="EY44" s="9">
        <f t="shared" si="8"/>
        <v>1.0109528662420382</v>
      </c>
      <c r="EZ44" s="4">
        <v>5.7</v>
      </c>
      <c r="FA44" s="4">
        <v>6.5</v>
      </c>
      <c r="FB44" s="4">
        <v>5.9</v>
      </c>
      <c r="FC44" s="4">
        <v>6.9</v>
      </c>
      <c r="FD44" s="4">
        <f t="shared" si="2"/>
        <v>5.8000000000000007</v>
      </c>
      <c r="FE44">
        <v>11.5</v>
      </c>
      <c r="FF44" s="5">
        <f t="shared" si="3"/>
        <v>0.83333333333333337</v>
      </c>
      <c r="FG44" s="5">
        <f t="shared" si="4"/>
        <v>1.4743589743589745</v>
      </c>
      <c r="FH44" s="9">
        <f t="shared" si="9"/>
        <v>11.1</v>
      </c>
      <c r="FI44" s="9">
        <f t="shared" si="5"/>
        <v>0</v>
      </c>
      <c r="FJ44" s="9">
        <f t="shared" si="6"/>
        <v>0</v>
      </c>
      <c r="FK44" s="9">
        <f t="shared" si="7"/>
        <v>0</v>
      </c>
      <c r="FL44" s="4" t="s">
        <v>52</v>
      </c>
      <c r="FM44" s="4">
        <v>0</v>
      </c>
      <c r="FN44" s="4" t="s">
        <v>371</v>
      </c>
      <c r="FO44" s="4">
        <v>6</v>
      </c>
      <c r="FP44" s="4">
        <v>1</v>
      </c>
      <c r="FQ44" s="4" t="s">
        <v>61</v>
      </c>
      <c r="FR44" s="4" t="s">
        <v>62</v>
      </c>
      <c r="FS44" s="4" t="s">
        <v>3</v>
      </c>
      <c r="FT44" s="4" t="s">
        <v>4</v>
      </c>
      <c r="FU44" s="4" t="s">
        <v>4</v>
      </c>
      <c r="FV44" s="4">
        <v>0</v>
      </c>
      <c r="FX44" s="4" t="s">
        <v>4</v>
      </c>
      <c r="GA44" s="4">
        <v>26.2</v>
      </c>
      <c r="GB44" s="4">
        <v>26.2</v>
      </c>
      <c r="GC44" s="9">
        <v>1.98</v>
      </c>
      <c r="GI44" s="4" t="s">
        <v>3</v>
      </c>
      <c r="GJ44" s="4">
        <v>0.9</v>
      </c>
      <c r="GL44" s="4" t="s">
        <v>371</v>
      </c>
      <c r="GM44" s="4" t="s">
        <v>1165</v>
      </c>
      <c r="GN44" s="4">
        <v>2</v>
      </c>
      <c r="GO44" s="4">
        <v>1</v>
      </c>
      <c r="GP44" s="4" t="s">
        <v>4</v>
      </c>
      <c r="GQ44" s="4" t="s">
        <v>1073</v>
      </c>
      <c r="GR44" s="4" t="s">
        <v>111</v>
      </c>
      <c r="GS44" s="4">
        <v>18</v>
      </c>
      <c r="GT44" s="4">
        <v>8</v>
      </c>
      <c r="GU44" s="4" t="s">
        <v>372</v>
      </c>
      <c r="GV44" s="4">
        <v>8</v>
      </c>
      <c r="GW44" s="4">
        <v>0</v>
      </c>
      <c r="GY44" s="4" t="s">
        <v>4</v>
      </c>
      <c r="HA44" s="4" t="s">
        <v>55</v>
      </c>
      <c r="HB44" s="4" t="s">
        <v>42</v>
      </c>
      <c r="HC44" s="4">
        <v>11.1</v>
      </c>
      <c r="HG44" s="4">
        <v>9.9</v>
      </c>
      <c r="HJ44" s="4" t="s">
        <v>12</v>
      </c>
      <c r="HK44" s="4" t="s">
        <v>13</v>
      </c>
      <c r="HL44" s="4" t="s">
        <v>11</v>
      </c>
      <c r="HM44" s="4" t="s">
        <v>14</v>
      </c>
      <c r="HP44" s="4" t="s">
        <v>13</v>
      </c>
      <c r="HQ44" s="4" t="s">
        <v>12</v>
      </c>
      <c r="HR44" s="4" t="s">
        <v>11</v>
      </c>
      <c r="HV44" s="4" t="s">
        <v>4</v>
      </c>
      <c r="HX44" s="4" t="s">
        <v>4</v>
      </c>
      <c r="HY44" s="4" t="s">
        <v>3</v>
      </c>
      <c r="HZ44" s="4">
        <v>0</v>
      </c>
      <c r="IA44" s="4">
        <v>0</v>
      </c>
      <c r="IB44" s="4">
        <v>0</v>
      </c>
      <c r="IC44" s="4">
        <v>0</v>
      </c>
      <c r="ID44" s="4">
        <v>0</v>
      </c>
      <c r="IE44" s="4">
        <v>0</v>
      </c>
      <c r="IF44" s="4" t="s">
        <v>373</v>
      </c>
      <c r="IG44" s="4">
        <v>26.2</v>
      </c>
      <c r="IH44" s="4">
        <v>2.62</v>
      </c>
      <c r="II44" s="9">
        <v>0.99</v>
      </c>
      <c r="IJ44" s="4">
        <v>2</v>
      </c>
      <c r="IK44" s="4" t="s">
        <v>1097</v>
      </c>
      <c r="IL44" s="4">
        <v>6.23</v>
      </c>
      <c r="IM44" s="9">
        <v>0.45</v>
      </c>
      <c r="IN44" s="9">
        <v>0.19</v>
      </c>
      <c r="IO44" s="4">
        <v>3</v>
      </c>
      <c r="IP44" s="4" t="s">
        <v>1130</v>
      </c>
      <c r="IQ44" s="4">
        <v>5.71</v>
      </c>
      <c r="IT44" s="4" t="s">
        <v>3</v>
      </c>
      <c r="IU44" s="10">
        <v>0.8</v>
      </c>
      <c r="IW44" s="4" t="s">
        <v>371</v>
      </c>
      <c r="IX44" s="4" t="s">
        <v>1165</v>
      </c>
      <c r="IY44" s="4">
        <v>2</v>
      </c>
      <c r="IZ44" s="4">
        <v>0</v>
      </c>
      <c r="JA44" s="4" t="s">
        <v>1073</v>
      </c>
      <c r="JB44" s="4" t="s">
        <v>111</v>
      </c>
      <c r="JC44" s="4">
        <v>26.2</v>
      </c>
      <c r="JD44" s="4">
        <v>26.2</v>
      </c>
      <c r="JI44" s="4" t="s">
        <v>4</v>
      </c>
      <c r="JK44" s="4" t="s">
        <v>55</v>
      </c>
      <c r="JL44" s="4" t="s">
        <v>42</v>
      </c>
      <c r="JM44" s="4">
        <v>11.1</v>
      </c>
      <c r="JQ44" s="4">
        <v>8.8000000000000007</v>
      </c>
      <c r="JT44" s="4" t="s">
        <v>12</v>
      </c>
      <c r="JU44" s="4" t="s">
        <v>13</v>
      </c>
      <c r="JV44" s="4" t="s">
        <v>14</v>
      </c>
      <c r="JW44" s="4" t="s">
        <v>11</v>
      </c>
      <c r="JZ44" s="4" t="s">
        <v>4</v>
      </c>
      <c r="KB44" s="4" t="s">
        <v>4</v>
      </c>
      <c r="KC44" s="4" t="s">
        <v>3</v>
      </c>
      <c r="KD44" s="4">
        <v>0</v>
      </c>
      <c r="KE44" s="4">
        <v>0</v>
      </c>
      <c r="KF44" s="4">
        <v>0</v>
      </c>
      <c r="KG44" s="4">
        <v>0</v>
      </c>
      <c r="KH44" s="4">
        <v>0</v>
      </c>
      <c r="KI44" s="4">
        <v>0</v>
      </c>
      <c r="KK44" s="4">
        <v>26.2</v>
      </c>
      <c r="KL44" s="4">
        <v>26.2</v>
      </c>
      <c r="KM44" s="9">
        <v>0.95</v>
      </c>
      <c r="KS44" s="4" t="s">
        <v>3</v>
      </c>
      <c r="KT44" s="4">
        <v>0.7</v>
      </c>
      <c r="KV44" s="4" t="s">
        <v>371</v>
      </c>
      <c r="KW44" s="4" t="s">
        <v>1165</v>
      </c>
      <c r="KX44" s="4">
        <v>2</v>
      </c>
      <c r="KY44" s="4">
        <v>0</v>
      </c>
      <c r="KZ44" s="4" t="s">
        <v>4</v>
      </c>
      <c r="LA44" s="4" t="s">
        <v>1073</v>
      </c>
      <c r="LB44" s="4" t="s">
        <v>111</v>
      </c>
      <c r="LC44" s="4">
        <v>26.2</v>
      </c>
      <c r="LD44" s="4">
        <v>52.4</v>
      </c>
      <c r="LI44" s="4" t="s">
        <v>4</v>
      </c>
      <c r="LK44" s="4" t="s">
        <v>55</v>
      </c>
      <c r="LL44" s="4" t="s">
        <v>42</v>
      </c>
      <c r="LM44" s="4">
        <v>11.1</v>
      </c>
      <c r="LQ44" s="4">
        <v>9.5</v>
      </c>
      <c r="LT44" s="4" t="s">
        <v>12</v>
      </c>
      <c r="LU44" s="4" t="s">
        <v>13</v>
      </c>
      <c r="LV44" s="4" t="s">
        <v>14</v>
      </c>
      <c r="LW44" s="4" t="s">
        <v>11</v>
      </c>
      <c r="LX44" s="4" t="s">
        <v>15</v>
      </c>
      <c r="LZ44" s="4" t="s">
        <v>12</v>
      </c>
      <c r="MA44" s="4" t="s">
        <v>14</v>
      </c>
      <c r="MB44" s="4" t="s">
        <v>13</v>
      </c>
      <c r="MC44" s="4" t="s">
        <v>11</v>
      </c>
      <c r="MF44" s="4" t="s">
        <v>4</v>
      </c>
      <c r="MH44" s="4" t="s">
        <v>4</v>
      </c>
      <c r="MI44" s="4" t="s">
        <v>3</v>
      </c>
      <c r="MJ44" s="4">
        <v>0</v>
      </c>
      <c r="MK44" s="4">
        <v>0</v>
      </c>
      <c r="ML44" s="4">
        <v>0</v>
      </c>
      <c r="MM44" s="4">
        <v>0</v>
      </c>
      <c r="MN44" s="4">
        <v>0</v>
      </c>
      <c r="MO44" s="4">
        <v>0</v>
      </c>
      <c r="MQ44" s="4">
        <v>18</v>
      </c>
      <c r="MR44" s="4">
        <v>17.399999999999999</v>
      </c>
      <c r="MS44" s="4">
        <v>0.56999999999999995</v>
      </c>
      <c r="MX44" s="4" t="s">
        <v>4</v>
      </c>
      <c r="MZ44" s="4" t="s">
        <v>4</v>
      </c>
      <c r="NA44" s="4" t="s">
        <v>7</v>
      </c>
      <c r="NH44" s="4" t="s">
        <v>4</v>
      </c>
      <c r="NI44" s="4" t="s">
        <v>4</v>
      </c>
      <c r="NJ44" s="4" t="s">
        <v>4</v>
      </c>
      <c r="NK44" s="4" t="s">
        <v>38</v>
      </c>
      <c r="NL44" s="4" t="s">
        <v>56</v>
      </c>
      <c r="NM44" s="4" t="s">
        <v>56</v>
      </c>
      <c r="NN44" s="4">
        <v>0</v>
      </c>
      <c r="NO44" s="4">
        <v>0</v>
      </c>
      <c r="NP44" s="4" t="s">
        <v>43</v>
      </c>
      <c r="NQ44" s="4" t="s">
        <v>3</v>
      </c>
      <c r="NR44" s="4">
        <v>0.8</v>
      </c>
      <c r="NT44" s="4">
        <v>7.8</v>
      </c>
      <c r="OA44" s="4" t="s">
        <v>12</v>
      </c>
      <c r="OB44" s="4" t="s">
        <v>14</v>
      </c>
      <c r="OC44" s="4" t="s">
        <v>13</v>
      </c>
      <c r="OD44" s="4" t="s">
        <v>11</v>
      </c>
      <c r="OG44" s="4" t="s">
        <v>4</v>
      </c>
      <c r="OI44" s="4">
        <v>1.6</v>
      </c>
      <c r="OJ44" s="4">
        <v>1.4</v>
      </c>
      <c r="OK44" s="4" t="s">
        <v>4</v>
      </c>
      <c r="ON44" s="4" t="s">
        <v>64</v>
      </c>
      <c r="OP44" s="4">
        <v>18</v>
      </c>
      <c r="OQ44" s="4">
        <v>18</v>
      </c>
      <c r="OR44" s="4" t="s">
        <v>4</v>
      </c>
      <c r="OS44" s="4" t="s">
        <v>66</v>
      </c>
      <c r="OT44" s="4" t="s">
        <v>60</v>
      </c>
      <c r="OU44" s="4">
        <v>18</v>
      </c>
      <c r="OV44" s="4">
        <v>5</v>
      </c>
      <c r="OW44" s="4">
        <v>1</v>
      </c>
      <c r="OZ44" s="4" t="s">
        <v>66</v>
      </c>
      <c r="PA44" s="4" t="s">
        <v>59</v>
      </c>
      <c r="PB44" s="4">
        <v>18</v>
      </c>
      <c r="PC44" s="4">
        <v>5</v>
      </c>
      <c r="PD44" s="4">
        <v>1</v>
      </c>
      <c r="QJ44" s="4">
        <v>50</v>
      </c>
      <c r="QK44" s="4">
        <v>50</v>
      </c>
      <c r="QL44" s="4">
        <v>0.18</v>
      </c>
      <c r="QM44" s="4" t="s">
        <v>68</v>
      </c>
      <c r="QN44" s="4" t="s">
        <v>4</v>
      </c>
      <c r="QO44" s="4" t="s">
        <v>4</v>
      </c>
      <c r="QQ44" s="4" t="s">
        <v>4</v>
      </c>
      <c r="QR44" s="4" t="s">
        <v>3</v>
      </c>
      <c r="QS44" s="4">
        <v>1</v>
      </c>
      <c r="QU44" s="4" t="s">
        <v>4</v>
      </c>
      <c r="QW44" s="4" t="s">
        <v>7</v>
      </c>
      <c r="RB44" s="4" t="s">
        <v>38</v>
      </c>
      <c r="RC44" s="4" t="s">
        <v>43</v>
      </c>
      <c r="RD44" s="4">
        <v>9.6999999999999993</v>
      </c>
      <c r="RK44" s="4" t="s">
        <v>13</v>
      </c>
      <c r="RL44" s="4" t="s">
        <v>14</v>
      </c>
      <c r="RM44" s="4" t="s">
        <v>15</v>
      </c>
      <c r="RQ44" s="4" t="s">
        <v>4</v>
      </c>
    </row>
    <row r="45" spans="1:487" x14ac:dyDescent="0.3">
      <c r="A45" s="42">
        <v>20501154</v>
      </c>
      <c r="B45" s="4" t="s">
        <v>72</v>
      </c>
      <c r="C45" s="12">
        <v>0.44097222222222227</v>
      </c>
      <c r="D45" s="8">
        <v>44427</v>
      </c>
      <c r="E45" s="4" t="s">
        <v>47</v>
      </c>
      <c r="F45" s="4" t="s">
        <v>357</v>
      </c>
      <c r="G45" s="4" t="s">
        <v>396</v>
      </c>
      <c r="H45" s="4" t="s">
        <v>397</v>
      </c>
      <c r="I45" s="4">
        <v>61.561709999999998</v>
      </c>
      <c r="J45" s="4">
        <v>-149.57149999999999</v>
      </c>
      <c r="K45" s="4">
        <v>37</v>
      </c>
      <c r="P45" s="4" t="s">
        <v>68</v>
      </c>
      <c r="Q45" s="4" t="s">
        <v>4</v>
      </c>
      <c r="R45" s="4" t="s">
        <v>4</v>
      </c>
      <c r="T45" s="4" t="s">
        <v>4</v>
      </c>
      <c r="U45" s="4" t="s">
        <v>3</v>
      </c>
      <c r="V45" s="4">
        <v>1.9</v>
      </c>
      <c r="X45" s="4" t="s">
        <v>4</v>
      </c>
      <c r="Z45" s="4" t="s">
        <v>7</v>
      </c>
      <c r="AG45" s="4" t="s">
        <v>37</v>
      </c>
      <c r="AH45" s="4" t="s">
        <v>43</v>
      </c>
      <c r="AI45" s="4">
        <v>7.6</v>
      </c>
      <c r="AN45" s="4" t="s">
        <v>945</v>
      </c>
      <c r="AP45" s="4" t="s">
        <v>14</v>
      </c>
      <c r="AQ45" s="4" t="s">
        <v>15</v>
      </c>
      <c r="AV45" s="4" t="s">
        <v>4</v>
      </c>
      <c r="AY45" s="4">
        <v>43</v>
      </c>
      <c r="BJ45" s="4" t="s">
        <v>4</v>
      </c>
      <c r="BL45" s="4" t="s">
        <v>4</v>
      </c>
      <c r="BM45" s="4" t="s">
        <v>54</v>
      </c>
      <c r="BT45" s="4" t="s">
        <v>4</v>
      </c>
      <c r="BU45" s="4" t="s">
        <v>4</v>
      </c>
      <c r="BV45" s="4" t="s">
        <v>3</v>
      </c>
      <c r="BW45" s="4" t="s">
        <v>37</v>
      </c>
      <c r="BX45" s="4" t="s">
        <v>56</v>
      </c>
      <c r="BY45" s="4" t="s">
        <v>56</v>
      </c>
      <c r="BZ45" s="4">
        <v>0</v>
      </c>
      <c r="CA45" s="4">
        <v>0</v>
      </c>
      <c r="CB45" s="4" t="s">
        <v>43</v>
      </c>
      <c r="CC45" s="4" t="s">
        <v>3</v>
      </c>
      <c r="CD45" s="4">
        <v>2</v>
      </c>
      <c r="CF45" s="4">
        <v>9.8000000000000007</v>
      </c>
      <c r="CK45" s="4" t="s">
        <v>945</v>
      </c>
      <c r="CM45" s="4" t="s">
        <v>13</v>
      </c>
      <c r="CN45" s="4" t="s">
        <v>12</v>
      </c>
      <c r="CO45" s="4" t="s">
        <v>15</v>
      </c>
      <c r="CP45" s="4" t="s">
        <v>14</v>
      </c>
      <c r="CS45" s="4" t="s">
        <v>4</v>
      </c>
      <c r="CU45" s="4">
        <v>1.6</v>
      </c>
      <c r="CV45" s="4">
        <v>2.2000000000000002</v>
      </c>
      <c r="CW45" s="4" t="s">
        <v>4</v>
      </c>
      <c r="CX45" s="4" t="s">
        <v>398</v>
      </c>
      <c r="CY45" s="4" t="s">
        <v>120</v>
      </c>
      <c r="CZ45" s="4" t="s">
        <v>399</v>
      </c>
      <c r="DA45" s="4" t="s">
        <v>3</v>
      </c>
      <c r="DB45" s="4">
        <v>31</v>
      </c>
      <c r="DC45" s="4">
        <v>31</v>
      </c>
      <c r="DD45" s="4" t="s">
        <v>4</v>
      </c>
      <c r="DE45" s="4" t="s">
        <v>165</v>
      </c>
      <c r="DF45" s="4" t="s">
        <v>60</v>
      </c>
      <c r="DG45" s="4">
        <v>31</v>
      </c>
      <c r="DH45" s="4">
        <v>5</v>
      </c>
      <c r="DI45" s="4">
        <v>2</v>
      </c>
      <c r="DL45" s="4" t="s">
        <v>165</v>
      </c>
      <c r="DM45" s="4" t="s">
        <v>59</v>
      </c>
      <c r="DN45" s="4">
        <v>31</v>
      </c>
      <c r="DO45" s="4">
        <v>5</v>
      </c>
      <c r="DP45" s="4">
        <v>1</v>
      </c>
      <c r="EV45" s="4" t="s">
        <v>4</v>
      </c>
      <c r="EX45" s="4">
        <v>90.5</v>
      </c>
      <c r="EY45" s="9">
        <f t="shared" si="8"/>
        <v>0</v>
      </c>
      <c r="EZ45" s="4">
        <v>8.1</v>
      </c>
      <c r="FA45" s="4">
        <v>12.2</v>
      </c>
      <c r="FB45" s="4">
        <v>8.1</v>
      </c>
      <c r="FC45" s="4">
        <v>14.8</v>
      </c>
      <c r="FD45" s="4">
        <f t="shared" si="2"/>
        <v>8.1</v>
      </c>
      <c r="FE45">
        <v>14.9</v>
      </c>
      <c r="FF45" s="5">
        <f t="shared" si="3"/>
        <v>1.2577319587628866</v>
      </c>
      <c r="FG45" s="5">
        <f t="shared" si="4"/>
        <v>1.5360824742268042</v>
      </c>
      <c r="FH45" s="9">
        <f t="shared" si="9"/>
        <v>14.800000000000002</v>
      </c>
      <c r="FI45" s="9">
        <f t="shared" si="5"/>
        <v>0</v>
      </c>
      <c r="FJ45" s="9">
        <f t="shared" si="6"/>
        <v>0</v>
      </c>
      <c r="FK45" s="9">
        <f t="shared" si="7"/>
        <v>0</v>
      </c>
      <c r="FL45" s="4" t="s">
        <v>20</v>
      </c>
      <c r="FM45" s="4">
        <v>0</v>
      </c>
      <c r="FN45" s="4" t="s">
        <v>56</v>
      </c>
      <c r="FO45" s="4">
        <v>0</v>
      </c>
      <c r="FQ45" s="4" t="s">
        <v>61</v>
      </c>
      <c r="FR45" s="4" t="s">
        <v>400</v>
      </c>
      <c r="FS45" s="4" t="s">
        <v>4</v>
      </c>
      <c r="FT45" s="4" t="s">
        <v>3</v>
      </c>
      <c r="FU45" s="4" t="s">
        <v>4</v>
      </c>
      <c r="FV45" s="4">
        <v>0</v>
      </c>
      <c r="FX45" s="4" t="s">
        <v>4</v>
      </c>
      <c r="GA45" s="4">
        <v>30</v>
      </c>
      <c r="GI45" s="4" t="s">
        <v>3</v>
      </c>
      <c r="GJ45" s="4">
        <v>1.3</v>
      </c>
      <c r="GL45" s="4" t="s">
        <v>56</v>
      </c>
      <c r="GM45" s="4" t="s">
        <v>56</v>
      </c>
      <c r="GN45" s="4">
        <v>0</v>
      </c>
      <c r="GO45" s="4">
        <v>0</v>
      </c>
      <c r="GP45" s="4" t="s">
        <v>4</v>
      </c>
      <c r="GQ45" s="4" t="s">
        <v>7</v>
      </c>
      <c r="GY45" s="4" t="s">
        <v>4</v>
      </c>
      <c r="HA45" s="4" t="s">
        <v>37</v>
      </c>
      <c r="HB45" s="4" t="s">
        <v>43</v>
      </c>
      <c r="HC45" s="4">
        <v>14.8</v>
      </c>
      <c r="HD45" s="4" t="s">
        <v>945</v>
      </c>
      <c r="HE45" s="4" t="s">
        <v>945</v>
      </c>
      <c r="HF45" s="4" t="s">
        <v>945</v>
      </c>
      <c r="HG45" s="4" t="s">
        <v>945</v>
      </c>
      <c r="HH45" s="4" t="s">
        <v>945</v>
      </c>
      <c r="HI45" s="4" t="s">
        <v>945</v>
      </c>
      <c r="HJ45" s="4" t="s">
        <v>13</v>
      </c>
      <c r="HK45" s="4" t="s">
        <v>15</v>
      </c>
      <c r="HL45" s="4" t="s">
        <v>14</v>
      </c>
      <c r="HM45" s="4" t="s">
        <v>12</v>
      </c>
      <c r="HP45" s="4" t="s">
        <v>294</v>
      </c>
      <c r="HQ45" s="4" t="s">
        <v>14</v>
      </c>
      <c r="HR45" s="4" t="s">
        <v>13</v>
      </c>
      <c r="HS45" s="4" t="s">
        <v>12</v>
      </c>
      <c r="HV45" s="4" t="s">
        <v>4</v>
      </c>
      <c r="HX45" s="4" t="s">
        <v>4</v>
      </c>
      <c r="HZ45" s="4">
        <v>0</v>
      </c>
      <c r="IA45" s="4">
        <v>0</v>
      </c>
      <c r="IB45" s="4">
        <v>0</v>
      </c>
      <c r="IC45" s="4">
        <v>0</v>
      </c>
      <c r="ID45" s="4">
        <v>0</v>
      </c>
      <c r="IE45" s="4">
        <v>0</v>
      </c>
      <c r="IF45" s="4" t="s">
        <v>401</v>
      </c>
      <c r="IG45" s="4">
        <v>30</v>
      </c>
      <c r="IT45" s="4" t="s">
        <v>3</v>
      </c>
      <c r="IU45" s="4">
        <v>1.4</v>
      </c>
      <c r="IW45" s="4" t="s">
        <v>56</v>
      </c>
      <c r="IX45" s="4" t="s">
        <v>56</v>
      </c>
      <c r="IY45" s="4">
        <v>0</v>
      </c>
      <c r="IZ45" s="4">
        <v>0</v>
      </c>
      <c r="JA45" s="4" t="s">
        <v>7</v>
      </c>
      <c r="JI45" s="4" t="s">
        <v>4</v>
      </c>
      <c r="JK45" s="4" t="s">
        <v>37</v>
      </c>
      <c r="JL45" s="4" t="s">
        <v>43</v>
      </c>
      <c r="JM45" s="4">
        <v>14.8</v>
      </c>
      <c r="JN45" s="4" t="s">
        <v>1054</v>
      </c>
      <c r="JO45" s="4" t="s">
        <v>1054</v>
      </c>
      <c r="JP45" s="4" t="s">
        <v>1054</v>
      </c>
      <c r="JQ45" s="4" t="s">
        <v>1054</v>
      </c>
      <c r="JR45" s="4" t="s">
        <v>1054</v>
      </c>
      <c r="JS45" s="4" t="s">
        <v>1054</v>
      </c>
      <c r="JT45" s="4" t="s">
        <v>13</v>
      </c>
      <c r="JU45" s="4" t="s">
        <v>15</v>
      </c>
      <c r="JV45" s="4" t="s">
        <v>12</v>
      </c>
      <c r="JW45" s="4" t="s">
        <v>14</v>
      </c>
      <c r="JZ45" s="4" t="s">
        <v>4</v>
      </c>
      <c r="KB45" s="4" t="s">
        <v>4</v>
      </c>
      <c r="KD45" s="4">
        <v>0</v>
      </c>
      <c r="KE45" s="4">
        <v>0</v>
      </c>
      <c r="KF45" s="4">
        <v>0</v>
      </c>
      <c r="KG45" s="4">
        <v>0</v>
      </c>
      <c r="KH45" s="4">
        <v>0</v>
      </c>
      <c r="KI45" s="4">
        <v>0</v>
      </c>
      <c r="KK45" s="4">
        <v>30</v>
      </c>
      <c r="KS45" s="4" t="s">
        <v>3</v>
      </c>
      <c r="KT45" s="4">
        <v>1.4</v>
      </c>
      <c r="KV45" s="4" t="s">
        <v>56</v>
      </c>
      <c r="KW45" s="4" t="s">
        <v>56</v>
      </c>
      <c r="KX45" s="4">
        <v>0</v>
      </c>
      <c r="KY45" s="4">
        <v>0</v>
      </c>
      <c r="KZ45" s="4" t="s">
        <v>4</v>
      </c>
      <c r="LA45" s="4" t="s">
        <v>7</v>
      </c>
      <c r="LI45" s="4" t="s">
        <v>4</v>
      </c>
      <c r="LK45" s="4" t="s">
        <v>37</v>
      </c>
      <c r="LL45" s="4" t="s">
        <v>43</v>
      </c>
      <c r="LM45" s="4">
        <v>14.8</v>
      </c>
      <c r="LT45" s="4" t="s">
        <v>15</v>
      </c>
      <c r="LU45" s="4" t="s">
        <v>14</v>
      </c>
      <c r="LV45" s="4" t="s">
        <v>11</v>
      </c>
      <c r="LW45" s="4" t="s">
        <v>13</v>
      </c>
      <c r="LX45" s="4" t="s">
        <v>12</v>
      </c>
      <c r="LZ45" s="4" t="s">
        <v>13</v>
      </c>
      <c r="MA45" s="4" t="s">
        <v>15</v>
      </c>
      <c r="MB45" s="4" t="s">
        <v>12</v>
      </c>
      <c r="MC45" s="4" t="s">
        <v>14</v>
      </c>
      <c r="MF45" s="4" t="s">
        <v>4</v>
      </c>
      <c r="MH45" s="4" t="s">
        <v>4</v>
      </c>
      <c r="MJ45" s="4">
        <v>0</v>
      </c>
      <c r="MK45" s="4">
        <v>0</v>
      </c>
      <c r="ML45" s="4">
        <v>0</v>
      </c>
      <c r="MM45" s="4">
        <v>0</v>
      </c>
      <c r="MN45" s="4">
        <v>0</v>
      </c>
      <c r="MO45" s="4">
        <v>0</v>
      </c>
      <c r="MQ45" s="4">
        <v>40</v>
      </c>
      <c r="MX45" s="4" t="s">
        <v>4</v>
      </c>
      <c r="MZ45" s="4" t="s">
        <v>4</v>
      </c>
      <c r="NA45" s="4" t="s">
        <v>7</v>
      </c>
      <c r="NH45" s="4" t="s">
        <v>4</v>
      </c>
      <c r="NI45" s="4" t="s">
        <v>4</v>
      </c>
      <c r="NJ45" s="4" t="s">
        <v>4</v>
      </c>
      <c r="NK45" s="4" t="s">
        <v>37</v>
      </c>
      <c r="NL45" s="4" t="s">
        <v>56</v>
      </c>
      <c r="NM45" s="4" t="s">
        <v>56</v>
      </c>
      <c r="NN45" s="4">
        <v>0</v>
      </c>
      <c r="NO45" s="4">
        <v>0</v>
      </c>
      <c r="NP45" s="4" t="s">
        <v>43</v>
      </c>
      <c r="NQ45" s="4" t="s">
        <v>3</v>
      </c>
      <c r="NR45" s="4">
        <v>1.3</v>
      </c>
      <c r="NT45" s="4">
        <v>9.6999999999999993</v>
      </c>
      <c r="NU45" s="4" t="s">
        <v>1054</v>
      </c>
      <c r="NV45" s="4" t="s">
        <v>1054</v>
      </c>
      <c r="NW45" s="4" t="s">
        <v>1054</v>
      </c>
      <c r="NX45" s="4" t="s">
        <v>1054</v>
      </c>
      <c r="NY45" s="4" t="s">
        <v>1054</v>
      </c>
      <c r="NZ45" s="4" t="s">
        <v>1054</v>
      </c>
      <c r="OA45" s="4" t="s">
        <v>13</v>
      </c>
      <c r="OB45" s="4" t="s">
        <v>15</v>
      </c>
      <c r="OC45" s="4" t="s">
        <v>12</v>
      </c>
      <c r="OD45" s="4" t="s">
        <v>11</v>
      </c>
      <c r="OE45" s="4" t="s">
        <v>14</v>
      </c>
      <c r="OG45" s="4" t="s">
        <v>4</v>
      </c>
      <c r="OI45" s="4">
        <v>1.4</v>
      </c>
      <c r="OJ45" s="4">
        <v>2.6</v>
      </c>
      <c r="OK45" s="4" t="s">
        <v>4</v>
      </c>
      <c r="OL45" s="4" t="s">
        <v>398</v>
      </c>
      <c r="OM45" s="4" t="s">
        <v>120</v>
      </c>
      <c r="ON45" s="4" t="s">
        <v>402</v>
      </c>
      <c r="OO45" s="4" t="s">
        <v>3</v>
      </c>
      <c r="OP45" s="4">
        <v>40</v>
      </c>
      <c r="OQ45" s="4">
        <v>40</v>
      </c>
      <c r="OS45" s="4" t="s">
        <v>165</v>
      </c>
      <c r="OT45" s="4" t="s">
        <v>60</v>
      </c>
      <c r="OU45" s="4">
        <v>40</v>
      </c>
      <c r="OV45" s="4">
        <v>5</v>
      </c>
      <c r="OW45" s="4">
        <v>1</v>
      </c>
      <c r="OZ45" s="4" t="s">
        <v>165</v>
      </c>
      <c r="PA45" s="4" t="s">
        <v>59</v>
      </c>
      <c r="PB45" s="4">
        <v>40</v>
      </c>
      <c r="PC45" s="4">
        <v>5</v>
      </c>
      <c r="PD45" s="4">
        <v>1</v>
      </c>
      <c r="QJ45" s="4">
        <v>60</v>
      </c>
      <c r="QM45" s="4" t="s">
        <v>68</v>
      </c>
      <c r="QN45" s="4" t="s">
        <v>4</v>
      </c>
      <c r="QO45" s="4" t="s">
        <v>4</v>
      </c>
      <c r="QQ45" s="4" t="s">
        <v>4</v>
      </c>
      <c r="QR45" s="4" t="s">
        <v>3</v>
      </c>
      <c r="QS45" s="4">
        <v>1.7</v>
      </c>
      <c r="QU45" s="4" t="s">
        <v>4</v>
      </c>
      <c r="QW45" s="4" t="s">
        <v>7</v>
      </c>
      <c r="RB45" s="4" t="s">
        <v>37</v>
      </c>
      <c r="RC45" s="4" t="s">
        <v>43</v>
      </c>
      <c r="RD45" s="4">
        <v>9</v>
      </c>
      <c r="RE45" s="4" t="s">
        <v>945</v>
      </c>
      <c r="RF45" s="4" t="s">
        <v>945</v>
      </c>
      <c r="RG45" s="4" t="s">
        <v>945</v>
      </c>
      <c r="RH45" s="4" t="s">
        <v>945</v>
      </c>
      <c r="RI45" s="4" t="s">
        <v>945</v>
      </c>
      <c r="RJ45" s="4" t="s">
        <v>945</v>
      </c>
      <c r="RK45" s="4" t="s">
        <v>13</v>
      </c>
      <c r="RL45" s="4" t="s">
        <v>15</v>
      </c>
      <c r="RQ45" s="4" t="s">
        <v>4</v>
      </c>
    </row>
    <row r="46" spans="1:487" x14ac:dyDescent="0.3">
      <c r="A46" s="42">
        <v>20501173</v>
      </c>
      <c r="B46" s="4" t="s">
        <v>72</v>
      </c>
      <c r="C46" s="12">
        <v>0.47916666666666669</v>
      </c>
      <c r="D46" s="8">
        <v>44431</v>
      </c>
      <c r="E46" s="4" t="s">
        <v>47</v>
      </c>
      <c r="F46" s="4" t="s">
        <v>374</v>
      </c>
      <c r="G46" s="4" t="s">
        <v>417</v>
      </c>
      <c r="H46" s="4" t="s">
        <v>418</v>
      </c>
      <c r="K46" s="4">
        <v>50</v>
      </c>
      <c r="L46" s="4">
        <v>40</v>
      </c>
      <c r="M46" s="9">
        <v>1.18</v>
      </c>
      <c r="P46" s="4" t="s">
        <v>68</v>
      </c>
      <c r="Q46" s="4" t="s">
        <v>4</v>
      </c>
      <c r="R46" s="4" t="s">
        <v>4</v>
      </c>
      <c r="T46" s="4" t="s">
        <v>4</v>
      </c>
      <c r="U46" s="4" t="s">
        <v>3</v>
      </c>
      <c r="V46" s="4">
        <v>1.2</v>
      </c>
      <c r="X46" s="4" t="s">
        <v>4</v>
      </c>
      <c r="Z46" s="4" t="s">
        <v>7</v>
      </c>
      <c r="AA46" s="4" t="s">
        <v>419</v>
      </c>
      <c r="AB46" s="4">
        <v>21</v>
      </c>
      <c r="AC46" s="4">
        <v>81</v>
      </c>
      <c r="AG46" s="4" t="s">
        <v>55</v>
      </c>
      <c r="AH46" s="4" t="s">
        <v>42</v>
      </c>
      <c r="AI46" s="4">
        <v>12.5</v>
      </c>
      <c r="AP46" s="4" t="s">
        <v>12</v>
      </c>
      <c r="AQ46" s="4" t="s">
        <v>13</v>
      </c>
      <c r="AR46" s="4" t="s">
        <v>14</v>
      </c>
      <c r="AS46" s="4" t="s">
        <v>11</v>
      </c>
      <c r="AV46" s="4" t="s">
        <v>3</v>
      </c>
      <c r="AW46" s="4" t="s">
        <v>71</v>
      </c>
      <c r="AX46" s="4" t="s">
        <v>420</v>
      </c>
      <c r="AY46" s="4">
        <v>45</v>
      </c>
      <c r="AZ46" s="4">
        <v>43</v>
      </c>
      <c r="BA46" s="4">
        <v>1.3</v>
      </c>
      <c r="BB46" s="4">
        <v>1</v>
      </c>
      <c r="BC46" s="4" t="s">
        <v>1115</v>
      </c>
      <c r="BD46" s="4">
        <v>0.71</v>
      </c>
      <c r="BE46" s="4">
        <v>0.15</v>
      </c>
      <c r="BJ46" s="4" t="s">
        <v>4</v>
      </c>
      <c r="BL46" s="4" t="s">
        <v>4</v>
      </c>
      <c r="BM46" s="4" t="s">
        <v>54</v>
      </c>
      <c r="BT46" s="4" t="s">
        <v>4</v>
      </c>
      <c r="BU46" s="4" t="s">
        <v>4</v>
      </c>
      <c r="BV46" s="4" t="s">
        <v>4</v>
      </c>
      <c r="BW46" s="4" t="s">
        <v>414</v>
      </c>
      <c r="BX46" s="4" t="s">
        <v>56</v>
      </c>
      <c r="BY46" s="4" t="s">
        <v>56</v>
      </c>
      <c r="BZ46" s="4">
        <v>0</v>
      </c>
      <c r="CA46" s="4">
        <v>0</v>
      </c>
      <c r="CB46" s="4" t="s">
        <v>42</v>
      </c>
      <c r="CC46" s="4" t="s">
        <v>3</v>
      </c>
      <c r="CD46" s="4">
        <v>1</v>
      </c>
      <c r="CF46" s="4">
        <v>12.6</v>
      </c>
      <c r="CM46" s="4" t="s">
        <v>12</v>
      </c>
      <c r="CN46" s="4" t="s">
        <v>13</v>
      </c>
      <c r="CO46" s="4" t="s">
        <v>14</v>
      </c>
      <c r="CS46" s="4" t="s">
        <v>3</v>
      </c>
      <c r="CT46" s="4" t="s">
        <v>71</v>
      </c>
      <c r="CU46" s="4">
        <v>1.7</v>
      </c>
      <c r="CV46" s="4">
        <v>2.2000000000000002</v>
      </c>
      <c r="CW46" s="4" t="s">
        <v>4</v>
      </c>
      <c r="CX46" s="4" t="s">
        <v>398</v>
      </c>
      <c r="CY46" s="4" t="s">
        <v>120</v>
      </c>
      <c r="CZ46" s="4" t="s">
        <v>64</v>
      </c>
      <c r="DA46" s="4" t="s">
        <v>3</v>
      </c>
      <c r="DB46" s="4">
        <v>55</v>
      </c>
      <c r="DC46" s="4">
        <v>68</v>
      </c>
      <c r="DD46" s="4" t="s">
        <v>4</v>
      </c>
      <c r="DE46" s="4" t="s">
        <v>65</v>
      </c>
      <c r="DF46" s="4" t="s">
        <v>60</v>
      </c>
      <c r="DG46" s="4">
        <v>68</v>
      </c>
      <c r="DH46" s="4">
        <v>5</v>
      </c>
      <c r="DI46" s="4">
        <v>1</v>
      </c>
      <c r="DL46" s="4" t="s">
        <v>65</v>
      </c>
      <c r="DM46" s="4" t="s">
        <v>59</v>
      </c>
      <c r="DN46" s="4">
        <v>55</v>
      </c>
      <c r="DO46" s="4">
        <v>5</v>
      </c>
      <c r="DP46" s="4">
        <v>1</v>
      </c>
      <c r="EU46" s="4" t="s">
        <v>421</v>
      </c>
      <c r="EV46" s="4" t="s">
        <v>4</v>
      </c>
      <c r="EX46" s="4">
        <v>36.200000000000003</v>
      </c>
      <c r="EY46" s="9">
        <f t="shared" si="8"/>
        <v>8.2872928176795577E-2</v>
      </c>
      <c r="EZ46" s="4">
        <v>6.1</v>
      </c>
      <c r="FA46" s="4">
        <v>12.7</v>
      </c>
      <c r="FB46" s="4">
        <v>6.2</v>
      </c>
      <c r="FC46" s="4">
        <v>14</v>
      </c>
      <c r="FD46" s="4">
        <f t="shared" si="2"/>
        <v>6.15</v>
      </c>
      <c r="FE46">
        <v>19.829999999999998</v>
      </c>
      <c r="FF46" s="5">
        <f t="shared" si="3"/>
        <v>1.233009708737864</v>
      </c>
      <c r="FG46" s="5">
        <f t="shared" si="4"/>
        <v>1.9252427184466017</v>
      </c>
      <c r="FH46" s="9">
        <f t="shared" si="9"/>
        <v>14.1</v>
      </c>
      <c r="FI46" s="9">
        <f t="shared" si="5"/>
        <v>63</v>
      </c>
      <c r="FJ46" s="9">
        <f t="shared" si="6"/>
        <v>2.6166666666666667</v>
      </c>
      <c r="FK46" s="9">
        <f t="shared" si="7"/>
        <v>0.68333333333333324</v>
      </c>
      <c r="FL46" s="4" t="s">
        <v>20</v>
      </c>
      <c r="FM46" s="4">
        <v>2</v>
      </c>
      <c r="FN46" s="4" t="s">
        <v>325</v>
      </c>
      <c r="FO46" s="4">
        <v>2</v>
      </c>
      <c r="FP46" s="4">
        <v>0</v>
      </c>
      <c r="FQ46" s="11">
        <v>0</v>
      </c>
      <c r="FS46" s="4" t="s">
        <v>4</v>
      </c>
      <c r="FT46" s="4" t="s">
        <v>4</v>
      </c>
      <c r="FU46" s="4" t="s">
        <v>4</v>
      </c>
      <c r="FV46" s="4">
        <v>0</v>
      </c>
      <c r="FX46" s="4" t="s">
        <v>4</v>
      </c>
      <c r="GA46" s="4">
        <v>12</v>
      </c>
      <c r="GB46" s="4">
        <v>12</v>
      </c>
      <c r="GC46" s="9">
        <v>0</v>
      </c>
      <c r="GI46" s="4" t="s">
        <v>3</v>
      </c>
      <c r="GJ46" s="4">
        <v>1.7</v>
      </c>
      <c r="GL46" s="4" t="s">
        <v>325</v>
      </c>
      <c r="GM46" s="4" t="s">
        <v>1165</v>
      </c>
      <c r="GN46" s="4">
        <v>1</v>
      </c>
      <c r="GO46" s="4">
        <v>0</v>
      </c>
      <c r="GP46" s="4" t="s">
        <v>4</v>
      </c>
      <c r="GQ46" s="4" t="s">
        <v>7</v>
      </c>
      <c r="GY46" s="4" t="s">
        <v>4</v>
      </c>
      <c r="HA46" s="4" t="s">
        <v>412</v>
      </c>
      <c r="HB46" s="4" t="s">
        <v>42</v>
      </c>
      <c r="HC46" s="4">
        <v>14.7</v>
      </c>
      <c r="HG46" s="4">
        <v>10.8</v>
      </c>
      <c r="HJ46" s="4" t="s">
        <v>12</v>
      </c>
      <c r="HK46" s="4" t="s">
        <v>13</v>
      </c>
      <c r="HL46" s="4" t="s">
        <v>14</v>
      </c>
      <c r="HM46" s="4" t="s">
        <v>11</v>
      </c>
      <c r="HP46" s="4" t="s">
        <v>11</v>
      </c>
      <c r="HQ46" s="4" t="s">
        <v>12</v>
      </c>
      <c r="HR46" s="4" t="s">
        <v>13</v>
      </c>
      <c r="HS46" s="4" t="s">
        <v>14</v>
      </c>
      <c r="HV46" s="4" t="s">
        <v>4</v>
      </c>
      <c r="HX46" s="4" t="s">
        <v>3</v>
      </c>
      <c r="HY46" s="4" t="s">
        <v>3</v>
      </c>
      <c r="HZ46" s="4">
        <v>12</v>
      </c>
      <c r="IA46" s="4">
        <v>12</v>
      </c>
      <c r="IB46" s="4">
        <v>3</v>
      </c>
      <c r="IC46" s="4">
        <v>2</v>
      </c>
      <c r="ID46" s="4">
        <v>0.5</v>
      </c>
      <c r="IE46" s="4">
        <v>0.6</v>
      </c>
      <c r="IF46" s="4" t="s">
        <v>422</v>
      </c>
      <c r="IG46" s="4">
        <v>12</v>
      </c>
      <c r="IH46" s="4">
        <v>12</v>
      </c>
      <c r="II46" s="9">
        <v>0.25</v>
      </c>
      <c r="IJ46" s="4">
        <v>2</v>
      </c>
      <c r="IK46" s="4" t="s">
        <v>1097</v>
      </c>
      <c r="IL46" s="4">
        <v>6.4</v>
      </c>
      <c r="IM46" s="9">
        <v>1.4</v>
      </c>
      <c r="IN46" s="9">
        <v>0.25</v>
      </c>
      <c r="IT46" s="4" t="s">
        <v>3</v>
      </c>
      <c r="IU46" s="4">
        <v>1.7</v>
      </c>
      <c r="IV46" s="4">
        <v>1</v>
      </c>
      <c r="IW46" s="4" t="s">
        <v>325</v>
      </c>
      <c r="IX46" s="4" t="s">
        <v>1165</v>
      </c>
      <c r="IY46" s="4">
        <v>1</v>
      </c>
      <c r="IZ46" s="4">
        <v>0</v>
      </c>
      <c r="JA46" s="4" t="s">
        <v>7</v>
      </c>
      <c r="JI46" s="4" t="s">
        <v>4</v>
      </c>
      <c r="JK46" s="4" t="s">
        <v>412</v>
      </c>
      <c r="JL46" s="4" t="s">
        <v>42</v>
      </c>
      <c r="JM46" s="4">
        <v>14</v>
      </c>
      <c r="JQ46" s="4">
        <v>10.7</v>
      </c>
      <c r="JT46" s="4" t="s">
        <v>12</v>
      </c>
      <c r="JU46" s="4" t="s">
        <v>13</v>
      </c>
      <c r="JV46" s="4" t="s">
        <v>11</v>
      </c>
      <c r="JW46" s="4" t="s">
        <v>14</v>
      </c>
      <c r="JZ46" s="4" t="s">
        <v>4</v>
      </c>
      <c r="KB46" s="4" t="s">
        <v>3</v>
      </c>
      <c r="KC46" s="4" t="s">
        <v>3</v>
      </c>
      <c r="KD46" s="4">
        <v>12</v>
      </c>
      <c r="KE46" s="4">
        <v>12</v>
      </c>
      <c r="KF46" s="4">
        <v>3.5</v>
      </c>
      <c r="KG46" s="4">
        <v>2.5</v>
      </c>
      <c r="KH46" s="4">
        <v>0.7</v>
      </c>
      <c r="KI46" s="4">
        <v>0.7</v>
      </c>
      <c r="KJ46" s="4" t="s">
        <v>423</v>
      </c>
      <c r="KK46" s="4">
        <v>12</v>
      </c>
      <c r="KL46" s="4">
        <v>12</v>
      </c>
      <c r="KM46" s="9">
        <v>0</v>
      </c>
      <c r="KN46" s="4">
        <v>3</v>
      </c>
      <c r="KO46" s="4" t="s">
        <v>1115</v>
      </c>
      <c r="KP46" s="4">
        <v>6.5</v>
      </c>
      <c r="KQ46" s="4">
        <v>0.4</v>
      </c>
      <c r="KR46" s="4">
        <v>0.2</v>
      </c>
      <c r="KS46" s="4" t="s">
        <v>3</v>
      </c>
      <c r="KT46" s="4">
        <v>1.7</v>
      </c>
      <c r="KV46" s="4" t="s">
        <v>56</v>
      </c>
      <c r="KW46" s="4" t="s">
        <v>56</v>
      </c>
      <c r="KX46" s="4">
        <v>0</v>
      </c>
      <c r="KY46" s="4">
        <v>0</v>
      </c>
      <c r="KZ46" s="4" t="s">
        <v>4</v>
      </c>
      <c r="LA46" s="4" t="s">
        <v>7</v>
      </c>
      <c r="LI46" s="4" t="s">
        <v>4</v>
      </c>
      <c r="LK46" s="4" t="s">
        <v>412</v>
      </c>
      <c r="LL46" s="4" t="s">
        <v>42</v>
      </c>
      <c r="LM46" s="4">
        <v>13.6</v>
      </c>
      <c r="LT46" s="4" t="s">
        <v>12</v>
      </c>
      <c r="LU46" s="4" t="s">
        <v>13</v>
      </c>
      <c r="LV46" s="4" t="s">
        <v>14</v>
      </c>
      <c r="LW46" s="4" t="s">
        <v>11</v>
      </c>
      <c r="LZ46" s="4" t="s">
        <v>94</v>
      </c>
      <c r="MA46" s="4" t="s">
        <v>11</v>
      </c>
      <c r="MB46" s="4" t="s">
        <v>13</v>
      </c>
      <c r="MC46" s="4" t="s">
        <v>14</v>
      </c>
      <c r="MF46" s="4" t="s">
        <v>4</v>
      </c>
      <c r="MH46" s="4" t="s">
        <v>3</v>
      </c>
      <c r="MI46" s="4" t="s">
        <v>3</v>
      </c>
      <c r="MJ46" s="4">
        <v>12</v>
      </c>
      <c r="MK46" s="4">
        <v>12</v>
      </c>
      <c r="ML46" s="4">
        <v>2.5</v>
      </c>
      <c r="MM46" s="4">
        <v>2.2000000000000002</v>
      </c>
      <c r="MN46" s="4">
        <v>0.8</v>
      </c>
      <c r="MO46" s="4">
        <v>0.8</v>
      </c>
      <c r="MQ46" s="4">
        <v>25</v>
      </c>
      <c r="MR46" s="4">
        <v>25.5</v>
      </c>
      <c r="MS46" s="4">
        <v>0.78</v>
      </c>
      <c r="MX46" s="4" t="s">
        <v>4</v>
      </c>
      <c r="MZ46" s="4" t="s">
        <v>4</v>
      </c>
      <c r="NA46" s="4" t="s">
        <v>7</v>
      </c>
      <c r="NH46" s="4" t="s">
        <v>4</v>
      </c>
      <c r="NI46" s="4" t="s">
        <v>4</v>
      </c>
      <c r="NJ46" s="4" t="s">
        <v>3</v>
      </c>
      <c r="NK46" s="4" t="s">
        <v>415</v>
      </c>
      <c r="NL46" s="4" t="s">
        <v>56</v>
      </c>
      <c r="NM46" s="4" t="s">
        <v>56</v>
      </c>
      <c r="NN46" s="4">
        <v>0</v>
      </c>
      <c r="NO46" s="4">
        <v>0</v>
      </c>
      <c r="NP46" s="4" t="s">
        <v>42</v>
      </c>
      <c r="NQ46" s="4" t="s">
        <v>3</v>
      </c>
      <c r="NR46" s="4">
        <v>1.3</v>
      </c>
      <c r="NT46" s="4">
        <v>10.3</v>
      </c>
      <c r="OA46" s="4" t="s">
        <v>12</v>
      </c>
      <c r="OB46" s="4" t="s">
        <v>13</v>
      </c>
      <c r="OC46" s="4" t="s">
        <v>14</v>
      </c>
      <c r="OD46" s="4" t="s">
        <v>11</v>
      </c>
      <c r="OG46" s="4" t="s">
        <v>4</v>
      </c>
      <c r="OI46" s="4">
        <v>1.5</v>
      </c>
      <c r="OJ46" s="4">
        <v>2.1</v>
      </c>
      <c r="OK46" s="4" t="s">
        <v>4</v>
      </c>
      <c r="ON46" s="4" t="s">
        <v>64</v>
      </c>
      <c r="OO46" s="4" t="s">
        <v>3</v>
      </c>
      <c r="OP46" s="4">
        <v>25</v>
      </c>
      <c r="OQ46" s="4">
        <v>25</v>
      </c>
      <c r="OS46" s="4" t="s">
        <v>65</v>
      </c>
      <c r="OT46" s="4" t="s">
        <v>60</v>
      </c>
      <c r="OU46" s="4">
        <v>10</v>
      </c>
      <c r="OV46" s="4">
        <v>5</v>
      </c>
      <c r="OW46" s="4">
        <v>1</v>
      </c>
      <c r="OX46" s="4" t="s">
        <v>424</v>
      </c>
      <c r="OZ46" s="4" t="s">
        <v>65</v>
      </c>
      <c r="PA46" s="4" t="s">
        <v>59</v>
      </c>
      <c r="PB46" s="4">
        <v>10</v>
      </c>
      <c r="PC46" s="4">
        <v>5</v>
      </c>
      <c r="PD46" s="4">
        <v>1</v>
      </c>
      <c r="PE46" s="4" t="s">
        <v>424</v>
      </c>
      <c r="PG46" s="4" t="s">
        <v>165</v>
      </c>
      <c r="PH46" s="4" t="s">
        <v>60</v>
      </c>
      <c r="PI46" s="4">
        <v>15</v>
      </c>
      <c r="PJ46" s="4">
        <v>5</v>
      </c>
      <c r="PK46" s="4">
        <v>1</v>
      </c>
      <c r="PN46" s="4" t="s">
        <v>165</v>
      </c>
      <c r="PO46" s="4" t="s">
        <v>59</v>
      </c>
      <c r="PP46" s="4">
        <v>15</v>
      </c>
      <c r="PQ46" s="4">
        <v>5</v>
      </c>
      <c r="PR46" s="4">
        <v>1</v>
      </c>
      <c r="QJ46" s="4">
        <v>50</v>
      </c>
      <c r="QK46" s="4">
        <v>42</v>
      </c>
      <c r="QL46" s="4">
        <v>0.98</v>
      </c>
      <c r="QM46" s="4" t="s">
        <v>68</v>
      </c>
      <c r="QN46" s="4" t="s">
        <v>4</v>
      </c>
      <c r="QO46" s="4" t="s">
        <v>4</v>
      </c>
      <c r="QQ46" s="4" t="s">
        <v>4</v>
      </c>
      <c r="QR46" s="4" t="s">
        <v>3</v>
      </c>
      <c r="QS46" s="4">
        <v>1.4</v>
      </c>
      <c r="QU46" s="4" t="s">
        <v>4</v>
      </c>
      <c r="QW46" s="4" t="s">
        <v>7</v>
      </c>
      <c r="RB46" s="4" t="s">
        <v>416</v>
      </c>
      <c r="RC46" s="4" t="s">
        <v>42</v>
      </c>
      <c r="RD46" s="4">
        <v>10.1</v>
      </c>
      <c r="RK46" s="4" t="s">
        <v>12</v>
      </c>
      <c r="RL46" s="4" t="s">
        <v>13</v>
      </c>
      <c r="RM46" s="4" t="s">
        <v>11</v>
      </c>
      <c r="RN46" s="4" t="s">
        <v>14</v>
      </c>
      <c r="RQ46" s="4" t="s">
        <v>4</v>
      </c>
    </row>
    <row r="47" spans="1:487" x14ac:dyDescent="0.3">
      <c r="A47" s="42">
        <v>20501182</v>
      </c>
      <c r="B47" s="4" t="s">
        <v>192</v>
      </c>
      <c r="C47" s="7">
        <v>0.42708333333333331</v>
      </c>
      <c r="D47" s="8">
        <v>44462</v>
      </c>
      <c r="E47" s="4" t="s">
        <v>47</v>
      </c>
      <c r="F47" s="4" t="s">
        <v>197</v>
      </c>
      <c r="G47" s="4" t="s">
        <v>198</v>
      </c>
      <c r="H47" s="4" t="s">
        <v>199</v>
      </c>
      <c r="K47" s="4">
        <v>50</v>
      </c>
      <c r="L47" s="4">
        <v>50</v>
      </c>
      <c r="M47" s="9">
        <v>0.3</v>
      </c>
      <c r="P47" s="4" t="s">
        <v>68</v>
      </c>
      <c r="Q47" s="4" t="s">
        <v>4</v>
      </c>
      <c r="R47" s="4" t="s">
        <v>4</v>
      </c>
      <c r="T47" s="4" t="s">
        <v>4</v>
      </c>
      <c r="U47" s="4" t="s">
        <v>4</v>
      </c>
      <c r="W47" s="4">
        <v>0.5</v>
      </c>
      <c r="X47" s="4" t="s">
        <v>4</v>
      </c>
      <c r="Z47" s="4" t="s">
        <v>7</v>
      </c>
      <c r="AG47" s="4" t="s">
        <v>37</v>
      </c>
      <c r="AH47" s="4" t="s">
        <v>43</v>
      </c>
      <c r="AI47" s="4">
        <v>13.3</v>
      </c>
      <c r="AP47" s="4" t="s">
        <v>14</v>
      </c>
      <c r="AQ47" s="4" t="s">
        <v>15</v>
      </c>
      <c r="AR47" s="4" t="s">
        <v>13</v>
      </c>
      <c r="AV47" s="4" t="s">
        <v>4</v>
      </c>
      <c r="AY47" s="4">
        <v>10</v>
      </c>
      <c r="AZ47" s="4">
        <v>10</v>
      </c>
      <c r="BA47" s="4">
        <v>0.4</v>
      </c>
      <c r="BB47" s="4" t="s">
        <v>1161</v>
      </c>
      <c r="BJ47" s="4" t="s">
        <v>4</v>
      </c>
      <c r="BL47" s="4" t="s">
        <v>4</v>
      </c>
      <c r="BM47" s="4" t="s">
        <v>54</v>
      </c>
      <c r="BT47" s="4" t="s">
        <v>4</v>
      </c>
      <c r="BU47" s="4" t="s">
        <v>4</v>
      </c>
      <c r="BV47" s="4" t="s">
        <v>4</v>
      </c>
      <c r="BW47" s="4" t="s">
        <v>37</v>
      </c>
      <c r="BX47" s="4" t="s">
        <v>56</v>
      </c>
      <c r="BY47" s="4" t="s">
        <v>56</v>
      </c>
      <c r="BZ47" s="4">
        <v>0</v>
      </c>
      <c r="CA47" s="4">
        <v>0</v>
      </c>
      <c r="CB47" s="4" t="s">
        <v>43</v>
      </c>
      <c r="CC47" s="4" t="s">
        <v>4</v>
      </c>
      <c r="CE47" s="4">
        <v>0.6</v>
      </c>
      <c r="CF47" s="4">
        <v>9.1999999999999993</v>
      </c>
      <c r="CM47" s="4" t="s">
        <v>13</v>
      </c>
      <c r="CN47" s="4" t="s">
        <v>14</v>
      </c>
      <c r="CO47" s="4" t="s">
        <v>94</v>
      </c>
      <c r="CS47" s="4" t="s">
        <v>4</v>
      </c>
      <c r="CU47" s="4">
        <v>1</v>
      </c>
      <c r="CV47" s="4">
        <v>1</v>
      </c>
      <c r="CW47" s="4" t="s">
        <v>4</v>
      </c>
      <c r="CZ47" s="4" t="s">
        <v>64</v>
      </c>
      <c r="DA47" s="4" t="s">
        <v>3</v>
      </c>
      <c r="DB47" s="4">
        <v>10</v>
      </c>
      <c r="DC47" s="4">
        <v>10</v>
      </c>
      <c r="DD47" s="4" t="s">
        <v>4</v>
      </c>
      <c r="DE47" s="4" t="s">
        <v>56</v>
      </c>
      <c r="DF47" s="4" t="s">
        <v>60</v>
      </c>
      <c r="DG47" s="4">
        <v>10</v>
      </c>
      <c r="DL47" s="4" t="s">
        <v>56</v>
      </c>
      <c r="DM47" s="4" t="s">
        <v>59</v>
      </c>
      <c r="DN47" s="4">
        <v>10</v>
      </c>
      <c r="EV47" s="4" t="s">
        <v>4</v>
      </c>
      <c r="EX47" s="4">
        <v>92.7</v>
      </c>
      <c r="EY47" s="9">
        <f t="shared" si="8"/>
        <v>1.1099999999999999</v>
      </c>
      <c r="EZ47" s="4">
        <v>5.4</v>
      </c>
      <c r="FA47" s="4">
        <v>5.9</v>
      </c>
      <c r="FB47" s="4">
        <v>5.2</v>
      </c>
      <c r="FC47" s="4">
        <v>5</v>
      </c>
      <c r="FD47" s="4">
        <f t="shared" si="2"/>
        <v>5.3000000000000007</v>
      </c>
      <c r="FE47">
        <v>8</v>
      </c>
      <c r="FF47" s="5">
        <f t="shared" si="3"/>
        <v>0.67045454545454541</v>
      </c>
      <c r="FG47" s="5">
        <f t="shared" si="4"/>
        <v>0.90909090909090906</v>
      </c>
      <c r="FH47" s="9">
        <f t="shared" si="9"/>
        <v>5.1000000000000005</v>
      </c>
      <c r="FI47" s="9">
        <f t="shared" si="5"/>
        <v>155.70000000000002</v>
      </c>
      <c r="FJ47" s="9">
        <f t="shared" si="6"/>
        <v>1.3666666666666665</v>
      </c>
      <c r="FK47" s="9">
        <f t="shared" si="7"/>
        <v>0.88333333333333319</v>
      </c>
      <c r="FL47" s="4" t="s">
        <v>52</v>
      </c>
      <c r="FM47" s="4">
        <v>0</v>
      </c>
      <c r="FN47" s="4" t="s">
        <v>56</v>
      </c>
      <c r="FO47" s="4">
        <v>0</v>
      </c>
      <c r="FP47" s="4">
        <v>0</v>
      </c>
      <c r="FQ47" s="11">
        <v>0</v>
      </c>
      <c r="FS47" s="4" t="s">
        <v>4</v>
      </c>
      <c r="FT47" s="4" t="s">
        <v>4</v>
      </c>
      <c r="FU47" s="4" t="s">
        <v>4</v>
      </c>
      <c r="FV47" s="4">
        <v>0</v>
      </c>
      <c r="FX47" s="4" t="s">
        <v>4</v>
      </c>
      <c r="GA47" s="4">
        <v>30.9</v>
      </c>
      <c r="GB47" s="4">
        <v>30.9</v>
      </c>
      <c r="GC47" s="9">
        <v>0.23</v>
      </c>
      <c r="GI47" s="4" t="s">
        <v>4</v>
      </c>
      <c r="GK47" s="4">
        <v>0.4</v>
      </c>
      <c r="GL47" s="4" t="s">
        <v>56</v>
      </c>
      <c r="GM47" s="4" t="s">
        <v>56</v>
      </c>
      <c r="GN47" s="4">
        <v>0</v>
      </c>
      <c r="GO47" s="4">
        <v>0</v>
      </c>
      <c r="GP47" s="4" t="s">
        <v>4</v>
      </c>
      <c r="GQ47" s="4" t="s">
        <v>7</v>
      </c>
      <c r="GY47" s="4" t="s">
        <v>4</v>
      </c>
      <c r="HA47" s="4" t="s">
        <v>37</v>
      </c>
      <c r="HB47" s="4" t="s">
        <v>43</v>
      </c>
      <c r="HC47" s="4">
        <v>5.4</v>
      </c>
      <c r="HJ47" s="4" t="s">
        <v>13</v>
      </c>
      <c r="HK47" s="4" t="s">
        <v>14</v>
      </c>
      <c r="HP47" s="4" t="s">
        <v>13</v>
      </c>
      <c r="HQ47" s="4" t="s">
        <v>14</v>
      </c>
      <c r="HR47" s="4" t="s">
        <v>12</v>
      </c>
      <c r="HS47" s="4" t="s">
        <v>11</v>
      </c>
      <c r="HV47" s="4" t="s">
        <v>4</v>
      </c>
      <c r="HX47" s="4" t="s">
        <v>3</v>
      </c>
      <c r="HY47" s="4" t="s">
        <v>4</v>
      </c>
      <c r="HZ47" s="4">
        <v>30.9</v>
      </c>
      <c r="IA47" s="4">
        <v>30.9</v>
      </c>
      <c r="IB47" s="4">
        <v>1.2</v>
      </c>
      <c r="IC47" s="4">
        <v>1.2</v>
      </c>
      <c r="ID47" s="4">
        <v>0.7</v>
      </c>
      <c r="IE47" s="4">
        <v>0.8</v>
      </c>
      <c r="IG47" s="4">
        <v>30.9</v>
      </c>
      <c r="IH47" s="4">
        <v>30.9</v>
      </c>
      <c r="II47" s="9">
        <v>0.71</v>
      </c>
      <c r="IJ47" s="4">
        <v>1</v>
      </c>
      <c r="IK47" s="4" t="s">
        <v>1115</v>
      </c>
      <c r="IL47" s="4">
        <v>5.69</v>
      </c>
      <c r="IM47" s="9">
        <v>0.1</v>
      </c>
      <c r="IN47" s="9">
        <v>0.52</v>
      </c>
      <c r="IT47" s="4" t="s">
        <v>4</v>
      </c>
      <c r="IV47" s="4">
        <v>0.4</v>
      </c>
      <c r="IW47" s="4" t="s">
        <v>56</v>
      </c>
      <c r="IX47" s="4" t="s">
        <v>56</v>
      </c>
      <c r="IY47" s="4">
        <v>0</v>
      </c>
      <c r="IZ47" s="4">
        <v>0</v>
      </c>
      <c r="JA47" s="4" t="s">
        <v>7</v>
      </c>
      <c r="JI47" s="4" t="s">
        <v>4</v>
      </c>
      <c r="JK47" s="4" t="s">
        <v>55</v>
      </c>
      <c r="JL47" s="4" t="s">
        <v>42</v>
      </c>
      <c r="JM47" s="4">
        <v>5.2</v>
      </c>
      <c r="JT47" s="4" t="s">
        <v>13</v>
      </c>
      <c r="JU47" s="4" t="s">
        <v>81</v>
      </c>
      <c r="JZ47" s="4" t="s">
        <v>4</v>
      </c>
      <c r="KB47" s="4" t="s">
        <v>3</v>
      </c>
      <c r="KC47" s="4" t="s">
        <v>4</v>
      </c>
      <c r="KD47" s="4">
        <v>30.9</v>
      </c>
      <c r="KE47" s="4">
        <v>30.9</v>
      </c>
      <c r="KF47" s="4">
        <v>1.3</v>
      </c>
      <c r="KG47" s="4">
        <v>1.5</v>
      </c>
      <c r="KH47" s="4">
        <v>0.8</v>
      </c>
      <c r="KI47" s="4">
        <v>0.9</v>
      </c>
      <c r="KK47" s="4">
        <v>30.9</v>
      </c>
      <c r="KL47" s="4">
        <v>30.9</v>
      </c>
      <c r="KM47" s="9">
        <v>2.39</v>
      </c>
      <c r="KS47" s="4" t="s">
        <v>3</v>
      </c>
      <c r="KT47" s="4">
        <v>0.3</v>
      </c>
      <c r="KV47" s="4" t="s">
        <v>56</v>
      </c>
      <c r="KW47" s="4" t="s">
        <v>56</v>
      </c>
      <c r="KX47" s="4">
        <v>0</v>
      </c>
      <c r="KY47" s="4">
        <v>0</v>
      </c>
      <c r="KZ47" s="4" t="s">
        <v>4</v>
      </c>
      <c r="LA47" s="4" t="s">
        <v>7</v>
      </c>
      <c r="LI47" s="4" t="s">
        <v>4</v>
      </c>
      <c r="LK47" s="4" t="s">
        <v>55</v>
      </c>
      <c r="LL47" s="4" t="s">
        <v>42</v>
      </c>
      <c r="LM47" s="4">
        <v>4.7</v>
      </c>
      <c r="LT47" s="4" t="s">
        <v>13</v>
      </c>
      <c r="LU47" s="4" t="s">
        <v>14</v>
      </c>
      <c r="LZ47" s="4" t="s">
        <v>94</v>
      </c>
      <c r="MA47" s="4" t="s">
        <v>13</v>
      </c>
      <c r="MB47" s="4" t="s">
        <v>11</v>
      </c>
      <c r="MC47" s="4" t="s">
        <v>14</v>
      </c>
      <c r="MF47" s="4" t="s">
        <v>4</v>
      </c>
      <c r="MH47" s="4" t="s">
        <v>3</v>
      </c>
      <c r="MI47" s="4" t="s">
        <v>4</v>
      </c>
      <c r="MJ47" s="4">
        <v>30.9</v>
      </c>
      <c r="MK47" s="4">
        <v>30.9</v>
      </c>
      <c r="ML47" s="4">
        <v>1.4</v>
      </c>
      <c r="MM47" s="4">
        <v>1.6</v>
      </c>
      <c r="MN47" s="4">
        <v>1</v>
      </c>
      <c r="MO47" s="4">
        <v>1.1000000000000001</v>
      </c>
      <c r="MQ47" s="4">
        <v>30</v>
      </c>
      <c r="MR47" s="4">
        <v>30</v>
      </c>
      <c r="MS47" s="4">
        <v>2.7</v>
      </c>
      <c r="MT47" s="4">
        <v>2</v>
      </c>
      <c r="MU47" s="4" t="s">
        <v>1115</v>
      </c>
      <c r="MV47" s="9">
        <v>0.19</v>
      </c>
      <c r="MW47" s="9">
        <v>0.55000000000000004</v>
      </c>
      <c r="MX47" s="4" t="s">
        <v>4</v>
      </c>
      <c r="MZ47" s="4" t="s">
        <v>4</v>
      </c>
      <c r="NA47" s="4" t="s">
        <v>7</v>
      </c>
      <c r="NH47" s="4" t="s">
        <v>4</v>
      </c>
      <c r="NI47" s="4" t="s">
        <v>4</v>
      </c>
      <c r="NJ47" s="4" t="s">
        <v>4</v>
      </c>
      <c r="NK47" s="4" t="s">
        <v>55</v>
      </c>
      <c r="NL47" s="4" t="s">
        <v>56</v>
      </c>
      <c r="NM47" s="4" t="s">
        <v>56</v>
      </c>
      <c r="NN47" s="4">
        <v>0</v>
      </c>
      <c r="NO47" s="4">
        <v>0</v>
      </c>
      <c r="NP47" s="4" t="s">
        <v>42</v>
      </c>
      <c r="NQ47" s="4" t="s">
        <v>3</v>
      </c>
      <c r="NR47" s="4">
        <v>0.4</v>
      </c>
      <c r="NT47" s="4">
        <v>8.8000000000000007</v>
      </c>
      <c r="OA47" s="4" t="s">
        <v>12</v>
      </c>
      <c r="OB47" s="4" t="s">
        <v>13</v>
      </c>
      <c r="OC47" s="4" t="s">
        <v>11</v>
      </c>
      <c r="OG47" s="4" t="s">
        <v>4</v>
      </c>
      <c r="OI47" s="4">
        <v>1.7</v>
      </c>
      <c r="OJ47" s="4">
        <v>2.5</v>
      </c>
      <c r="OK47" s="4" t="s">
        <v>4</v>
      </c>
      <c r="OL47" s="4" t="s">
        <v>200</v>
      </c>
      <c r="OM47" s="4" t="s">
        <v>201</v>
      </c>
      <c r="ON47" s="4" t="s">
        <v>64</v>
      </c>
      <c r="OO47" s="4" t="s">
        <v>3</v>
      </c>
      <c r="OP47" s="4">
        <v>30</v>
      </c>
      <c r="OQ47" s="4">
        <v>30</v>
      </c>
      <c r="OR47" s="4" t="s">
        <v>4</v>
      </c>
      <c r="OS47" s="4" t="s">
        <v>56</v>
      </c>
      <c r="OT47" s="4" t="s">
        <v>60</v>
      </c>
      <c r="OU47" s="4">
        <v>30</v>
      </c>
      <c r="OZ47" s="4" t="s">
        <v>56</v>
      </c>
      <c r="PA47" s="4" t="s">
        <v>59</v>
      </c>
      <c r="PB47" s="4">
        <v>30</v>
      </c>
      <c r="QJ47" s="4">
        <v>50</v>
      </c>
      <c r="QK47" s="4">
        <v>50</v>
      </c>
      <c r="QL47" s="4">
        <v>3.52</v>
      </c>
      <c r="QM47" s="4" t="s">
        <v>68</v>
      </c>
      <c r="QN47" s="4" t="s">
        <v>4</v>
      </c>
      <c r="QO47" s="4" t="s">
        <v>4</v>
      </c>
      <c r="QQ47" s="4" t="s">
        <v>4</v>
      </c>
      <c r="QR47" s="4" t="s">
        <v>3</v>
      </c>
      <c r="QS47" s="4">
        <v>0.5</v>
      </c>
      <c r="QU47" s="4" t="s">
        <v>4</v>
      </c>
      <c r="QW47" s="4" t="s">
        <v>7</v>
      </c>
      <c r="RB47" s="4" t="s">
        <v>55</v>
      </c>
      <c r="RC47" s="4" t="s">
        <v>42</v>
      </c>
      <c r="RD47" s="4">
        <v>6.8</v>
      </c>
      <c r="RK47" s="4" t="s">
        <v>12</v>
      </c>
      <c r="RL47" s="4" t="s">
        <v>11</v>
      </c>
      <c r="RQ47" s="4" t="s">
        <v>4</v>
      </c>
    </row>
    <row r="48" spans="1:487" x14ac:dyDescent="0.3">
      <c r="A48" s="42">
        <v>20501192</v>
      </c>
      <c r="B48" s="4" t="s">
        <v>214</v>
      </c>
      <c r="C48" s="7">
        <v>0.5625</v>
      </c>
      <c r="D48" s="8">
        <v>44460</v>
      </c>
      <c r="E48" s="4" t="s">
        <v>47</v>
      </c>
      <c r="F48" s="4" t="s">
        <v>48</v>
      </c>
      <c r="G48" s="4" t="s">
        <v>215</v>
      </c>
      <c r="H48" s="4" t="s">
        <v>216</v>
      </c>
      <c r="K48" s="4">
        <v>50</v>
      </c>
      <c r="L48" s="4">
        <v>47</v>
      </c>
      <c r="M48" s="9">
        <v>3.6379999999999999</v>
      </c>
      <c r="P48" s="4" t="s">
        <v>68</v>
      </c>
      <c r="Q48" s="4" t="s">
        <v>4</v>
      </c>
      <c r="R48" s="4" t="s">
        <v>4</v>
      </c>
      <c r="T48" s="4" t="s">
        <v>4</v>
      </c>
      <c r="U48" s="4" t="s">
        <v>3</v>
      </c>
      <c r="V48" s="4">
        <v>0.5</v>
      </c>
      <c r="X48" s="4" t="s">
        <v>4</v>
      </c>
      <c r="Z48" s="4" t="s">
        <v>7</v>
      </c>
      <c r="AG48" s="4" t="s">
        <v>69</v>
      </c>
      <c r="AH48" s="4" t="s">
        <v>42</v>
      </c>
      <c r="AI48" s="4">
        <v>6.8</v>
      </c>
      <c r="AO48" s="4">
        <v>11.5</v>
      </c>
      <c r="AP48" s="4" t="s">
        <v>12</v>
      </c>
      <c r="AQ48" s="4" t="s">
        <v>13</v>
      </c>
      <c r="AV48" s="4" t="s">
        <v>4</v>
      </c>
      <c r="AY48" s="4">
        <v>14</v>
      </c>
      <c r="AZ48" s="4">
        <v>14</v>
      </c>
      <c r="BA48" s="4">
        <v>5.4279999999999999</v>
      </c>
      <c r="BJ48" s="4" t="s">
        <v>4</v>
      </c>
      <c r="BL48" s="4" t="s">
        <v>4</v>
      </c>
      <c r="BM48" s="4" t="s">
        <v>54</v>
      </c>
      <c r="BT48" s="4" t="s">
        <v>4</v>
      </c>
      <c r="BU48" s="4" t="s">
        <v>4</v>
      </c>
      <c r="BV48" s="4" t="s">
        <v>3</v>
      </c>
      <c r="BW48" s="4" t="s">
        <v>55</v>
      </c>
      <c r="BX48" s="4" t="s">
        <v>56</v>
      </c>
      <c r="BY48" s="4" t="s">
        <v>56</v>
      </c>
      <c r="BZ48" s="4">
        <v>0</v>
      </c>
      <c r="CA48" s="4">
        <v>0</v>
      </c>
      <c r="CB48" s="4" t="s">
        <v>41</v>
      </c>
      <c r="CC48" s="4" t="s">
        <v>3</v>
      </c>
      <c r="CD48" s="4">
        <v>0.3</v>
      </c>
      <c r="CF48" s="4">
        <v>5.5</v>
      </c>
      <c r="CM48" s="4" t="s">
        <v>12</v>
      </c>
      <c r="CN48" s="4" t="s">
        <v>13</v>
      </c>
      <c r="CS48" s="4" t="s">
        <v>4</v>
      </c>
      <c r="CU48" s="4">
        <v>0.6</v>
      </c>
      <c r="CV48" s="4">
        <v>0.7</v>
      </c>
      <c r="CW48" s="4" t="s">
        <v>4</v>
      </c>
      <c r="CZ48" s="4" t="s">
        <v>64</v>
      </c>
      <c r="DA48" s="4" t="s">
        <v>3</v>
      </c>
      <c r="DB48" s="4">
        <v>14</v>
      </c>
      <c r="DC48" s="4">
        <v>14</v>
      </c>
      <c r="DD48" s="4" t="s">
        <v>4</v>
      </c>
      <c r="DE48" s="4" t="s">
        <v>56</v>
      </c>
      <c r="DF48" s="4" t="s">
        <v>60</v>
      </c>
      <c r="DG48" s="4">
        <v>14</v>
      </c>
      <c r="DL48" s="4" t="s">
        <v>56</v>
      </c>
      <c r="DM48" s="4" t="s">
        <v>59</v>
      </c>
      <c r="DN48" s="4">
        <v>14</v>
      </c>
      <c r="EV48" s="4" t="s">
        <v>4</v>
      </c>
      <c r="EX48" s="4">
        <v>64.900000000000006</v>
      </c>
      <c r="EY48" s="9">
        <f t="shared" si="8"/>
        <v>2.5738513097072415</v>
      </c>
      <c r="EZ48" s="4">
        <v>4.4000000000000004</v>
      </c>
      <c r="FA48" s="4">
        <v>3.3</v>
      </c>
      <c r="FB48" s="4">
        <v>4.0999999999999996</v>
      </c>
      <c r="FC48" s="4">
        <v>5</v>
      </c>
      <c r="FD48" s="4">
        <f t="shared" si="2"/>
        <v>4.25</v>
      </c>
      <c r="FE48">
        <v>6</v>
      </c>
      <c r="FF48" s="5">
        <f t="shared" si="3"/>
        <v>0.94285714285714284</v>
      </c>
      <c r="FG48" s="5">
        <f t="shared" si="4"/>
        <v>1.7142857142857142</v>
      </c>
      <c r="FH48" s="9">
        <f t="shared" si="9"/>
        <v>3.8000000000000003</v>
      </c>
      <c r="FI48" s="9">
        <f t="shared" si="5"/>
        <v>109.4</v>
      </c>
      <c r="FJ48" s="9">
        <f t="shared" si="6"/>
        <v>1.1833333333333333</v>
      </c>
      <c r="FK48" s="9">
        <f t="shared" si="7"/>
        <v>0.46666666666666662</v>
      </c>
      <c r="FL48" s="4" t="s">
        <v>52</v>
      </c>
      <c r="FM48" s="4">
        <v>0</v>
      </c>
      <c r="FN48" s="4" t="s">
        <v>56</v>
      </c>
      <c r="FO48" s="4">
        <v>0</v>
      </c>
      <c r="FP48" s="4">
        <v>0</v>
      </c>
      <c r="FQ48" s="11">
        <v>0</v>
      </c>
      <c r="FS48" s="4" t="s">
        <v>3</v>
      </c>
      <c r="FT48" s="4" t="s">
        <v>4</v>
      </c>
      <c r="FU48" s="4" t="s">
        <v>4</v>
      </c>
      <c r="FV48" s="4">
        <v>0</v>
      </c>
      <c r="FX48" s="4" t="s">
        <v>4</v>
      </c>
      <c r="GA48" s="4">
        <v>21.6</v>
      </c>
      <c r="GB48" s="4">
        <v>21.5</v>
      </c>
      <c r="GC48" s="9">
        <v>3.7208999999999999</v>
      </c>
      <c r="GI48" s="4" t="s">
        <v>3</v>
      </c>
      <c r="GJ48" s="4">
        <v>0.5</v>
      </c>
      <c r="GL48" s="4" t="s">
        <v>56</v>
      </c>
      <c r="GM48" s="4" t="s">
        <v>56</v>
      </c>
      <c r="GN48" s="4">
        <v>0</v>
      </c>
      <c r="GO48" s="4">
        <v>0</v>
      </c>
      <c r="GP48" s="4" t="s">
        <v>4</v>
      </c>
      <c r="GQ48" s="4" t="s">
        <v>7</v>
      </c>
      <c r="GY48" s="4" t="s">
        <v>4</v>
      </c>
      <c r="HA48" s="4" t="s">
        <v>55</v>
      </c>
      <c r="HB48" s="4" t="s">
        <v>91</v>
      </c>
      <c r="HC48" s="4">
        <v>3.5</v>
      </c>
      <c r="HJ48" s="4" t="s">
        <v>12</v>
      </c>
      <c r="HK48" s="4" t="s">
        <v>13</v>
      </c>
      <c r="HP48" s="4" t="s">
        <v>94</v>
      </c>
      <c r="HQ48" s="4" t="s">
        <v>159</v>
      </c>
      <c r="HV48" s="4" t="s">
        <v>4</v>
      </c>
      <c r="HX48" s="4" t="s">
        <v>3</v>
      </c>
      <c r="HY48" s="4" t="s">
        <v>4</v>
      </c>
      <c r="HZ48" s="4">
        <v>21.6</v>
      </c>
      <c r="IA48" s="4">
        <v>21.6</v>
      </c>
      <c r="IB48" s="4">
        <v>1.4</v>
      </c>
      <c r="IC48" s="4">
        <v>1.1000000000000001</v>
      </c>
      <c r="ID48" s="4">
        <v>0.5</v>
      </c>
      <c r="IE48" s="4">
        <v>0.4</v>
      </c>
      <c r="IG48" s="4">
        <v>21.6</v>
      </c>
      <c r="IH48" s="4">
        <v>21.7</v>
      </c>
      <c r="II48" s="9">
        <v>3.09</v>
      </c>
      <c r="IT48" s="4" t="s">
        <v>3</v>
      </c>
      <c r="IU48" s="10">
        <v>0.4</v>
      </c>
      <c r="IW48" s="4" t="s">
        <v>56</v>
      </c>
      <c r="IX48" s="4" t="s">
        <v>56</v>
      </c>
      <c r="IY48" s="4">
        <v>0</v>
      </c>
      <c r="IZ48" s="4">
        <v>0</v>
      </c>
      <c r="JA48" s="4" t="s">
        <v>7</v>
      </c>
      <c r="JI48" s="4" t="s">
        <v>4</v>
      </c>
      <c r="JK48" s="4" t="s">
        <v>55</v>
      </c>
      <c r="JL48" s="4" t="s">
        <v>41</v>
      </c>
      <c r="JM48" s="4">
        <v>3.9</v>
      </c>
      <c r="JT48" s="4" t="s">
        <v>12</v>
      </c>
      <c r="JU48" s="4" t="s">
        <v>13</v>
      </c>
      <c r="JV48" s="4" t="s">
        <v>14</v>
      </c>
      <c r="JZ48" s="4" t="s">
        <v>4</v>
      </c>
      <c r="KB48" s="4" t="s">
        <v>3</v>
      </c>
      <c r="KC48" s="4" t="s">
        <v>4</v>
      </c>
      <c r="KD48" s="4">
        <v>21.6</v>
      </c>
      <c r="KE48" s="4">
        <v>21.6</v>
      </c>
      <c r="KF48" s="4">
        <v>1.3</v>
      </c>
      <c r="KG48" s="4">
        <v>1.2</v>
      </c>
      <c r="KH48" s="4">
        <v>0.5</v>
      </c>
      <c r="KI48" s="4">
        <v>0.4</v>
      </c>
      <c r="KK48" s="4">
        <v>21.6</v>
      </c>
      <c r="KL48" s="4">
        <v>21.8</v>
      </c>
      <c r="KM48" s="9">
        <v>0.91700000000000004</v>
      </c>
      <c r="KN48" s="4">
        <v>2</v>
      </c>
      <c r="KO48" s="4" t="s">
        <v>1115</v>
      </c>
      <c r="KP48" s="4">
        <v>4</v>
      </c>
      <c r="KQ48" s="4">
        <v>0.7</v>
      </c>
      <c r="KR48" s="4">
        <v>0.15</v>
      </c>
      <c r="KS48" s="4" t="s">
        <v>3</v>
      </c>
      <c r="KT48" s="4">
        <v>0.4</v>
      </c>
      <c r="KV48" s="4" t="s">
        <v>56</v>
      </c>
      <c r="KW48" s="4" t="s">
        <v>56</v>
      </c>
      <c r="KX48" s="4">
        <v>0</v>
      </c>
      <c r="KY48" s="4">
        <v>0</v>
      </c>
      <c r="KZ48" s="4" t="s">
        <v>4</v>
      </c>
      <c r="LA48" s="4" t="s">
        <v>7</v>
      </c>
      <c r="LI48" s="4" t="s">
        <v>4</v>
      </c>
      <c r="LK48" s="4" t="s">
        <v>55</v>
      </c>
      <c r="LL48" s="4" t="s">
        <v>91</v>
      </c>
      <c r="LM48" s="4">
        <v>4</v>
      </c>
      <c r="LT48" s="4" t="s">
        <v>12</v>
      </c>
      <c r="LU48" s="4" t="s">
        <v>13</v>
      </c>
      <c r="LZ48" s="4" t="s">
        <v>94</v>
      </c>
      <c r="MA48" s="4" t="s">
        <v>14</v>
      </c>
      <c r="MF48" s="4" t="s">
        <v>4</v>
      </c>
      <c r="MH48" s="4" t="s">
        <v>3</v>
      </c>
      <c r="MI48" s="4" t="s">
        <v>4</v>
      </c>
      <c r="MJ48" s="4">
        <v>21.6</v>
      </c>
      <c r="MK48" s="4">
        <v>21.6</v>
      </c>
      <c r="ML48" s="4">
        <v>1</v>
      </c>
      <c r="MM48" s="4">
        <v>1.1000000000000001</v>
      </c>
      <c r="MN48" s="4">
        <v>0.4</v>
      </c>
      <c r="MO48" s="4">
        <v>0.6</v>
      </c>
      <c r="MQ48" s="4">
        <v>65</v>
      </c>
      <c r="MR48" s="4">
        <v>66</v>
      </c>
      <c r="MS48" s="4">
        <v>2.02</v>
      </c>
      <c r="MT48" s="4">
        <v>1</v>
      </c>
      <c r="MU48" s="4" t="s">
        <v>1115</v>
      </c>
      <c r="MV48" s="9">
        <v>0.4</v>
      </c>
      <c r="MW48" s="9">
        <v>0.15</v>
      </c>
      <c r="MX48" s="4" t="s">
        <v>4</v>
      </c>
      <c r="MZ48" s="4" t="s">
        <v>4</v>
      </c>
      <c r="NA48" s="4" t="s">
        <v>7</v>
      </c>
      <c r="NH48" s="4" t="s">
        <v>4</v>
      </c>
      <c r="NI48" s="4" t="s">
        <v>4</v>
      </c>
      <c r="NJ48" s="4" t="s">
        <v>4</v>
      </c>
      <c r="NK48" s="4" t="s">
        <v>55</v>
      </c>
      <c r="NL48" s="4" t="s">
        <v>56</v>
      </c>
      <c r="NM48" s="4" t="s">
        <v>56</v>
      </c>
      <c r="NN48" s="4">
        <v>0</v>
      </c>
      <c r="NO48" s="4">
        <v>0</v>
      </c>
      <c r="NP48" s="4" t="s">
        <v>42</v>
      </c>
      <c r="NQ48" s="4" t="s">
        <v>3</v>
      </c>
      <c r="NR48" s="4">
        <v>0.5</v>
      </c>
      <c r="NT48" s="4">
        <v>3.5</v>
      </c>
      <c r="OA48" s="4" t="s">
        <v>12</v>
      </c>
      <c r="OB48" s="4" t="s">
        <v>13</v>
      </c>
      <c r="OC48" s="4" t="s">
        <v>14</v>
      </c>
      <c r="OG48" s="4" t="s">
        <v>4</v>
      </c>
      <c r="OI48" s="4">
        <v>0.9</v>
      </c>
      <c r="OJ48" s="4">
        <v>1.1000000000000001</v>
      </c>
      <c r="OK48" s="4" t="s">
        <v>4</v>
      </c>
      <c r="ON48" s="4" t="s">
        <v>64</v>
      </c>
      <c r="OO48" s="4" t="s">
        <v>3</v>
      </c>
      <c r="OP48" s="4">
        <v>65</v>
      </c>
      <c r="OQ48" s="4">
        <v>65</v>
      </c>
      <c r="OR48" s="4" t="s">
        <v>4</v>
      </c>
      <c r="OS48" s="4" t="s">
        <v>173</v>
      </c>
      <c r="OT48" s="4" t="s">
        <v>60</v>
      </c>
      <c r="OU48" s="4">
        <v>65</v>
      </c>
      <c r="OV48" s="4">
        <v>5</v>
      </c>
      <c r="OW48" s="4">
        <v>5</v>
      </c>
      <c r="OX48" s="4" t="s">
        <v>217</v>
      </c>
      <c r="OY48" s="4">
        <v>65</v>
      </c>
      <c r="OZ48" s="4" t="s">
        <v>173</v>
      </c>
      <c r="PA48" s="4" t="s">
        <v>59</v>
      </c>
      <c r="PB48" s="4">
        <v>65</v>
      </c>
      <c r="PC48" s="4">
        <v>5</v>
      </c>
      <c r="PD48" s="4">
        <v>5</v>
      </c>
      <c r="PE48" s="4" t="s">
        <v>218</v>
      </c>
      <c r="PF48" s="4">
        <v>65</v>
      </c>
      <c r="QJ48" s="4">
        <v>0</v>
      </c>
      <c r="QK48" s="4">
        <v>0</v>
      </c>
      <c r="QL48" s="4">
        <v>0</v>
      </c>
      <c r="QM48" s="4" t="s">
        <v>68</v>
      </c>
      <c r="QN48" s="4" t="s">
        <v>3</v>
      </c>
      <c r="QO48" s="4" t="s">
        <v>4</v>
      </c>
      <c r="QQ48" s="4" t="s">
        <v>4</v>
      </c>
      <c r="QU48" s="4" t="s">
        <v>3</v>
      </c>
      <c r="QV48" s="4" t="s">
        <v>188</v>
      </c>
    </row>
    <row r="49" spans="1:487" x14ac:dyDescent="0.3">
      <c r="A49" s="42">
        <v>20501224</v>
      </c>
      <c r="B49" s="4" t="s">
        <v>288</v>
      </c>
      <c r="C49" s="7">
        <v>0.58333333333333337</v>
      </c>
      <c r="D49" s="8">
        <v>44431</v>
      </c>
      <c r="E49" s="4" t="s">
        <v>47</v>
      </c>
      <c r="F49" s="4" t="s">
        <v>374</v>
      </c>
      <c r="G49" s="4" t="s">
        <v>369</v>
      </c>
      <c r="H49" s="4" t="s">
        <v>1118</v>
      </c>
      <c r="K49" s="4">
        <v>41</v>
      </c>
      <c r="L49" s="4">
        <v>34</v>
      </c>
      <c r="M49" s="9">
        <v>1.07</v>
      </c>
      <c r="P49" s="4" t="s">
        <v>68</v>
      </c>
      <c r="Q49" s="4" t="s">
        <v>4</v>
      </c>
      <c r="R49" s="4" t="s">
        <v>4</v>
      </c>
      <c r="T49" s="4" t="s">
        <v>4</v>
      </c>
      <c r="U49" s="4" t="s">
        <v>3</v>
      </c>
      <c r="V49" s="4">
        <v>0.83</v>
      </c>
      <c r="X49" s="4" t="s">
        <v>4</v>
      </c>
      <c r="Z49" s="4" t="s">
        <v>7</v>
      </c>
      <c r="AG49" s="4" t="s">
        <v>69</v>
      </c>
      <c r="AH49" s="4" t="s">
        <v>42</v>
      </c>
      <c r="AI49" s="4">
        <v>7.8</v>
      </c>
      <c r="AP49" s="4" t="s">
        <v>12</v>
      </c>
      <c r="AQ49" s="4" t="s">
        <v>13</v>
      </c>
      <c r="AR49" s="4" t="s">
        <v>14</v>
      </c>
      <c r="AV49" s="4" t="s">
        <v>4</v>
      </c>
      <c r="AY49" s="4">
        <v>78</v>
      </c>
      <c r="AZ49" s="4">
        <v>118</v>
      </c>
      <c r="BA49" s="4">
        <v>2.46</v>
      </c>
      <c r="BJ49" s="4" t="s">
        <v>4</v>
      </c>
      <c r="BL49" s="4" t="s">
        <v>4</v>
      </c>
      <c r="BM49" s="4" t="s">
        <v>7</v>
      </c>
      <c r="BT49" s="4" t="s">
        <v>4</v>
      </c>
      <c r="BU49" s="4" t="s">
        <v>4</v>
      </c>
      <c r="BV49" s="4" t="s">
        <v>4</v>
      </c>
      <c r="BW49" s="4" t="s">
        <v>352</v>
      </c>
      <c r="BX49" s="4" t="s">
        <v>375</v>
      </c>
      <c r="BY49" s="4" t="s">
        <v>1163</v>
      </c>
      <c r="BZ49" s="4">
        <v>3</v>
      </c>
      <c r="CA49" s="4">
        <v>1</v>
      </c>
      <c r="CB49" s="4" t="s">
        <v>42</v>
      </c>
      <c r="CC49" s="4" t="s">
        <v>3</v>
      </c>
      <c r="CD49" s="4">
        <v>0.93</v>
      </c>
      <c r="CF49" s="4">
        <v>9</v>
      </c>
      <c r="CM49" s="4" t="s">
        <v>13</v>
      </c>
      <c r="CN49" s="4" t="s">
        <v>14</v>
      </c>
      <c r="CO49" s="4" t="s">
        <v>12</v>
      </c>
      <c r="CP49" s="4" t="s">
        <v>11</v>
      </c>
      <c r="CS49" s="4" t="s">
        <v>3</v>
      </c>
      <c r="CT49" s="4" t="s">
        <v>376</v>
      </c>
      <c r="CU49" s="4">
        <v>0.5</v>
      </c>
      <c r="CV49" s="4">
        <v>0.9</v>
      </c>
      <c r="CW49" s="4" t="s">
        <v>4</v>
      </c>
      <c r="CZ49" s="4" t="s">
        <v>64</v>
      </c>
      <c r="DA49" s="4" t="s">
        <v>3</v>
      </c>
      <c r="DB49" s="4">
        <v>78</v>
      </c>
      <c r="DC49" s="4">
        <v>78</v>
      </c>
      <c r="DD49" s="4" t="s">
        <v>4</v>
      </c>
      <c r="DE49" s="4" t="s">
        <v>279</v>
      </c>
      <c r="DF49" s="4" t="s">
        <v>60</v>
      </c>
      <c r="DG49" s="4">
        <v>78</v>
      </c>
      <c r="DH49" s="4">
        <v>5</v>
      </c>
      <c r="DI49" s="4">
        <v>1</v>
      </c>
      <c r="DL49" s="4" t="s">
        <v>279</v>
      </c>
      <c r="DM49" s="4" t="s">
        <v>59</v>
      </c>
      <c r="DN49" s="4">
        <v>78</v>
      </c>
      <c r="DO49" s="4">
        <v>5</v>
      </c>
      <c r="DP49" s="4">
        <v>1</v>
      </c>
      <c r="EV49" s="4" t="s">
        <v>4</v>
      </c>
      <c r="EX49" s="4">
        <v>60</v>
      </c>
      <c r="EY49" s="9">
        <f t="shared" si="8"/>
        <v>2.3050000000000002</v>
      </c>
      <c r="EZ49" s="4">
        <v>7.8</v>
      </c>
      <c r="FA49" s="4">
        <v>8.4</v>
      </c>
      <c r="FB49" s="4">
        <v>7.8</v>
      </c>
      <c r="FC49" s="4">
        <v>11.1</v>
      </c>
      <c r="FD49" s="4">
        <f t="shared" si="2"/>
        <v>7.8</v>
      </c>
      <c r="FE49">
        <v>11.5</v>
      </c>
      <c r="FF49" s="5">
        <f t="shared" si="3"/>
        <v>0.9655172413793105</v>
      </c>
      <c r="FG49" s="5">
        <f t="shared" si="4"/>
        <v>1.3218390804597702</v>
      </c>
      <c r="FH49" s="9">
        <f t="shared" si="9"/>
        <v>11.1</v>
      </c>
      <c r="FI49" s="9">
        <f t="shared" si="5"/>
        <v>0</v>
      </c>
      <c r="FJ49" s="9">
        <f t="shared" si="6"/>
        <v>0</v>
      </c>
      <c r="FK49" s="9">
        <f t="shared" si="7"/>
        <v>0</v>
      </c>
      <c r="FL49" s="4" t="s">
        <v>52</v>
      </c>
      <c r="FM49" s="4">
        <v>0</v>
      </c>
      <c r="FN49" s="4" t="s">
        <v>56</v>
      </c>
      <c r="FO49" s="4">
        <v>0</v>
      </c>
      <c r="FP49" s="4">
        <v>0</v>
      </c>
      <c r="FQ49" s="4" t="s">
        <v>61</v>
      </c>
      <c r="FR49" s="4" t="s">
        <v>62</v>
      </c>
      <c r="FS49" s="4" t="s">
        <v>4</v>
      </c>
      <c r="FT49" s="4" t="s">
        <v>4</v>
      </c>
      <c r="FU49" s="4" t="s">
        <v>4</v>
      </c>
      <c r="FV49" s="4">
        <v>0</v>
      </c>
      <c r="FX49" s="4" t="s">
        <v>4</v>
      </c>
      <c r="GA49" s="4">
        <v>20</v>
      </c>
      <c r="GB49" s="4">
        <v>20</v>
      </c>
      <c r="GC49" s="9">
        <v>1.5</v>
      </c>
      <c r="GI49" s="4" t="s">
        <v>3</v>
      </c>
      <c r="GJ49" s="4">
        <v>0.5</v>
      </c>
      <c r="GL49" s="4" t="s">
        <v>56</v>
      </c>
      <c r="GM49" s="4" t="s">
        <v>56</v>
      </c>
      <c r="GN49" s="4">
        <v>1</v>
      </c>
      <c r="GO49" s="4">
        <v>0</v>
      </c>
      <c r="GP49" s="4" t="s">
        <v>4</v>
      </c>
      <c r="GQ49" s="4" t="s">
        <v>1074</v>
      </c>
      <c r="GY49" s="4" t="s">
        <v>4</v>
      </c>
      <c r="HA49" s="4" t="s">
        <v>232</v>
      </c>
      <c r="HB49" s="4" t="s">
        <v>42</v>
      </c>
      <c r="HC49" s="4">
        <v>11.1</v>
      </c>
      <c r="HJ49" s="4" t="s">
        <v>13</v>
      </c>
      <c r="HK49" s="4" t="s">
        <v>12</v>
      </c>
      <c r="HV49" s="4" t="s">
        <v>3</v>
      </c>
      <c r="HW49" s="4" t="s">
        <v>408</v>
      </c>
      <c r="HX49" s="4" t="s">
        <v>4</v>
      </c>
      <c r="HY49" s="4" t="s">
        <v>3</v>
      </c>
      <c r="IG49" s="4">
        <v>20</v>
      </c>
      <c r="IH49" s="4">
        <v>20</v>
      </c>
      <c r="II49" s="9">
        <v>2.75</v>
      </c>
      <c r="IJ49" s="4">
        <v>1</v>
      </c>
      <c r="IK49" s="4" t="s">
        <v>1115</v>
      </c>
      <c r="IL49" s="4">
        <v>7.8</v>
      </c>
      <c r="IM49" s="9">
        <v>0.6</v>
      </c>
      <c r="IN49" s="9">
        <v>0.05</v>
      </c>
      <c r="IT49" s="4" t="s">
        <v>4</v>
      </c>
      <c r="IV49" s="4">
        <v>0.54</v>
      </c>
      <c r="IW49" s="4" t="s">
        <v>492</v>
      </c>
      <c r="IX49" s="4" t="s">
        <v>1165</v>
      </c>
      <c r="IY49" s="4">
        <v>1</v>
      </c>
      <c r="IZ49" s="4">
        <v>1</v>
      </c>
      <c r="JA49" s="4" t="s">
        <v>1074</v>
      </c>
      <c r="JC49" s="4">
        <v>20</v>
      </c>
      <c r="JD49" s="4">
        <v>20</v>
      </c>
      <c r="JE49" s="4" t="s">
        <v>35</v>
      </c>
      <c r="JH49" s="4" t="s">
        <v>4</v>
      </c>
      <c r="JI49" s="4" t="s">
        <v>4</v>
      </c>
      <c r="JK49" s="4" t="s">
        <v>232</v>
      </c>
      <c r="JL49" s="4" t="s">
        <v>42</v>
      </c>
      <c r="JM49" s="4">
        <v>11.1</v>
      </c>
      <c r="JT49" s="4" t="s">
        <v>13</v>
      </c>
      <c r="JU49" s="4" t="s">
        <v>12</v>
      </c>
      <c r="JZ49" s="4" t="s">
        <v>3</v>
      </c>
      <c r="KA49" s="4" t="s">
        <v>408</v>
      </c>
      <c r="KB49" s="4" t="s">
        <v>4</v>
      </c>
      <c r="KC49" s="4" t="s">
        <v>3</v>
      </c>
      <c r="KK49" s="4">
        <v>20</v>
      </c>
      <c r="KL49" s="4">
        <v>20.5</v>
      </c>
      <c r="KM49" s="9">
        <v>2.6</v>
      </c>
      <c r="KS49" s="4" t="s">
        <v>4</v>
      </c>
      <c r="KU49" s="4">
        <v>0.5</v>
      </c>
      <c r="KV49" s="4" t="s">
        <v>56</v>
      </c>
      <c r="KW49" s="4" t="s">
        <v>56</v>
      </c>
      <c r="KX49" s="4">
        <v>0</v>
      </c>
      <c r="KY49" s="4">
        <v>0</v>
      </c>
      <c r="KZ49" s="4" t="s">
        <v>4</v>
      </c>
      <c r="LA49" s="4" t="s">
        <v>1074</v>
      </c>
      <c r="LB49" s="4" t="s">
        <v>35</v>
      </c>
      <c r="LC49" s="4">
        <v>20</v>
      </c>
      <c r="LD49" s="4">
        <v>40</v>
      </c>
      <c r="LI49" s="4" t="s">
        <v>4</v>
      </c>
      <c r="LK49" s="4" t="s">
        <v>493</v>
      </c>
      <c r="LL49" s="4" t="s">
        <v>42</v>
      </c>
      <c r="LM49" s="4">
        <v>11.1</v>
      </c>
      <c r="LT49" s="4" t="s">
        <v>13</v>
      </c>
      <c r="LU49" s="4" t="s">
        <v>12</v>
      </c>
      <c r="LV49" s="4" t="s">
        <v>11</v>
      </c>
      <c r="MF49" s="4" t="s">
        <v>4</v>
      </c>
      <c r="MH49" s="4" t="s">
        <v>4</v>
      </c>
      <c r="MI49" s="4" t="s">
        <v>3</v>
      </c>
      <c r="MJ49" s="4">
        <v>0</v>
      </c>
      <c r="MK49" s="4">
        <v>0</v>
      </c>
      <c r="ML49" s="4">
        <v>0</v>
      </c>
      <c r="MM49" s="4">
        <v>0</v>
      </c>
      <c r="MN49" s="4">
        <v>0</v>
      </c>
      <c r="MO49" s="4">
        <v>0</v>
      </c>
      <c r="MQ49" s="4">
        <v>85</v>
      </c>
      <c r="MR49" s="4">
        <v>79</v>
      </c>
      <c r="MS49" s="4">
        <v>2.7</v>
      </c>
      <c r="MX49" s="4" t="s">
        <v>4</v>
      </c>
      <c r="MZ49" s="4" t="s">
        <v>4</v>
      </c>
      <c r="NA49" s="4" t="s">
        <v>7</v>
      </c>
      <c r="NH49" s="4" t="s">
        <v>4</v>
      </c>
      <c r="NI49" s="4" t="s">
        <v>4</v>
      </c>
      <c r="NJ49" s="4" t="s">
        <v>4</v>
      </c>
      <c r="NK49" s="4" t="s">
        <v>86</v>
      </c>
      <c r="NL49" s="4" t="s">
        <v>375</v>
      </c>
      <c r="NM49" s="4" t="s">
        <v>1163</v>
      </c>
      <c r="NN49" s="4">
        <v>3</v>
      </c>
      <c r="NO49" s="4">
        <v>0</v>
      </c>
      <c r="NP49" s="4" t="s">
        <v>42</v>
      </c>
      <c r="NR49" s="4">
        <v>0.9</v>
      </c>
      <c r="NT49" s="4">
        <v>8.6999999999999993</v>
      </c>
      <c r="OA49" s="4" t="s">
        <v>12</v>
      </c>
      <c r="OB49" s="4" t="s">
        <v>13</v>
      </c>
      <c r="OC49" s="4" t="s">
        <v>11</v>
      </c>
      <c r="OG49" s="4" t="s">
        <v>494</v>
      </c>
      <c r="OI49" s="4">
        <v>1.3</v>
      </c>
      <c r="OJ49" s="4">
        <v>1.2</v>
      </c>
      <c r="OK49" s="4" t="s">
        <v>494</v>
      </c>
      <c r="ON49" s="4" t="s">
        <v>64</v>
      </c>
      <c r="OO49" s="4" t="s">
        <v>3</v>
      </c>
      <c r="OP49" s="4">
        <v>145</v>
      </c>
      <c r="OQ49" s="4">
        <v>145</v>
      </c>
      <c r="OS49" s="4" t="s">
        <v>66</v>
      </c>
      <c r="OT49" s="4" t="s">
        <v>60</v>
      </c>
      <c r="OU49" s="4">
        <v>70</v>
      </c>
      <c r="OV49" s="4">
        <v>5</v>
      </c>
      <c r="OW49" s="4">
        <v>1</v>
      </c>
      <c r="OZ49" s="4" t="s">
        <v>66</v>
      </c>
      <c r="PA49" s="4" t="s">
        <v>59</v>
      </c>
      <c r="PB49" s="4">
        <v>85</v>
      </c>
      <c r="PC49" s="4">
        <v>5</v>
      </c>
      <c r="PD49" s="4">
        <v>1</v>
      </c>
      <c r="PG49" s="4" t="s">
        <v>165</v>
      </c>
      <c r="PH49" s="4" t="s">
        <v>60</v>
      </c>
      <c r="PI49" s="4">
        <v>15</v>
      </c>
      <c r="PJ49" s="4">
        <v>5</v>
      </c>
      <c r="PK49" s="4">
        <v>1</v>
      </c>
      <c r="QJ49" s="4">
        <v>50</v>
      </c>
      <c r="QK49" s="4">
        <v>111</v>
      </c>
      <c r="QL49" s="4">
        <v>3.8</v>
      </c>
      <c r="QM49" s="4" t="s">
        <v>68</v>
      </c>
      <c r="QN49" s="4" t="s">
        <v>4</v>
      </c>
      <c r="QO49" s="4" t="s">
        <v>4</v>
      </c>
      <c r="QQ49" s="4" t="s">
        <v>4</v>
      </c>
      <c r="QR49" s="4" t="s">
        <v>3</v>
      </c>
      <c r="QS49" s="4">
        <v>1.1000000000000001</v>
      </c>
      <c r="QU49" s="4" t="s">
        <v>4</v>
      </c>
      <c r="QW49" s="4" t="s">
        <v>7</v>
      </c>
      <c r="RB49" s="4" t="s">
        <v>412</v>
      </c>
      <c r="RC49" s="4" t="s">
        <v>42</v>
      </c>
      <c r="RD49" s="4">
        <v>9.3000000000000007</v>
      </c>
      <c r="RK49" s="4" t="s">
        <v>13</v>
      </c>
      <c r="RL49" s="4" t="s">
        <v>12</v>
      </c>
      <c r="RM49" s="4" t="s">
        <v>14</v>
      </c>
      <c r="RQ49" s="4" t="s">
        <v>4</v>
      </c>
    </row>
    <row r="50" spans="1:487" x14ac:dyDescent="0.3">
      <c r="A50" s="42">
        <v>20501238</v>
      </c>
      <c r="B50" s="4" t="s">
        <v>206</v>
      </c>
      <c r="C50" s="7">
        <v>0.4201388888888889</v>
      </c>
      <c r="D50" s="8">
        <v>44461</v>
      </c>
      <c r="E50" s="4" t="s">
        <v>47</v>
      </c>
      <c r="F50" s="4" t="s">
        <v>207</v>
      </c>
      <c r="G50" s="4" t="s">
        <v>208</v>
      </c>
      <c r="H50" s="4" t="s">
        <v>209</v>
      </c>
      <c r="K50" s="4">
        <v>50</v>
      </c>
      <c r="L50" s="4">
        <v>50</v>
      </c>
      <c r="M50" s="9">
        <v>0.52</v>
      </c>
      <c r="P50" s="4" t="s">
        <v>68</v>
      </c>
      <c r="Q50" s="4" t="s">
        <v>4</v>
      </c>
      <c r="R50" s="4" t="s">
        <v>4</v>
      </c>
      <c r="T50" s="4" t="s">
        <v>4</v>
      </c>
      <c r="U50" s="4" t="s">
        <v>4</v>
      </c>
      <c r="V50" s="4">
        <v>1.2</v>
      </c>
      <c r="X50" s="4" t="s">
        <v>4</v>
      </c>
      <c r="Z50" s="4" t="s">
        <v>7</v>
      </c>
      <c r="AG50" s="4" t="s">
        <v>37</v>
      </c>
      <c r="AH50" s="4" t="s">
        <v>43</v>
      </c>
      <c r="AI50" s="4">
        <v>23.2</v>
      </c>
      <c r="AP50" s="4" t="s">
        <v>15</v>
      </c>
      <c r="AV50" s="4" t="s">
        <v>3</v>
      </c>
      <c r="AW50" s="4" t="s">
        <v>166</v>
      </c>
      <c r="AY50" s="4">
        <v>35</v>
      </c>
      <c r="AZ50" s="4">
        <v>35</v>
      </c>
      <c r="BA50" s="4">
        <v>0.26</v>
      </c>
      <c r="BJ50" s="4" t="s">
        <v>4</v>
      </c>
      <c r="BL50" s="4" t="s">
        <v>4</v>
      </c>
      <c r="BM50" s="4" t="s">
        <v>54</v>
      </c>
      <c r="BT50" s="4" t="s">
        <v>4</v>
      </c>
      <c r="BU50" s="4" t="s">
        <v>4</v>
      </c>
      <c r="BV50" s="4" t="s">
        <v>4</v>
      </c>
      <c r="BW50" s="4" t="s">
        <v>37</v>
      </c>
      <c r="BX50" s="4" t="s">
        <v>56</v>
      </c>
      <c r="BY50" s="4" t="s">
        <v>56</v>
      </c>
      <c r="BZ50" s="4">
        <v>0</v>
      </c>
      <c r="CA50" s="4">
        <v>0</v>
      </c>
      <c r="CB50" s="4" t="s">
        <v>43</v>
      </c>
      <c r="CC50" s="4" t="s">
        <v>4</v>
      </c>
      <c r="CE50" s="4">
        <v>1.1000000000000001</v>
      </c>
      <c r="CF50" s="4">
        <v>19.600000000000001</v>
      </c>
      <c r="CM50" s="4" t="s">
        <v>15</v>
      </c>
      <c r="CS50" s="4" t="s">
        <v>98</v>
      </c>
      <c r="CT50" s="4" t="s">
        <v>25</v>
      </c>
      <c r="CU50" s="4">
        <v>1.7</v>
      </c>
      <c r="CV50" s="4">
        <v>3.4</v>
      </c>
      <c r="CW50" s="4" t="s">
        <v>4</v>
      </c>
      <c r="CX50" s="4" t="s">
        <v>210</v>
      </c>
      <c r="CY50" s="4" t="s">
        <v>120</v>
      </c>
      <c r="CZ50" s="4" t="s">
        <v>64</v>
      </c>
      <c r="DA50" s="4" t="s">
        <v>3</v>
      </c>
      <c r="DB50" s="4">
        <v>0</v>
      </c>
      <c r="DC50" s="4">
        <v>0</v>
      </c>
      <c r="DD50" s="4" t="s">
        <v>4</v>
      </c>
      <c r="DE50" s="4" t="s">
        <v>56</v>
      </c>
      <c r="DF50" s="4" t="s">
        <v>60</v>
      </c>
      <c r="DG50" s="4">
        <v>35</v>
      </c>
      <c r="DJ50" s="4" t="s">
        <v>384</v>
      </c>
      <c r="DL50" s="4" t="s">
        <v>56</v>
      </c>
      <c r="DM50" s="4" t="s">
        <v>59</v>
      </c>
      <c r="DN50" s="4">
        <v>35</v>
      </c>
      <c r="DQ50" s="4" t="s">
        <v>385</v>
      </c>
      <c r="EU50" s="4" t="s">
        <v>386</v>
      </c>
      <c r="EV50" s="4" t="s">
        <v>4</v>
      </c>
      <c r="EX50" s="4">
        <v>78.599999999999994</v>
      </c>
      <c r="EY50" s="9">
        <f t="shared" si="8"/>
        <v>0.12951653944020358</v>
      </c>
      <c r="EZ50" s="4">
        <v>8.8000000000000007</v>
      </c>
      <c r="FA50" s="4">
        <v>12</v>
      </c>
      <c r="FB50" s="4">
        <v>7.8</v>
      </c>
      <c r="FC50" s="4">
        <v>13.1</v>
      </c>
      <c r="FD50" s="4">
        <f t="shared" si="2"/>
        <v>8.3000000000000007</v>
      </c>
      <c r="FE50">
        <v>13</v>
      </c>
      <c r="FF50" s="5">
        <f t="shared" si="3"/>
        <v>0.81081081081081074</v>
      </c>
      <c r="FG50" s="5">
        <f t="shared" si="4"/>
        <v>0.87837837837837829</v>
      </c>
      <c r="FH50" s="9">
        <f t="shared" si="9"/>
        <v>13.1</v>
      </c>
      <c r="FI50" s="9">
        <f t="shared" si="5"/>
        <v>0</v>
      </c>
      <c r="FJ50" s="9">
        <f t="shared" si="6"/>
        <v>0</v>
      </c>
      <c r="FK50" s="9">
        <f t="shared" si="7"/>
        <v>0</v>
      </c>
      <c r="FL50" s="4" t="s">
        <v>52</v>
      </c>
      <c r="FM50" s="4">
        <v>0</v>
      </c>
      <c r="FN50" s="4" t="s">
        <v>56</v>
      </c>
      <c r="FO50" s="4">
        <v>0</v>
      </c>
      <c r="FP50" s="4">
        <v>0</v>
      </c>
      <c r="FQ50" s="4" t="s">
        <v>61</v>
      </c>
      <c r="FR50" s="4" t="s">
        <v>62</v>
      </c>
      <c r="FS50" s="4" t="s">
        <v>4</v>
      </c>
      <c r="FT50" s="4" t="s">
        <v>4</v>
      </c>
      <c r="FU50" s="4" t="s">
        <v>4</v>
      </c>
      <c r="FV50" s="4">
        <v>0</v>
      </c>
      <c r="FX50" s="4" t="s">
        <v>4</v>
      </c>
      <c r="GA50" s="4">
        <v>26.2</v>
      </c>
      <c r="GB50" s="4">
        <v>26.3</v>
      </c>
      <c r="GC50" s="9">
        <v>0.08</v>
      </c>
      <c r="GD50" s="4">
        <v>1</v>
      </c>
      <c r="GE50" s="4" t="s">
        <v>1115</v>
      </c>
      <c r="GF50" s="4">
        <v>9.25</v>
      </c>
      <c r="GG50" s="4">
        <v>0.47</v>
      </c>
      <c r="GH50" s="4">
        <v>0.01</v>
      </c>
      <c r="GI50" s="4" t="s">
        <v>4</v>
      </c>
      <c r="GK50" s="4">
        <v>1.1000000000000001</v>
      </c>
      <c r="GL50" s="4" t="s">
        <v>56</v>
      </c>
      <c r="GM50" s="4" t="s">
        <v>56</v>
      </c>
      <c r="GN50" s="4">
        <v>0</v>
      </c>
      <c r="GO50" s="4">
        <v>0</v>
      </c>
      <c r="GP50" s="4" t="s">
        <v>4</v>
      </c>
      <c r="GQ50" s="4" t="s">
        <v>1074</v>
      </c>
      <c r="GR50" s="4" t="s">
        <v>211</v>
      </c>
      <c r="GS50" s="4">
        <v>26.2</v>
      </c>
      <c r="GT50" s="4">
        <v>0</v>
      </c>
      <c r="GX50" s="4" t="s">
        <v>4</v>
      </c>
      <c r="HA50" s="4" t="s">
        <v>37</v>
      </c>
      <c r="HB50" s="4" t="s">
        <v>43</v>
      </c>
      <c r="HC50" s="4">
        <v>13.1</v>
      </c>
      <c r="HJ50" s="4" t="s">
        <v>15</v>
      </c>
      <c r="HK50" s="4" t="s">
        <v>11</v>
      </c>
      <c r="HP50" s="4" t="s">
        <v>15</v>
      </c>
      <c r="HV50" s="4" t="s">
        <v>4</v>
      </c>
      <c r="HX50" s="4" t="s">
        <v>4</v>
      </c>
      <c r="HY50" s="4" t="s">
        <v>4</v>
      </c>
      <c r="HZ50" s="4">
        <v>0</v>
      </c>
      <c r="IA50" s="4">
        <v>0</v>
      </c>
      <c r="IB50" s="4">
        <v>0</v>
      </c>
      <c r="IC50" s="4">
        <v>0</v>
      </c>
      <c r="ID50" s="4">
        <v>0</v>
      </c>
      <c r="IE50" s="4">
        <v>0</v>
      </c>
      <c r="IG50" s="4">
        <v>26.2</v>
      </c>
      <c r="IH50" s="4">
        <v>26</v>
      </c>
      <c r="II50" s="9">
        <v>0.27</v>
      </c>
      <c r="IT50" s="4" t="s">
        <v>4</v>
      </c>
      <c r="IV50" s="4">
        <v>1.2</v>
      </c>
      <c r="IW50" s="4" t="s">
        <v>56</v>
      </c>
      <c r="IX50" s="4" t="s">
        <v>56</v>
      </c>
      <c r="IY50" s="4">
        <v>0</v>
      </c>
      <c r="IZ50" s="4">
        <v>0</v>
      </c>
      <c r="JA50" s="4" t="s">
        <v>1074</v>
      </c>
      <c r="JB50" s="4" t="s">
        <v>211</v>
      </c>
      <c r="JC50" s="4">
        <v>26.2</v>
      </c>
      <c r="JD50" s="4">
        <v>26.2</v>
      </c>
      <c r="JH50" s="4" t="s">
        <v>4</v>
      </c>
      <c r="JK50" s="4" t="s">
        <v>37</v>
      </c>
      <c r="JL50" s="4" t="s">
        <v>43</v>
      </c>
      <c r="JM50" s="4">
        <v>13.1</v>
      </c>
      <c r="JT50" s="4" t="s">
        <v>15</v>
      </c>
      <c r="JU50" s="4" t="s">
        <v>11</v>
      </c>
      <c r="JZ50" s="4" t="s">
        <v>4</v>
      </c>
      <c r="KB50" s="4" t="s">
        <v>4</v>
      </c>
      <c r="KC50" s="4" t="s">
        <v>4</v>
      </c>
      <c r="KD50" s="4">
        <v>0</v>
      </c>
      <c r="KE50" s="4">
        <v>0</v>
      </c>
      <c r="KF50" s="4">
        <v>0</v>
      </c>
      <c r="KG50" s="4">
        <v>0</v>
      </c>
      <c r="KH50" s="4">
        <v>0</v>
      </c>
      <c r="KI50" s="4">
        <v>0</v>
      </c>
      <c r="KK50" s="4">
        <v>26.2</v>
      </c>
      <c r="KL50" s="4">
        <v>26.4</v>
      </c>
      <c r="KM50" s="9">
        <v>0.04</v>
      </c>
      <c r="KS50" s="4" t="s">
        <v>3</v>
      </c>
      <c r="KT50" s="4">
        <v>1.7</v>
      </c>
      <c r="KV50" s="4" t="s">
        <v>56</v>
      </c>
      <c r="KW50" s="4" t="s">
        <v>56</v>
      </c>
      <c r="KX50" s="4">
        <v>0</v>
      </c>
      <c r="KY50" s="4">
        <v>0</v>
      </c>
      <c r="KZ50" s="4" t="s">
        <v>4</v>
      </c>
      <c r="LA50" s="4" t="s">
        <v>1072</v>
      </c>
      <c r="LB50" s="4" t="s">
        <v>212</v>
      </c>
      <c r="LC50" s="4">
        <v>26.2</v>
      </c>
      <c r="LD50" s="4">
        <v>52.4</v>
      </c>
      <c r="LH50" s="4" t="s">
        <v>4</v>
      </c>
      <c r="LK50" s="4" t="s">
        <v>37</v>
      </c>
      <c r="LL50" s="4" t="s">
        <v>43</v>
      </c>
      <c r="LM50" s="4">
        <v>13.1</v>
      </c>
      <c r="LT50" s="4" t="s">
        <v>15</v>
      </c>
      <c r="LU50" s="4" t="s">
        <v>11</v>
      </c>
      <c r="LZ50" s="4" t="s">
        <v>15</v>
      </c>
      <c r="MA50" s="4" t="s">
        <v>11</v>
      </c>
      <c r="MF50" s="4" t="s">
        <v>4</v>
      </c>
      <c r="MH50" s="4" t="s">
        <v>4</v>
      </c>
      <c r="MI50" s="4" t="s">
        <v>4</v>
      </c>
      <c r="MJ50" s="4">
        <v>0</v>
      </c>
      <c r="MK50" s="4">
        <v>0</v>
      </c>
      <c r="ML50" s="4">
        <v>0</v>
      </c>
      <c r="MM50" s="4">
        <v>0</v>
      </c>
      <c r="MN50" s="4">
        <v>0</v>
      </c>
      <c r="MO50" s="4">
        <v>0</v>
      </c>
      <c r="MQ50" s="4">
        <v>60</v>
      </c>
      <c r="MR50" s="4">
        <v>60</v>
      </c>
      <c r="MS50" s="4">
        <v>0.37</v>
      </c>
      <c r="MX50" s="4" t="s">
        <v>4</v>
      </c>
      <c r="MZ50" s="4" t="s">
        <v>4</v>
      </c>
      <c r="NA50" s="4" t="s">
        <v>7</v>
      </c>
      <c r="NH50" s="4" t="s">
        <v>4</v>
      </c>
      <c r="NI50" s="4" t="s">
        <v>4</v>
      </c>
      <c r="NJ50" s="4" t="s">
        <v>3</v>
      </c>
      <c r="NK50" s="4" t="s">
        <v>37</v>
      </c>
      <c r="NL50" s="4" t="s">
        <v>56</v>
      </c>
      <c r="NM50" s="4" t="s">
        <v>56</v>
      </c>
      <c r="NN50" s="4">
        <v>0</v>
      </c>
      <c r="NO50" s="4">
        <v>0</v>
      </c>
      <c r="NP50" s="4" t="s">
        <v>43</v>
      </c>
      <c r="NQ50" s="4" t="s">
        <v>4</v>
      </c>
      <c r="NS50" s="4">
        <v>1.1000000000000001</v>
      </c>
      <c r="NT50" s="4">
        <v>14.8</v>
      </c>
      <c r="OA50" s="4" t="s">
        <v>15</v>
      </c>
      <c r="OB50" s="4" t="s">
        <v>11</v>
      </c>
      <c r="OG50" s="4" t="s">
        <v>3</v>
      </c>
      <c r="OH50" s="4" t="s">
        <v>25</v>
      </c>
      <c r="OI50" s="4">
        <v>1.6</v>
      </c>
      <c r="OJ50" s="4">
        <v>1.8</v>
      </c>
      <c r="OK50" s="4" t="s">
        <v>4</v>
      </c>
      <c r="OL50" s="4" t="s">
        <v>210</v>
      </c>
      <c r="OM50" s="4" t="s">
        <v>120</v>
      </c>
      <c r="ON50" s="4" t="s">
        <v>64</v>
      </c>
      <c r="OO50" s="4" t="s">
        <v>3</v>
      </c>
      <c r="OP50" s="4">
        <v>12</v>
      </c>
      <c r="OQ50" s="4">
        <v>0</v>
      </c>
      <c r="OR50" s="4" t="s">
        <v>4</v>
      </c>
      <c r="OS50" s="4" t="s">
        <v>65</v>
      </c>
      <c r="OT50" s="4" t="s">
        <v>60</v>
      </c>
      <c r="OU50" s="4">
        <v>12</v>
      </c>
      <c r="OV50" s="4">
        <v>5</v>
      </c>
      <c r="OW50" s="4">
        <v>2</v>
      </c>
      <c r="OZ50" s="4" t="s">
        <v>56</v>
      </c>
      <c r="PA50" s="4" t="s">
        <v>213</v>
      </c>
      <c r="PB50" s="4">
        <v>48</v>
      </c>
      <c r="PE50" s="4" t="s">
        <v>387</v>
      </c>
      <c r="PG50" s="4" t="s">
        <v>56</v>
      </c>
      <c r="PH50" s="4" t="s">
        <v>59</v>
      </c>
      <c r="PI50" s="4">
        <v>60</v>
      </c>
      <c r="PS50" s="4" t="s">
        <v>387</v>
      </c>
      <c r="QJ50" s="4">
        <v>50</v>
      </c>
      <c r="QK50" s="4">
        <v>50</v>
      </c>
      <c r="QL50" s="4">
        <v>0.86</v>
      </c>
      <c r="QM50" s="4" t="s">
        <v>68</v>
      </c>
      <c r="QN50" s="4" t="s">
        <v>4</v>
      </c>
      <c r="QO50" s="4" t="s">
        <v>4</v>
      </c>
      <c r="QQ50" s="4" t="s">
        <v>4</v>
      </c>
      <c r="QR50" s="4" t="s">
        <v>4</v>
      </c>
      <c r="QT50" s="4">
        <v>1.1000000000000001</v>
      </c>
      <c r="QU50" s="4" t="s">
        <v>4</v>
      </c>
      <c r="QW50" s="4" t="s">
        <v>7</v>
      </c>
      <c r="RB50" s="4" t="s">
        <v>37</v>
      </c>
      <c r="RC50" s="4" t="s">
        <v>43</v>
      </c>
      <c r="RD50" s="4">
        <v>17.8</v>
      </c>
      <c r="RK50" s="4" t="s">
        <v>15</v>
      </c>
      <c r="RL50" s="4" t="s">
        <v>13</v>
      </c>
      <c r="RM50" s="4" t="s">
        <v>11</v>
      </c>
      <c r="RQ50" s="4" t="s">
        <v>3</v>
      </c>
      <c r="RR50" s="4" t="s">
        <v>166</v>
      </c>
    </row>
    <row r="51" spans="1:487" x14ac:dyDescent="0.3">
      <c r="A51" s="42">
        <v>20501403</v>
      </c>
      <c r="B51" s="4" t="s">
        <v>72</v>
      </c>
      <c r="C51" s="12">
        <v>0.47569444444444442</v>
      </c>
      <c r="D51" s="8">
        <v>44447</v>
      </c>
      <c r="E51" s="4" t="s">
        <v>47</v>
      </c>
      <c r="F51" s="4" t="s">
        <v>271</v>
      </c>
      <c r="G51" s="4" t="s">
        <v>482</v>
      </c>
      <c r="H51" s="4" t="s">
        <v>477</v>
      </c>
      <c r="I51" s="4">
        <v>62.285319999999999</v>
      </c>
      <c r="J51" s="4">
        <v>-150.42371</v>
      </c>
      <c r="K51" s="4">
        <v>50</v>
      </c>
      <c r="L51" s="4">
        <v>50</v>
      </c>
      <c r="M51" s="9">
        <v>1.32</v>
      </c>
      <c r="P51" s="4" t="s">
        <v>68</v>
      </c>
      <c r="Q51" s="4" t="s">
        <v>4</v>
      </c>
      <c r="R51" s="4" t="s">
        <v>4</v>
      </c>
      <c r="T51" s="4" t="s">
        <v>4</v>
      </c>
      <c r="U51" s="4" t="s">
        <v>3</v>
      </c>
      <c r="V51" s="4">
        <v>0.3</v>
      </c>
      <c r="X51" s="4" t="s">
        <v>4</v>
      </c>
      <c r="Z51" s="4" t="s">
        <v>7</v>
      </c>
      <c r="AG51" s="4" t="s">
        <v>55</v>
      </c>
      <c r="AH51" s="4" t="s">
        <v>42</v>
      </c>
      <c r="AI51" s="4">
        <v>6.9</v>
      </c>
      <c r="AP51" s="4" t="s">
        <v>12</v>
      </c>
      <c r="AQ51" s="4" t="s">
        <v>16</v>
      </c>
      <c r="AR51" s="4" t="s">
        <v>13</v>
      </c>
      <c r="AS51" s="4" t="s">
        <v>15</v>
      </c>
      <c r="AV51" s="4" t="s">
        <v>4</v>
      </c>
      <c r="AY51" s="4">
        <v>25</v>
      </c>
      <c r="AZ51" s="4">
        <v>25</v>
      </c>
      <c r="BA51" s="4">
        <v>1.44</v>
      </c>
      <c r="BB51" s="4">
        <v>1</v>
      </c>
      <c r="BC51" s="4" t="s">
        <v>1115</v>
      </c>
      <c r="BD51" s="4">
        <v>0.43</v>
      </c>
      <c r="BE51" s="4">
        <v>0.1</v>
      </c>
      <c r="BJ51" s="4" t="s">
        <v>4</v>
      </c>
      <c r="BL51" s="4" t="s">
        <v>4</v>
      </c>
      <c r="BM51" s="4" t="s">
        <v>1074</v>
      </c>
      <c r="BT51" s="4" t="s">
        <v>4</v>
      </c>
      <c r="BU51" s="4" t="s">
        <v>4</v>
      </c>
      <c r="BV51" s="4" t="s">
        <v>4</v>
      </c>
      <c r="BW51" s="4" t="s">
        <v>414</v>
      </c>
      <c r="BX51" s="4" t="s">
        <v>56</v>
      </c>
      <c r="BY51" s="4" t="s">
        <v>56</v>
      </c>
      <c r="BZ51" s="4">
        <v>0</v>
      </c>
      <c r="CA51" s="4">
        <v>0</v>
      </c>
      <c r="CB51" s="4" t="s">
        <v>42</v>
      </c>
      <c r="CC51" s="4" t="s">
        <v>3</v>
      </c>
      <c r="CD51" s="4">
        <v>0.3</v>
      </c>
      <c r="CF51" s="4">
        <v>7.4</v>
      </c>
      <c r="CM51" s="4" t="s">
        <v>13</v>
      </c>
      <c r="CN51" s="4" t="s">
        <v>12</v>
      </c>
      <c r="CO51" s="4" t="s">
        <v>16</v>
      </c>
      <c r="CP51" s="4" t="s">
        <v>15</v>
      </c>
      <c r="CS51" s="4" t="s">
        <v>4</v>
      </c>
      <c r="CU51" s="4">
        <v>3.2</v>
      </c>
      <c r="CV51" s="4">
        <v>2.2999999999999998</v>
      </c>
      <c r="CW51" s="4" t="s">
        <v>4</v>
      </c>
      <c r="CZ51" s="4" t="s">
        <v>64</v>
      </c>
      <c r="DA51" s="4" t="s">
        <v>3</v>
      </c>
      <c r="DB51" s="4">
        <v>25</v>
      </c>
      <c r="DC51" s="4">
        <v>25</v>
      </c>
      <c r="DD51" s="4" t="s">
        <v>4</v>
      </c>
      <c r="DE51" s="4" t="s">
        <v>66</v>
      </c>
      <c r="DF51" s="4" t="s">
        <v>60</v>
      </c>
      <c r="DG51" s="4">
        <v>21</v>
      </c>
      <c r="DH51" s="4">
        <v>5</v>
      </c>
      <c r="DI51" s="4">
        <v>1</v>
      </c>
      <c r="DL51" s="4" t="s">
        <v>66</v>
      </c>
      <c r="DM51" s="4" t="s">
        <v>59</v>
      </c>
      <c r="DN51" s="4">
        <v>12</v>
      </c>
      <c r="DO51" s="4">
        <v>3</v>
      </c>
      <c r="DP51" s="4">
        <v>1</v>
      </c>
      <c r="DQ51" s="4" t="s">
        <v>484</v>
      </c>
      <c r="DR51" s="4">
        <v>5</v>
      </c>
      <c r="DS51" s="4" t="s">
        <v>65</v>
      </c>
      <c r="DT51" s="4" t="s">
        <v>59</v>
      </c>
      <c r="DU51" s="4">
        <v>6</v>
      </c>
      <c r="DV51" s="4">
        <v>5</v>
      </c>
      <c r="DW51" s="4">
        <v>2</v>
      </c>
      <c r="DZ51" s="4" t="s">
        <v>56</v>
      </c>
      <c r="EA51" s="4" t="s">
        <v>59</v>
      </c>
      <c r="EB51" s="4">
        <v>7</v>
      </c>
      <c r="EG51" s="4" t="s">
        <v>65</v>
      </c>
      <c r="EH51" s="4" t="s">
        <v>60</v>
      </c>
      <c r="EI51" s="4">
        <v>6</v>
      </c>
      <c r="EJ51" s="4">
        <v>5</v>
      </c>
      <c r="EK51" s="4">
        <v>2</v>
      </c>
      <c r="EV51" s="4" t="s">
        <v>4</v>
      </c>
      <c r="EX51" s="4">
        <v>52.8</v>
      </c>
      <c r="EY51" s="9">
        <f t="shared" si="8"/>
        <v>1.2880113636363637</v>
      </c>
      <c r="EZ51" s="4">
        <v>4.4000000000000004</v>
      </c>
      <c r="FA51" s="4">
        <v>3.3</v>
      </c>
      <c r="FB51" s="4">
        <v>3.8</v>
      </c>
      <c r="FC51" s="4">
        <v>6</v>
      </c>
      <c r="FD51" s="4">
        <f t="shared" si="2"/>
        <v>4.0999999999999996</v>
      </c>
      <c r="FE51">
        <v>7.91</v>
      </c>
      <c r="FF51" s="5">
        <f t="shared" si="3"/>
        <v>0.57894736842105254</v>
      </c>
      <c r="FG51" s="5">
        <f t="shared" si="4"/>
        <v>1.3877192982456139</v>
      </c>
      <c r="FH51" s="9">
        <f t="shared" si="9"/>
        <v>6.9333333333333336</v>
      </c>
      <c r="FI51" s="9">
        <f t="shared" si="5"/>
        <v>41</v>
      </c>
      <c r="FJ51" s="9">
        <f t="shared" si="6"/>
        <v>1.6333333333333331</v>
      </c>
      <c r="FK51" s="9">
        <f t="shared" si="7"/>
        <v>0.98333333333333339</v>
      </c>
      <c r="FL51" s="4" t="s">
        <v>52</v>
      </c>
      <c r="FM51" s="4">
        <v>0</v>
      </c>
      <c r="FN51" s="4" t="s">
        <v>325</v>
      </c>
      <c r="FO51" s="4">
        <v>4</v>
      </c>
      <c r="FP51" s="4">
        <v>0</v>
      </c>
      <c r="FQ51" s="4" t="s">
        <v>61</v>
      </c>
      <c r="FR51" s="4" t="s">
        <v>485</v>
      </c>
      <c r="FS51" s="4" t="s">
        <v>4</v>
      </c>
      <c r="FT51" s="4" t="s">
        <v>4</v>
      </c>
      <c r="FU51" s="4" t="s">
        <v>4</v>
      </c>
      <c r="FV51" s="4">
        <v>0</v>
      </c>
      <c r="FX51" s="4" t="s">
        <v>4</v>
      </c>
      <c r="GA51" s="4">
        <v>17.600000000000001</v>
      </c>
      <c r="GB51" s="4">
        <v>17.600000000000001</v>
      </c>
      <c r="GC51" s="9">
        <v>1.82</v>
      </c>
      <c r="GI51" s="4" t="s">
        <v>3</v>
      </c>
      <c r="GJ51" s="4">
        <v>0.4</v>
      </c>
      <c r="GL51" s="4" t="s">
        <v>325</v>
      </c>
      <c r="GM51" s="4" t="s">
        <v>1165</v>
      </c>
      <c r="GN51" s="4">
        <v>1</v>
      </c>
      <c r="GO51" s="4">
        <v>0</v>
      </c>
      <c r="GP51" s="4" t="s">
        <v>4</v>
      </c>
      <c r="GQ51" s="4" t="s">
        <v>1072</v>
      </c>
      <c r="GY51" s="4" t="s">
        <v>4</v>
      </c>
      <c r="HA51" s="4" t="s">
        <v>414</v>
      </c>
      <c r="HB51" s="4" t="s">
        <v>42</v>
      </c>
      <c r="HC51" s="4">
        <v>8</v>
      </c>
      <c r="HG51" s="4">
        <v>4.5</v>
      </c>
      <c r="HJ51" s="4" t="s">
        <v>13</v>
      </c>
      <c r="HK51" s="4" t="s">
        <v>16</v>
      </c>
      <c r="HL51" s="4" t="s">
        <v>15</v>
      </c>
      <c r="HM51" s="4" t="s">
        <v>12</v>
      </c>
      <c r="HP51" s="4" t="s">
        <v>13</v>
      </c>
      <c r="HQ51" s="4" t="s">
        <v>16</v>
      </c>
      <c r="HR51" s="4" t="s">
        <v>15</v>
      </c>
      <c r="HS51" s="4" t="s">
        <v>12</v>
      </c>
      <c r="HV51" s="4" t="s">
        <v>4</v>
      </c>
      <c r="HX51" s="4" t="s">
        <v>3</v>
      </c>
      <c r="HY51" s="4" t="s">
        <v>3</v>
      </c>
      <c r="HZ51" s="4">
        <v>4.0999999999999996</v>
      </c>
      <c r="IA51" s="4">
        <v>0</v>
      </c>
      <c r="IB51" s="4">
        <v>2.4</v>
      </c>
      <c r="IC51" s="4">
        <v>0</v>
      </c>
      <c r="ID51" s="4">
        <v>1.1000000000000001</v>
      </c>
      <c r="IE51" s="4">
        <v>0</v>
      </c>
      <c r="IG51" s="4">
        <v>17.600000000000001</v>
      </c>
      <c r="IH51" s="4">
        <v>17.600000000000001</v>
      </c>
      <c r="II51" s="9">
        <v>1.7</v>
      </c>
      <c r="IO51" s="4">
        <v>2</v>
      </c>
      <c r="IP51" s="4" t="s">
        <v>1097</v>
      </c>
      <c r="IQ51" s="4">
        <v>3.55</v>
      </c>
      <c r="IR51" s="4">
        <v>0.4</v>
      </c>
      <c r="IS51" s="4">
        <v>0.15</v>
      </c>
      <c r="IT51" s="4" t="s">
        <v>4</v>
      </c>
      <c r="IU51" s="4"/>
      <c r="IV51" s="4">
        <v>0.3</v>
      </c>
      <c r="IW51" s="4" t="s">
        <v>325</v>
      </c>
      <c r="IX51" s="4" t="s">
        <v>1165</v>
      </c>
      <c r="IY51" s="4">
        <v>2</v>
      </c>
      <c r="IZ51" s="4">
        <v>0</v>
      </c>
      <c r="JA51" s="4" t="s">
        <v>1074</v>
      </c>
      <c r="JI51" s="4" t="s">
        <v>4</v>
      </c>
      <c r="JK51" s="4" t="s">
        <v>232</v>
      </c>
      <c r="JL51" s="4" t="s">
        <v>42</v>
      </c>
      <c r="JM51" s="4">
        <v>6.4</v>
      </c>
      <c r="JQ51" s="4">
        <v>5.3</v>
      </c>
      <c r="JT51" s="4" t="s">
        <v>13</v>
      </c>
      <c r="JU51" s="4" t="s">
        <v>16</v>
      </c>
      <c r="JV51" s="4" t="s">
        <v>15</v>
      </c>
      <c r="JW51" s="4" t="s">
        <v>12</v>
      </c>
      <c r="JZ51" s="4" t="s">
        <v>4</v>
      </c>
      <c r="KB51" s="4" t="s">
        <v>3</v>
      </c>
      <c r="KC51" s="4" t="s">
        <v>4</v>
      </c>
      <c r="KD51" s="4">
        <v>7.2</v>
      </c>
      <c r="KE51" s="4">
        <v>8.6999999999999993</v>
      </c>
      <c r="KF51" s="4">
        <v>2.2000000000000002</v>
      </c>
      <c r="KG51" s="4">
        <v>1.3</v>
      </c>
      <c r="KH51" s="4">
        <v>1.1000000000000001</v>
      </c>
      <c r="KI51" s="4">
        <v>1.2</v>
      </c>
      <c r="KK51" s="4">
        <v>17.600000000000001</v>
      </c>
      <c r="KL51" s="4">
        <v>17.3</v>
      </c>
      <c r="KM51" s="9">
        <v>0.35</v>
      </c>
      <c r="KS51" s="4" t="s">
        <v>3</v>
      </c>
      <c r="KT51" s="4">
        <v>0.4</v>
      </c>
      <c r="KV51" s="4" t="s">
        <v>325</v>
      </c>
      <c r="KW51" s="4" t="s">
        <v>1165</v>
      </c>
      <c r="KX51" s="4">
        <v>1</v>
      </c>
      <c r="KY51" s="4">
        <v>0</v>
      </c>
      <c r="KZ51" s="4" t="s">
        <v>4</v>
      </c>
      <c r="LA51" s="4" t="s">
        <v>1072</v>
      </c>
      <c r="LI51" s="4" t="s">
        <v>4</v>
      </c>
      <c r="LK51" s="4" t="s">
        <v>415</v>
      </c>
      <c r="LL51" s="4" t="s">
        <v>42</v>
      </c>
      <c r="LM51" s="4">
        <v>6.4</v>
      </c>
      <c r="LQ51" s="4">
        <v>4.0999999999999996</v>
      </c>
      <c r="LT51" s="4" t="s">
        <v>13</v>
      </c>
      <c r="LU51" s="4" t="s">
        <v>16</v>
      </c>
      <c r="LV51" s="4" t="s">
        <v>15</v>
      </c>
      <c r="LW51" s="4" t="s">
        <v>12</v>
      </c>
      <c r="LZ51" s="4" t="s">
        <v>11</v>
      </c>
      <c r="MF51" s="4" t="s">
        <v>4</v>
      </c>
      <c r="MH51" s="4" t="s">
        <v>3</v>
      </c>
      <c r="MI51" s="4" t="s">
        <v>3</v>
      </c>
      <c r="MJ51" s="4">
        <v>10.1</v>
      </c>
      <c r="MK51" s="4">
        <v>12.6</v>
      </c>
      <c r="ML51" s="4">
        <v>1.8</v>
      </c>
      <c r="MM51" s="4">
        <v>2.1</v>
      </c>
      <c r="MN51" s="4">
        <v>0.9</v>
      </c>
      <c r="MO51" s="4">
        <v>1.6</v>
      </c>
      <c r="MQ51" s="4">
        <v>14</v>
      </c>
      <c r="MR51" s="4">
        <v>14</v>
      </c>
      <c r="MS51" s="4">
        <v>4</v>
      </c>
      <c r="MX51" s="4" t="s">
        <v>3</v>
      </c>
      <c r="MY51" s="4" t="s">
        <v>486</v>
      </c>
      <c r="MZ51" s="4" t="s">
        <v>4</v>
      </c>
      <c r="NA51" s="4" t="s">
        <v>7</v>
      </c>
      <c r="NH51" s="4" t="s">
        <v>4</v>
      </c>
      <c r="NI51" s="4" t="s">
        <v>4</v>
      </c>
      <c r="NJ51" s="4" t="s">
        <v>4</v>
      </c>
      <c r="NK51" s="4" t="s">
        <v>415</v>
      </c>
      <c r="NL51" s="4" t="s">
        <v>56</v>
      </c>
      <c r="NM51" s="4" t="s">
        <v>56</v>
      </c>
      <c r="NN51" s="4">
        <v>0</v>
      </c>
      <c r="NO51" s="4">
        <v>0</v>
      </c>
      <c r="NP51" s="4" t="s">
        <v>42</v>
      </c>
      <c r="NQ51" s="4" t="s">
        <v>112</v>
      </c>
      <c r="NR51" s="4">
        <v>0.4</v>
      </c>
      <c r="NT51" s="4">
        <v>5.7</v>
      </c>
      <c r="OA51" s="4" t="s">
        <v>12</v>
      </c>
      <c r="OB51" s="4" t="s">
        <v>16</v>
      </c>
      <c r="OC51" s="4" t="s">
        <v>15</v>
      </c>
      <c r="OG51" s="4" t="s">
        <v>4</v>
      </c>
      <c r="OI51" s="4">
        <v>2.7</v>
      </c>
      <c r="OJ51" s="4">
        <v>1.2</v>
      </c>
      <c r="OK51" s="4" t="s">
        <v>4</v>
      </c>
      <c r="ON51" s="4" t="s">
        <v>64</v>
      </c>
      <c r="OO51" s="4" t="s">
        <v>3</v>
      </c>
      <c r="OP51" s="4">
        <v>14</v>
      </c>
      <c r="OQ51" s="4">
        <v>14</v>
      </c>
      <c r="OR51" s="4" t="s">
        <v>4</v>
      </c>
      <c r="OS51" s="4" t="s">
        <v>65</v>
      </c>
      <c r="OT51" s="4" t="s">
        <v>59</v>
      </c>
      <c r="OU51" s="4">
        <v>4</v>
      </c>
      <c r="OV51" s="4">
        <v>5</v>
      </c>
      <c r="OW51" s="4">
        <v>5</v>
      </c>
      <c r="OZ51" s="4" t="s">
        <v>173</v>
      </c>
      <c r="PA51" s="4" t="s">
        <v>59</v>
      </c>
      <c r="PB51" s="4">
        <v>10</v>
      </c>
      <c r="PC51" s="4">
        <v>5</v>
      </c>
      <c r="PD51" s="4">
        <v>1</v>
      </c>
      <c r="PG51" s="4" t="s">
        <v>65</v>
      </c>
      <c r="PH51" s="4" t="s">
        <v>60</v>
      </c>
      <c r="PI51" s="4">
        <v>7</v>
      </c>
      <c r="PJ51" s="4">
        <v>5</v>
      </c>
      <c r="PK51" s="4">
        <v>5</v>
      </c>
      <c r="PN51" s="4" t="s">
        <v>173</v>
      </c>
      <c r="PO51" s="4" t="s">
        <v>60</v>
      </c>
      <c r="PP51" s="4">
        <v>7</v>
      </c>
      <c r="PQ51" s="4">
        <v>5</v>
      </c>
      <c r="PR51" s="4">
        <v>1</v>
      </c>
      <c r="QJ51" s="4">
        <v>50</v>
      </c>
      <c r="QK51" s="4">
        <v>50</v>
      </c>
      <c r="QL51" s="4">
        <v>2.76</v>
      </c>
      <c r="QM51" s="4" t="s">
        <v>68</v>
      </c>
      <c r="QN51" s="4" t="s">
        <v>4</v>
      </c>
      <c r="QO51" s="4" t="s">
        <v>4</v>
      </c>
      <c r="QQ51" s="4" t="s">
        <v>4</v>
      </c>
      <c r="QR51" s="4" t="s">
        <v>3</v>
      </c>
      <c r="QS51" s="4">
        <v>0.3</v>
      </c>
      <c r="QU51" s="4" t="s">
        <v>4</v>
      </c>
      <c r="QW51" s="4" t="s">
        <v>7</v>
      </c>
      <c r="RB51" s="4" t="s">
        <v>416</v>
      </c>
      <c r="RC51" s="4" t="s">
        <v>42</v>
      </c>
      <c r="RD51" s="4">
        <v>7.7</v>
      </c>
      <c r="RK51" s="4" t="s">
        <v>13</v>
      </c>
      <c r="RL51" s="4" t="s">
        <v>12</v>
      </c>
      <c r="RM51" s="4" t="s">
        <v>16</v>
      </c>
      <c r="RN51" s="4" t="s">
        <v>15</v>
      </c>
      <c r="RQ51" s="4" t="s">
        <v>3</v>
      </c>
      <c r="RR51" s="4" t="s">
        <v>71</v>
      </c>
    </row>
    <row r="52" spans="1:487" x14ac:dyDescent="0.3">
      <c r="A52" s="42">
        <v>20501404</v>
      </c>
      <c r="B52" s="4" t="s">
        <v>72</v>
      </c>
      <c r="C52" s="12">
        <v>0.375</v>
      </c>
      <c r="D52" s="8">
        <v>44447</v>
      </c>
      <c r="E52" s="4" t="s">
        <v>47</v>
      </c>
      <c r="F52" s="4" t="s">
        <v>271</v>
      </c>
      <c r="G52" s="4" t="s">
        <v>482</v>
      </c>
      <c r="H52" s="4" t="s">
        <v>477</v>
      </c>
      <c r="I52" s="4">
        <v>62.237865999999997</v>
      </c>
      <c r="J52" s="4">
        <v>-150.439334</v>
      </c>
      <c r="K52" s="4">
        <v>50</v>
      </c>
      <c r="L52" s="4">
        <v>50</v>
      </c>
      <c r="M52" s="9">
        <v>0.24</v>
      </c>
      <c r="P52" s="4" t="s">
        <v>68</v>
      </c>
      <c r="Q52" s="4" t="s">
        <v>4</v>
      </c>
      <c r="R52" s="4" t="s">
        <v>4</v>
      </c>
      <c r="T52" s="4" t="s">
        <v>4</v>
      </c>
      <c r="U52" s="4" t="s">
        <v>3</v>
      </c>
      <c r="V52" s="4">
        <v>1.5</v>
      </c>
      <c r="X52" s="4" t="s">
        <v>4</v>
      </c>
      <c r="Z52" s="4" t="s">
        <v>7</v>
      </c>
      <c r="AG52" s="4" t="s">
        <v>37</v>
      </c>
      <c r="AH52" s="4" t="s">
        <v>43</v>
      </c>
      <c r="AI52" s="4">
        <v>4.2</v>
      </c>
      <c r="AP52" s="4" t="s">
        <v>15</v>
      </c>
      <c r="AQ52" s="4" t="s">
        <v>13</v>
      </c>
      <c r="AV52" s="4" t="s">
        <v>4</v>
      </c>
      <c r="AY52" s="4">
        <v>100</v>
      </c>
      <c r="AZ52" s="4">
        <v>100</v>
      </c>
      <c r="BA52" s="4">
        <v>0.2</v>
      </c>
      <c r="BB52" s="4">
        <v>1</v>
      </c>
      <c r="BC52" s="4" t="s">
        <v>1115</v>
      </c>
      <c r="BD52" s="4">
        <v>0.4</v>
      </c>
      <c r="BE52" s="4">
        <v>0.01</v>
      </c>
      <c r="BJ52" s="4" t="s">
        <v>4</v>
      </c>
      <c r="BL52" s="4" t="s">
        <v>4</v>
      </c>
      <c r="BM52" s="4" t="s">
        <v>54</v>
      </c>
      <c r="BT52" s="4" t="s">
        <v>4</v>
      </c>
      <c r="BU52" s="4" t="s">
        <v>4</v>
      </c>
      <c r="BV52" s="4" t="s">
        <v>4</v>
      </c>
      <c r="BW52" s="4" t="s">
        <v>37</v>
      </c>
      <c r="BX52" s="4" t="s">
        <v>56</v>
      </c>
      <c r="BY52" s="4" t="s">
        <v>56</v>
      </c>
      <c r="BZ52" s="4">
        <v>0</v>
      </c>
      <c r="CA52" s="4">
        <v>0</v>
      </c>
      <c r="CB52" s="4" t="s">
        <v>43</v>
      </c>
      <c r="CC52" s="4" t="s">
        <v>3</v>
      </c>
      <c r="CD52" s="4">
        <v>1.1000000000000001</v>
      </c>
      <c r="CF52" s="4">
        <v>6.5</v>
      </c>
      <c r="CM52" s="4" t="s">
        <v>15</v>
      </c>
      <c r="CN52" s="4" t="s">
        <v>14</v>
      </c>
      <c r="CO52" s="4" t="s">
        <v>13</v>
      </c>
      <c r="CP52" s="4" t="s">
        <v>12</v>
      </c>
      <c r="CS52" s="4" t="s">
        <v>4</v>
      </c>
      <c r="CU52" s="4">
        <v>1.7</v>
      </c>
      <c r="CV52" s="4">
        <v>1.5</v>
      </c>
      <c r="CW52" s="4" t="s">
        <v>4</v>
      </c>
      <c r="CZ52" s="4" t="s">
        <v>64</v>
      </c>
      <c r="DA52" s="4" t="s">
        <v>3</v>
      </c>
      <c r="DB52" s="4">
        <v>100</v>
      </c>
      <c r="DC52" s="4">
        <v>100</v>
      </c>
      <c r="DD52" s="4" t="s">
        <v>4</v>
      </c>
      <c r="DE52" s="4" t="s">
        <v>65</v>
      </c>
      <c r="DF52" s="4" t="s">
        <v>60</v>
      </c>
      <c r="DG52" s="4">
        <v>7</v>
      </c>
      <c r="DH52" s="4">
        <v>5</v>
      </c>
      <c r="DI52" s="4">
        <v>1</v>
      </c>
      <c r="DL52" s="4" t="s">
        <v>66</v>
      </c>
      <c r="DM52" s="4" t="s">
        <v>60</v>
      </c>
      <c r="DN52" s="4">
        <v>68</v>
      </c>
      <c r="DO52" s="4">
        <v>5</v>
      </c>
      <c r="DP52" s="4">
        <v>1</v>
      </c>
      <c r="DS52" s="4" t="s">
        <v>65</v>
      </c>
      <c r="DT52" s="4" t="s">
        <v>59</v>
      </c>
      <c r="DU52" s="4">
        <v>5</v>
      </c>
      <c r="DV52" s="4">
        <v>5</v>
      </c>
      <c r="DW52" s="4">
        <v>1</v>
      </c>
      <c r="DZ52" s="4" t="s">
        <v>66</v>
      </c>
      <c r="EA52" s="4" t="s">
        <v>59</v>
      </c>
      <c r="EB52" s="4">
        <v>95</v>
      </c>
      <c r="EC52" s="4">
        <v>5</v>
      </c>
      <c r="ED52" s="4">
        <v>1</v>
      </c>
      <c r="EG52" s="4" t="s">
        <v>483</v>
      </c>
      <c r="EH52" s="4" t="s">
        <v>60</v>
      </c>
      <c r="EI52" s="4">
        <v>25</v>
      </c>
      <c r="EV52" s="4" t="s">
        <v>4</v>
      </c>
      <c r="EX52" s="4">
        <v>80</v>
      </c>
      <c r="EY52" s="9">
        <f t="shared" si="8"/>
        <v>9.6787499999999999E-2</v>
      </c>
      <c r="EZ52" s="4">
        <v>5.7</v>
      </c>
      <c r="FA52" s="4">
        <v>4.5</v>
      </c>
      <c r="FB52" s="4">
        <v>5.7</v>
      </c>
      <c r="FC52" s="4">
        <v>5.0999999999999996</v>
      </c>
      <c r="FD52" s="4">
        <f t="shared" si="2"/>
        <v>5.7</v>
      </c>
      <c r="FE52">
        <v>9</v>
      </c>
      <c r="FF52" s="5">
        <f t="shared" si="3"/>
        <v>0.6428571428571429</v>
      </c>
      <c r="FG52" s="5">
        <f t="shared" si="4"/>
        <v>1.2857142857142858</v>
      </c>
      <c r="FH52" s="9">
        <f t="shared" si="9"/>
        <v>8.3666666666666671</v>
      </c>
      <c r="FI52" s="9">
        <f t="shared" si="5"/>
        <v>17</v>
      </c>
      <c r="FJ52" s="9">
        <f t="shared" si="6"/>
        <v>0.46666666666666662</v>
      </c>
      <c r="FK52" s="9">
        <f t="shared" si="7"/>
        <v>4.9999999999999996E-2</v>
      </c>
      <c r="FL52" s="4" t="s">
        <v>52</v>
      </c>
      <c r="FM52" s="4">
        <v>0</v>
      </c>
      <c r="FN52" s="4" t="s">
        <v>325</v>
      </c>
      <c r="FO52" s="4">
        <v>4</v>
      </c>
      <c r="FP52" s="4">
        <v>0</v>
      </c>
      <c r="FQ52" s="4" t="s">
        <v>61</v>
      </c>
      <c r="FR52" s="4" t="s">
        <v>400</v>
      </c>
      <c r="FS52" s="4" t="s">
        <v>3</v>
      </c>
      <c r="FT52" s="4" t="s">
        <v>3</v>
      </c>
      <c r="FU52" s="4" t="s">
        <v>4</v>
      </c>
      <c r="FV52" s="4">
        <v>0</v>
      </c>
      <c r="FX52" s="4" t="s">
        <v>4</v>
      </c>
      <c r="GA52" s="4">
        <v>26.7</v>
      </c>
      <c r="GB52" s="4">
        <v>26.7</v>
      </c>
      <c r="GC52" s="9">
        <v>0.15</v>
      </c>
      <c r="GI52" s="4" t="s">
        <v>3</v>
      </c>
      <c r="GJ52" s="4">
        <v>1.3</v>
      </c>
      <c r="GL52" s="4" t="s">
        <v>325</v>
      </c>
      <c r="GM52" s="4" t="s">
        <v>1165</v>
      </c>
      <c r="GN52" s="4">
        <v>1</v>
      </c>
      <c r="GO52" s="4">
        <v>0</v>
      </c>
      <c r="GP52" s="4" t="s">
        <v>4</v>
      </c>
      <c r="GQ52" s="4" t="s">
        <v>7</v>
      </c>
      <c r="GY52" s="4" t="s">
        <v>4</v>
      </c>
      <c r="HA52" s="4" t="s">
        <v>37</v>
      </c>
      <c r="HB52" s="4" t="s">
        <v>43</v>
      </c>
      <c r="HC52" s="4">
        <v>8.8000000000000007</v>
      </c>
      <c r="HJ52" s="4" t="s">
        <v>16</v>
      </c>
      <c r="HK52" s="4" t="s">
        <v>15</v>
      </c>
      <c r="HL52" s="4" t="s">
        <v>14</v>
      </c>
      <c r="HP52" s="4" t="s">
        <v>16</v>
      </c>
      <c r="HQ52" s="4" t="s">
        <v>15</v>
      </c>
      <c r="HR52" s="4" t="s">
        <v>14</v>
      </c>
      <c r="HS52" s="4" t="s">
        <v>11</v>
      </c>
      <c r="HV52" s="4" t="s">
        <v>4</v>
      </c>
      <c r="HX52" s="4" t="s">
        <v>4</v>
      </c>
      <c r="HY52" s="4" t="s">
        <v>3</v>
      </c>
      <c r="HZ52" s="4">
        <v>0</v>
      </c>
      <c r="IA52" s="4">
        <v>0</v>
      </c>
      <c r="IB52" s="4">
        <v>0</v>
      </c>
      <c r="IC52" s="4">
        <v>0</v>
      </c>
      <c r="ID52" s="4">
        <v>0</v>
      </c>
      <c r="IE52" s="4">
        <v>0</v>
      </c>
      <c r="IG52" s="4">
        <v>26.7</v>
      </c>
      <c r="IH52" s="4">
        <v>26.7</v>
      </c>
      <c r="II52" s="9">
        <v>7.0000000000000007E-2</v>
      </c>
      <c r="IJ52" s="4">
        <v>2</v>
      </c>
      <c r="IK52" s="4" t="s">
        <v>1115</v>
      </c>
      <c r="IL52" s="4">
        <v>5.71</v>
      </c>
      <c r="IM52" s="9">
        <v>0.45</v>
      </c>
      <c r="IN52" s="9">
        <v>0.1</v>
      </c>
      <c r="IT52" s="4" t="s">
        <v>3</v>
      </c>
      <c r="IU52" s="4">
        <v>1.2</v>
      </c>
      <c r="IW52" s="4" t="s">
        <v>325</v>
      </c>
      <c r="IX52" s="4" t="s">
        <v>1165</v>
      </c>
      <c r="IY52" s="4">
        <v>1</v>
      </c>
      <c r="IZ52" s="4">
        <v>0</v>
      </c>
      <c r="JA52" s="4" t="s">
        <v>7</v>
      </c>
      <c r="JI52" s="4" t="s">
        <v>4</v>
      </c>
      <c r="JK52" s="4" t="s">
        <v>37</v>
      </c>
      <c r="JL52" s="4" t="s">
        <v>43</v>
      </c>
      <c r="JM52" s="4">
        <v>8.8000000000000007</v>
      </c>
      <c r="JQ52" s="4">
        <v>7.8</v>
      </c>
      <c r="JT52" s="4" t="s">
        <v>15</v>
      </c>
      <c r="JU52" s="4" t="s">
        <v>16</v>
      </c>
      <c r="JV52" s="4" t="s">
        <v>13</v>
      </c>
      <c r="JW52" s="4" t="s">
        <v>12</v>
      </c>
      <c r="JZ52" s="4" t="s">
        <v>4</v>
      </c>
      <c r="KB52" s="4" t="s">
        <v>3</v>
      </c>
      <c r="KC52" s="4" t="s">
        <v>4</v>
      </c>
      <c r="KD52" s="4">
        <v>4</v>
      </c>
      <c r="KE52" s="4">
        <v>0</v>
      </c>
      <c r="KF52" s="4">
        <v>1.2</v>
      </c>
      <c r="KG52" s="4">
        <v>0</v>
      </c>
      <c r="KH52" s="4">
        <v>0</v>
      </c>
      <c r="KI52" s="4">
        <v>0</v>
      </c>
      <c r="KK52" s="4">
        <v>26.7</v>
      </c>
      <c r="KL52" s="4">
        <v>26.7</v>
      </c>
      <c r="KM52" s="9">
        <v>7.0000000000000007E-2</v>
      </c>
      <c r="KS52" s="4" t="s">
        <v>3</v>
      </c>
      <c r="KT52" s="4">
        <v>1.3</v>
      </c>
      <c r="KV52" s="4" t="s">
        <v>325</v>
      </c>
      <c r="KW52" s="4" t="s">
        <v>1165</v>
      </c>
      <c r="KX52" s="4">
        <v>2</v>
      </c>
      <c r="KY52" s="4">
        <v>0</v>
      </c>
      <c r="KZ52" s="4" t="s">
        <v>4</v>
      </c>
      <c r="LA52" s="4" t="s">
        <v>7</v>
      </c>
      <c r="LI52" s="4" t="s">
        <v>4</v>
      </c>
      <c r="LK52" s="4" t="s">
        <v>37</v>
      </c>
      <c r="LL52" s="4" t="s">
        <v>43</v>
      </c>
      <c r="LM52" s="4">
        <v>7.5</v>
      </c>
      <c r="LQ52" s="4">
        <v>6.9</v>
      </c>
      <c r="LT52" s="4" t="s">
        <v>13</v>
      </c>
      <c r="LU52" s="4" t="s">
        <v>15</v>
      </c>
      <c r="LV52" s="4" t="s">
        <v>12</v>
      </c>
      <c r="LZ52" s="4" t="s">
        <v>13</v>
      </c>
      <c r="MA52" s="4" t="s">
        <v>12</v>
      </c>
      <c r="MB52" s="4" t="s">
        <v>15</v>
      </c>
      <c r="MF52" s="4" t="s">
        <v>4</v>
      </c>
      <c r="MH52" s="4" t="s">
        <v>3</v>
      </c>
      <c r="MI52" s="4" t="s">
        <v>4</v>
      </c>
      <c r="MJ52" s="4">
        <v>0</v>
      </c>
      <c r="MK52" s="4">
        <v>13</v>
      </c>
      <c r="ML52" s="4">
        <v>0</v>
      </c>
      <c r="MM52" s="4">
        <v>1.6</v>
      </c>
      <c r="MN52" s="4">
        <v>0</v>
      </c>
      <c r="MO52" s="4">
        <v>0.3</v>
      </c>
      <c r="MQ52" s="4">
        <v>12</v>
      </c>
      <c r="MR52" s="4">
        <v>12</v>
      </c>
      <c r="MS52" s="4">
        <v>2.17</v>
      </c>
      <c r="MX52" s="4" t="s">
        <v>4</v>
      </c>
      <c r="MZ52" s="4" t="s">
        <v>4</v>
      </c>
      <c r="NA52" s="4" t="s">
        <v>7</v>
      </c>
      <c r="NH52" s="4" t="s">
        <v>4</v>
      </c>
      <c r="NI52" s="4" t="s">
        <v>4</v>
      </c>
      <c r="NJ52" s="4" t="s">
        <v>4</v>
      </c>
      <c r="NK52" s="4" t="s">
        <v>37</v>
      </c>
      <c r="NL52" s="4" t="s">
        <v>56</v>
      </c>
      <c r="NM52" s="4" t="s">
        <v>56</v>
      </c>
      <c r="NN52" s="4">
        <v>0</v>
      </c>
      <c r="NO52" s="4">
        <v>0</v>
      </c>
      <c r="NP52" s="4" t="s">
        <v>43</v>
      </c>
      <c r="NQ52" s="4" t="s">
        <v>3</v>
      </c>
      <c r="NR52" s="4">
        <v>0.5</v>
      </c>
      <c r="NT52" s="4">
        <v>7</v>
      </c>
      <c r="OA52" s="4" t="s">
        <v>13</v>
      </c>
      <c r="OB52" s="4" t="s">
        <v>94</v>
      </c>
      <c r="OC52" s="4" t="s">
        <v>15</v>
      </c>
      <c r="OG52" s="4" t="s">
        <v>4</v>
      </c>
      <c r="OI52" s="4">
        <v>1.7</v>
      </c>
      <c r="OJ52" s="4">
        <v>2.1</v>
      </c>
      <c r="OK52" s="4" t="s">
        <v>4</v>
      </c>
      <c r="ON52" s="4" t="s">
        <v>64</v>
      </c>
      <c r="OO52" s="4" t="s">
        <v>3</v>
      </c>
      <c r="OP52" s="4">
        <v>12</v>
      </c>
      <c r="OQ52" s="4">
        <v>12</v>
      </c>
      <c r="OR52" s="4" t="s">
        <v>4</v>
      </c>
      <c r="OS52" s="4" t="s">
        <v>65</v>
      </c>
      <c r="OT52" s="4" t="s">
        <v>60</v>
      </c>
      <c r="OU52" s="4">
        <v>12</v>
      </c>
      <c r="OV52" s="4">
        <v>5</v>
      </c>
      <c r="OW52" s="4">
        <v>1</v>
      </c>
      <c r="OZ52" s="4" t="s">
        <v>65</v>
      </c>
      <c r="PA52" s="4" t="s">
        <v>59</v>
      </c>
      <c r="PB52" s="4">
        <v>12</v>
      </c>
      <c r="PC52" s="4">
        <v>5</v>
      </c>
      <c r="PD52" s="4">
        <v>1</v>
      </c>
      <c r="QJ52" s="4">
        <v>50</v>
      </c>
      <c r="QK52" s="4">
        <v>51</v>
      </c>
      <c r="QL52" s="4">
        <v>0.75</v>
      </c>
      <c r="QM52" s="4" t="s">
        <v>68</v>
      </c>
      <c r="QN52" s="4" t="s">
        <v>4</v>
      </c>
      <c r="QO52" s="4" t="s">
        <v>4</v>
      </c>
      <c r="QQ52" s="4" t="s">
        <v>4</v>
      </c>
      <c r="QR52" s="4" t="s">
        <v>3</v>
      </c>
      <c r="QS52" s="4">
        <v>1.4</v>
      </c>
      <c r="QU52" s="4" t="s">
        <v>4</v>
      </c>
      <c r="QW52" s="4" t="s">
        <v>7</v>
      </c>
      <c r="RB52" s="4" t="s">
        <v>37</v>
      </c>
      <c r="RC52" s="4" t="s">
        <v>43</v>
      </c>
      <c r="RD52" s="4">
        <v>7</v>
      </c>
      <c r="RK52" s="4" t="s">
        <v>15</v>
      </c>
      <c r="RL52" s="4" t="s">
        <v>16</v>
      </c>
      <c r="RQ52" s="4" t="s">
        <v>4</v>
      </c>
    </row>
    <row r="53" spans="1:487" x14ac:dyDescent="0.3">
      <c r="A53" s="42">
        <v>20501435</v>
      </c>
      <c r="B53" s="4" t="s">
        <v>288</v>
      </c>
      <c r="C53" s="7">
        <v>0.42708333333333331</v>
      </c>
      <c r="D53" s="8">
        <v>44433</v>
      </c>
      <c r="E53" s="4" t="s">
        <v>335</v>
      </c>
      <c r="F53" s="4" t="s">
        <v>269</v>
      </c>
      <c r="G53" s="4" t="s">
        <v>236</v>
      </c>
      <c r="H53" s="4" t="s">
        <v>354</v>
      </c>
      <c r="I53" s="4">
        <v>61.562469999999998</v>
      </c>
      <c r="J53" s="4">
        <v>-149.82598999999999</v>
      </c>
      <c r="K53" s="4">
        <v>90</v>
      </c>
      <c r="L53" s="4">
        <v>50</v>
      </c>
      <c r="M53" s="9">
        <v>0.04</v>
      </c>
      <c r="P53" s="4" t="s">
        <v>51</v>
      </c>
      <c r="Q53" s="4" t="s">
        <v>4</v>
      </c>
      <c r="R53" s="4" t="s">
        <v>3</v>
      </c>
      <c r="S53" s="4">
        <v>51</v>
      </c>
      <c r="T53" s="4" t="s">
        <v>4</v>
      </c>
      <c r="U53" s="4" t="s">
        <v>3</v>
      </c>
      <c r="V53" s="4">
        <v>1.9</v>
      </c>
      <c r="X53" s="4" t="s">
        <v>4</v>
      </c>
      <c r="Z53" s="4" t="s">
        <v>7</v>
      </c>
      <c r="AG53" s="4" t="s">
        <v>37</v>
      </c>
      <c r="AH53" s="4" t="s">
        <v>38</v>
      </c>
      <c r="AI53" s="4">
        <v>35.4</v>
      </c>
      <c r="AP53" s="4" t="s">
        <v>14</v>
      </c>
      <c r="AQ53" s="4" t="s">
        <v>12</v>
      </c>
      <c r="AR53" s="4" t="s">
        <v>13</v>
      </c>
      <c r="AV53" s="4" t="s">
        <v>4</v>
      </c>
      <c r="AY53" s="4">
        <v>46</v>
      </c>
      <c r="AZ53" s="4">
        <v>40</v>
      </c>
      <c r="BA53" s="4">
        <v>0.05</v>
      </c>
      <c r="BJ53" s="4" t="s">
        <v>4</v>
      </c>
      <c r="BL53" s="4" t="s">
        <v>4</v>
      </c>
      <c r="BM53" s="4" t="s">
        <v>54</v>
      </c>
      <c r="BT53" s="4" t="s">
        <v>4</v>
      </c>
      <c r="BU53" s="4" t="s">
        <v>4</v>
      </c>
      <c r="BV53" s="4" t="s">
        <v>4</v>
      </c>
      <c r="BW53" s="4" t="s">
        <v>38</v>
      </c>
      <c r="BX53" s="4" t="s">
        <v>56</v>
      </c>
      <c r="BY53" s="4" t="s">
        <v>56</v>
      </c>
      <c r="BZ53" s="4">
        <v>0</v>
      </c>
      <c r="CA53" s="4">
        <v>0</v>
      </c>
      <c r="CB53" s="4" t="s">
        <v>43</v>
      </c>
      <c r="CC53" s="4" t="s">
        <v>3</v>
      </c>
      <c r="CD53" s="4">
        <v>1.6</v>
      </c>
      <c r="CF53" s="4">
        <v>20.8</v>
      </c>
      <c r="CM53" s="4" t="s">
        <v>13</v>
      </c>
      <c r="CN53" s="4" t="s">
        <v>14</v>
      </c>
      <c r="CO53" s="4" t="s">
        <v>94</v>
      </c>
      <c r="CP53" s="4" t="s">
        <v>11</v>
      </c>
      <c r="CS53" s="4" t="s">
        <v>4</v>
      </c>
      <c r="CU53" s="4">
        <v>1.1000000000000001</v>
      </c>
      <c r="CV53" s="4">
        <v>2.2000000000000002</v>
      </c>
      <c r="CW53" s="4" t="s">
        <v>4</v>
      </c>
      <c r="CZ53" s="4" t="s">
        <v>64</v>
      </c>
      <c r="DA53" s="4" t="s">
        <v>3</v>
      </c>
      <c r="DB53" s="4">
        <v>25</v>
      </c>
      <c r="DC53" s="4">
        <v>40</v>
      </c>
      <c r="DD53" s="4" t="s">
        <v>4</v>
      </c>
      <c r="DE53" s="4" t="s">
        <v>355</v>
      </c>
      <c r="DF53" s="4" t="s">
        <v>60</v>
      </c>
      <c r="DG53" s="4">
        <v>40</v>
      </c>
      <c r="DH53" s="4">
        <v>5</v>
      </c>
      <c r="DI53" s="4">
        <v>1</v>
      </c>
      <c r="DL53" s="4" t="s">
        <v>355</v>
      </c>
      <c r="DM53" s="4" t="s">
        <v>59</v>
      </c>
      <c r="DN53" s="4">
        <v>25</v>
      </c>
      <c r="DO53" s="4">
        <v>5</v>
      </c>
      <c r="DP53" s="4">
        <v>1</v>
      </c>
      <c r="EV53" s="4" t="s">
        <v>4</v>
      </c>
      <c r="EX53" s="4">
        <v>41.5</v>
      </c>
      <c r="EY53" s="9">
        <f t="shared" si="8"/>
        <v>0</v>
      </c>
      <c r="EZ53" s="4">
        <v>8.5</v>
      </c>
      <c r="FA53" s="4">
        <v>29</v>
      </c>
      <c r="FB53" s="4">
        <v>7.1</v>
      </c>
      <c r="FC53" s="4">
        <v>22</v>
      </c>
      <c r="FD53" s="4">
        <f t="shared" si="2"/>
        <v>7.8</v>
      </c>
      <c r="FE53">
        <v>32</v>
      </c>
      <c r="FF53" s="5">
        <f>FA53/NT53</f>
        <v>1.1153846153846154</v>
      </c>
      <c r="FG53" s="5">
        <f t="shared" si="4"/>
        <v>1.2307692307692308</v>
      </c>
      <c r="FH53" s="9">
        <f t="shared" si="9"/>
        <v>27.5</v>
      </c>
      <c r="FI53" s="9">
        <f t="shared" si="5"/>
        <v>0</v>
      </c>
      <c r="FJ53" s="9">
        <f t="shared" si="6"/>
        <v>0</v>
      </c>
      <c r="FK53" s="9">
        <f t="shared" si="7"/>
        <v>0</v>
      </c>
      <c r="FL53" s="4" t="s">
        <v>52</v>
      </c>
      <c r="FM53" s="4">
        <v>0</v>
      </c>
      <c r="FN53" s="4" t="s">
        <v>56</v>
      </c>
      <c r="FO53" s="4">
        <v>0</v>
      </c>
      <c r="FP53" s="4">
        <v>0</v>
      </c>
      <c r="FQ53" s="4" t="s">
        <v>61</v>
      </c>
      <c r="FR53" s="4" t="s">
        <v>62</v>
      </c>
      <c r="FS53" s="4" t="s">
        <v>4</v>
      </c>
      <c r="FT53" s="4" t="s">
        <v>3</v>
      </c>
      <c r="FU53" s="4" t="s">
        <v>4</v>
      </c>
      <c r="FV53" s="4">
        <v>0</v>
      </c>
      <c r="FX53" s="4" t="s">
        <v>4</v>
      </c>
      <c r="GA53" s="4">
        <v>13.8</v>
      </c>
      <c r="GB53" s="4">
        <v>13.8</v>
      </c>
      <c r="GC53" s="9">
        <v>0</v>
      </c>
      <c r="GI53" s="4" t="s">
        <v>3</v>
      </c>
      <c r="GJ53" s="4">
        <v>1.8</v>
      </c>
      <c r="GL53" s="4" t="s">
        <v>56</v>
      </c>
      <c r="GM53" s="4" t="s">
        <v>56</v>
      </c>
      <c r="GN53" s="4">
        <v>0</v>
      </c>
      <c r="GO53" s="4">
        <v>0</v>
      </c>
      <c r="GP53" s="4" t="s">
        <v>4</v>
      </c>
      <c r="GQ53" s="4" t="s">
        <v>7</v>
      </c>
      <c r="GX53" s="4" t="s">
        <v>4</v>
      </c>
      <c r="HA53" s="4" t="s">
        <v>38</v>
      </c>
      <c r="HB53" s="4" t="s">
        <v>43</v>
      </c>
      <c r="HC53" s="4">
        <v>27.5</v>
      </c>
      <c r="HJ53" s="4" t="s">
        <v>14</v>
      </c>
      <c r="HK53" s="4" t="s">
        <v>13</v>
      </c>
      <c r="HL53" s="4" t="s">
        <v>12</v>
      </c>
      <c r="HM53" s="4" t="s">
        <v>11</v>
      </c>
      <c r="HN53" s="4" t="s">
        <v>15</v>
      </c>
      <c r="HP53" s="4" t="s">
        <v>14</v>
      </c>
      <c r="HQ53" s="4" t="s">
        <v>159</v>
      </c>
      <c r="HR53" s="4" t="s">
        <v>12</v>
      </c>
      <c r="HS53" s="4" t="s">
        <v>11</v>
      </c>
      <c r="HT53" s="4" t="s">
        <v>15</v>
      </c>
      <c r="HV53" s="4" t="s">
        <v>4</v>
      </c>
      <c r="HX53" s="4" t="s">
        <v>4</v>
      </c>
      <c r="HY53" s="4" t="s">
        <v>4</v>
      </c>
      <c r="HZ53" s="4">
        <v>0</v>
      </c>
      <c r="IA53" s="4">
        <v>0</v>
      </c>
      <c r="IB53" s="4">
        <v>0</v>
      </c>
      <c r="IC53" s="4">
        <v>0</v>
      </c>
      <c r="ID53" s="4">
        <v>0</v>
      </c>
      <c r="IE53" s="4">
        <v>0</v>
      </c>
      <c r="IG53" s="4">
        <v>13.8</v>
      </c>
      <c r="IH53" s="4">
        <v>19.8</v>
      </c>
      <c r="II53" s="9">
        <v>0</v>
      </c>
      <c r="IJ53" s="4">
        <v>1</v>
      </c>
      <c r="IK53" s="4" t="s">
        <v>1115</v>
      </c>
      <c r="IL53" s="4">
        <v>7.66</v>
      </c>
      <c r="IM53" s="9">
        <v>0.9</v>
      </c>
      <c r="IN53" s="9">
        <v>0.08</v>
      </c>
      <c r="IT53" s="4" t="s">
        <v>3</v>
      </c>
      <c r="IU53" s="10">
        <v>2</v>
      </c>
      <c r="IW53" s="4" t="s">
        <v>56</v>
      </c>
      <c r="IX53" s="4" t="s">
        <v>56</v>
      </c>
      <c r="IY53" s="4">
        <v>0</v>
      </c>
      <c r="IZ53" s="4">
        <v>0</v>
      </c>
      <c r="JA53" s="4" t="s">
        <v>7</v>
      </c>
      <c r="JH53" s="4" t="s">
        <v>4</v>
      </c>
      <c r="JK53" s="4" t="s">
        <v>38</v>
      </c>
      <c r="JL53" s="4" t="s">
        <v>43</v>
      </c>
      <c r="JM53" s="4">
        <v>27.5</v>
      </c>
      <c r="JT53" s="4" t="s">
        <v>14</v>
      </c>
      <c r="JU53" s="4" t="s">
        <v>13</v>
      </c>
      <c r="JV53" s="4" t="s">
        <v>12</v>
      </c>
      <c r="JW53" s="4" t="s">
        <v>11</v>
      </c>
      <c r="JX53" s="4" t="s">
        <v>15</v>
      </c>
      <c r="JZ53" s="4" t="s">
        <v>4</v>
      </c>
      <c r="KB53" s="4" t="s">
        <v>4</v>
      </c>
      <c r="KC53" s="4" t="s">
        <v>4</v>
      </c>
      <c r="KD53" s="4">
        <v>0</v>
      </c>
      <c r="KE53" s="4">
        <v>0</v>
      </c>
      <c r="KF53" s="4">
        <v>0</v>
      </c>
      <c r="KG53" s="4">
        <v>0</v>
      </c>
      <c r="KH53" s="4">
        <v>0</v>
      </c>
      <c r="KI53" s="4">
        <v>0</v>
      </c>
      <c r="KK53" s="4">
        <v>13.8</v>
      </c>
      <c r="KL53" s="4">
        <v>14.1</v>
      </c>
      <c r="KM53" s="9">
        <v>0</v>
      </c>
      <c r="KS53" s="4" t="s">
        <v>3</v>
      </c>
      <c r="KT53" s="4">
        <v>2.7</v>
      </c>
      <c r="KV53" s="4" t="s">
        <v>56</v>
      </c>
      <c r="KW53" s="4" t="s">
        <v>56</v>
      </c>
      <c r="KX53" s="4">
        <v>0</v>
      </c>
      <c r="KY53" s="4">
        <v>0</v>
      </c>
      <c r="KZ53" s="4" t="s">
        <v>4</v>
      </c>
      <c r="LA53" s="4" t="s">
        <v>1073</v>
      </c>
      <c r="LC53" s="4">
        <v>13.8</v>
      </c>
      <c r="LD53" s="4">
        <v>27.6</v>
      </c>
      <c r="LH53" s="4" t="s">
        <v>4</v>
      </c>
      <c r="LK53" s="4" t="s">
        <v>38</v>
      </c>
      <c r="LL53" s="4" t="s">
        <v>43</v>
      </c>
      <c r="LM53" s="4">
        <v>27.5</v>
      </c>
      <c r="LT53" s="4" t="s">
        <v>14</v>
      </c>
      <c r="LU53" s="4" t="s">
        <v>13</v>
      </c>
      <c r="LV53" s="4" t="s">
        <v>12</v>
      </c>
      <c r="LW53" s="4" t="s">
        <v>15</v>
      </c>
      <c r="LX53" s="4" t="s">
        <v>11</v>
      </c>
      <c r="LZ53" s="4" t="s">
        <v>14</v>
      </c>
      <c r="MA53" s="4" t="s">
        <v>13</v>
      </c>
      <c r="MB53" s="4" t="s">
        <v>15</v>
      </c>
      <c r="MF53" s="4" t="s">
        <v>4</v>
      </c>
      <c r="MH53" s="4" t="s">
        <v>4</v>
      </c>
      <c r="MI53" s="4" t="s">
        <v>4</v>
      </c>
      <c r="MJ53" s="4">
        <v>0</v>
      </c>
      <c r="MK53" s="4">
        <v>0</v>
      </c>
      <c r="ML53" s="4">
        <v>0</v>
      </c>
      <c r="MM53" s="4">
        <v>0</v>
      </c>
      <c r="MN53" s="4">
        <v>0</v>
      </c>
      <c r="MO53" s="4">
        <v>0</v>
      </c>
      <c r="MQ53" s="4">
        <v>42</v>
      </c>
      <c r="MR53" s="4">
        <v>42</v>
      </c>
      <c r="MS53" s="4">
        <v>0</v>
      </c>
      <c r="MT53" s="4">
        <v>2</v>
      </c>
      <c r="MU53" s="4" t="s">
        <v>1115</v>
      </c>
      <c r="MV53" s="9">
        <v>0</v>
      </c>
      <c r="MW53" s="9">
        <v>0.05</v>
      </c>
      <c r="MX53" s="4" t="s">
        <v>4</v>
      </c>
      <c r="MZ53" s="4" t="s">
        <v>4</v>
      </c>
      <c r="NA53" s="4" t="s">
        <v>7</v>
      </c>
      <c r="NH53" s="4" t="s">
        <v>4</v>
      </c>
      <c r="NI53" s="4" t="s">
        <v>4</v>
      </c>
      <c r="NJ53" s="4" t="s">
        <v>4</v>
      </c>
      <c r="NK53" s="4" t="s">
        <v>38</v>
      </c>
      <c r="NL53" s="4" t="s">
        <v>56</v>
      </c>
      <c r="NM53" s="4" t="s">
        <v>56</v>
      </c>
      <c r="NN53" s="4">
        <v>0</v>
      </c>
      <c r="NO53" s="4">
        <v>0</v>
      </c>
      <c r="NP53" s="4" t="s">
        <v>43</v>
      </c>
      <c r="NQ53" s="4" t="s">
        <v>3</v>
      </c>
      <c r="NR53" s="4">
        <v>2.7</v>
      </c>
      <c r="NT53" s="4">
        <v>26</v>
      </c>
      <c r="OA53" s="4" t="s">
        <v>14</v>
      </c>
      <c r="OB53" s="4" t="s">
        <v>13</v>
      </c>
      <c r="OC53" s="4" t="s">
        <v>12</v>
      </c>
      <c r="OG53" s="4" t="s">
        <v>4</v>
      </c>
      <c r="OI53" s="4">
        <v>0.9</v>
      </c>
      <c r="OJ53" s="4">
        <v>0.9</v>
      </c>
      <c r="OK53" s="4" t="s">
        <v>4</v>
      </c>
      <c r="ON53" s="4" t="s">
        <v>64</v>
      </c>
      <c r="OO53" s="4" t="s">
        <v>3</v>
      </c>
      <c r="OP53" s="4">
        <v>42</v>
      </c>
      <c r="OQ53" s="4">
        <v>42</v>
      </c>
      <c r="OR53" s="4" t="s">
        <v>4</v>
      </c>
      <c r="OS53" s="4" t="s">
        <v>356</v>
      </c>
      <c r="OT53" s="4" t="s">
        <v>60</v>
      </c>
      <c r="OU53" s="4">
        <v>20</v>
      </c>
      <c r="OV53" s="4">
        <v>5</v>
      </c>
      <c r="OW53" s="4">
        <v>2</v>
      </c>
      <c r="OZ53" s="4" t="s">
        <v>293</v>
      </c>
      <c r="PA53" s="4" t="s">
        <v>213</v>
      </c>
      <c r="PB53" s="4">
        <v>22</v>
      </c>
      <c r="PC53" s="4">
        <v>5</v>
      </c>
      <c r="PD53" s="4">
        <v>1</v>
      </c>
      <c r="PG53" s="4" t="s">
        <v>356</v>
      </c>
      <c r="PH53" s="4" t="s">
        <v>59</v>
      </c>
      <c r="PI53" s="4">
        <v>15</v>
      </c>
      <c r="PJ53" s="4">
        <v>5</v>
      </c>
      <c r="PK53" s="4">
        <v>1</v>
      </c>
      <c r="PN53" s="4" t="s">
        <v>66</v>
      </c>
      <c r="PO53" s="4" t="s">
        <v>59</v>
      </c>
      <c r="PP53" s="4">
        <v>27</v>
      </c>
      <c r="PQ53" s="4">
        <v>5</v>
      </c>
      <c r="PR53" s="4">
        <v>1</v>
      </c>
      <c r="QJ53" s="4">
        <v>50</v>
      </c>
      <c r="QK53" s="4">
        <v>53</v>
      </c>
      <c r="QL53" s="4">
        <v>0</v>
      </c>
      <c r="QM53" s="4" t="s">
        <v>68</v>
      </c>
      <c r="QN53" s="4" t="s">
        <v>4</v>
      </c>
      <c r="QO53" s="4" t="s">
        <v>4</v>
      </c>
      <c r="QQ53" s="4" t="s">
        <v>4</v>
      </c>
      <c r="QR53" s="4" t="s">
        <v>3</v>
      </c>
      <c r="QS53" s="4">
        <v>2.6</v>
      </c>
      <c r="QU53" s="4" t="s">
        <v>4</v>
      </c>
      <c r="QW53" s="4" t="s">
        <v>7</v>
      </c>
      <c r="RB53" s="4" t="s">
        <v>38</v>
      </c>
      <c r="RC53" s="4" t="s">
        <v>43</v>
      </c>
      <c r="RD53" s="4">
        <v>24.4</v>
      </c>
      <c r="RK53" s="4" t="s">
        <v>94</v>
      </c>
      <c r="RL53" s="4" t="s">
        <v>14</v>
      </c>
      <c r="RM53" s="4" t="s">
        <v>13</v>
      </c>
    </row>
    <row r="54" spans="1:487" x14ac:dyDescent="0.3">
      <c r="A54" s="42">
        <v>20501444</v>
      </c>
      <c r="B54" s="4" t="s">
        <v>192</v>
      </c>
      <c r="C54" s="7">
        <v>0.56597222222222221</v>
      </c>
      <c r="D54" s="8">
        <v>44462</v>
      </c>
      <c r="E54" s="4" t="s">
        <v>47</v>
      </c>
      <c r="F54" s="4" t="s">
        <v>117</v>
      </c>
      <c r="G54" s="4" t="s">
        <v>193</v>
      </c>
      <c r="H54" s="4" t="s">
        <v>194</v>
      </c>
      <c r="K54" s="4">
        <v>50</v>
      </c>
      <c r="L54" s="4">
        <v>50</v>
      </c>
      <c r="M54" s="9">
        <v>1.36</v>
      </c>
      <c r="P54" s="4" t="s">
        <v>68</v>
      </c>
      <c r="Q54" s="4" t="s">
        <v>4</v>
      </c>
      <c r="R54" s="4" t="s">
        <v>4</v>
      </c>
      <c r="T54" s="4" t="s">
        <v>4</v>
      </c>
      <c r="U54" s="4" t="s">
        <v>3</v>
      </c>
      <c r="V54" s="4">
        <v>0.9</v>
      </c>
      <c r="X54" s="4" t="s">
        <v>4</v>
      </c>
      <c r="Z54" s="4" t="s">
        <v>7</v>
      </c>
      <c r="AG54" s="4" t="s">
        <v>69</v>
      </c>
      <c r="AH54" s="4" t="s">
        <v>42</v>
      </c>
      <c r="AM54" s="4">
        <v>13.2</v>
      </c>
      <c r="AO54" s="4">
        <v>13</v>
      </c>
      <c r="AP54" s="4" t="s">
        <v>12</v>
      </c>
      <c r="AQ54" s="4" t="s">
        <v>13</v>
      </c>
      <c r="AR54" s="4" t="s">
        <v>14</v>
      </c>
      <c r="AV54" s="4" t="s">
        <v>3</v>
      </c>
      <c r="AW54" s="4" t="s">
        <v>95</v>
      </c>
      <c r="AY54" s="4">
        <v>24</v>
      </c>
      <c r="AZ54" s="4">
        <v>24</v>
      </c>
      <c r="BA54" s="4">
        <v>0.25</v>
      </c>
      <c r="BB54" s="4">
        <v>1</v>
      </c>
      <c r="BC54" s="4" t="s">
        <v>1115</v>
      </c>
      <c r="BD54" s="4">
        <v>0.56999999999999995</v>
      </c>
      <c r="BE54" s="4">
        <v>0.09</v>
      </c>
      <c r="BJ54" s="4" t="s">
        <v>4</v>
      </c>
      <c r="BL54" s="4" t="s">
        <v>4</v>
      </c>
      <c r="BM54" s="4" t="s">
        <v>54</v>
      </c>
      <c r="BT54" s="4" t="s">
        <v>4</v>
      </c>
      <c r="BU54" s="4" t="s">
        <v>4</v>
      </c>
      <c r="BV54" s="4" t="s">
        <v>4</v>
      </c>
      <c r="BW54" s="4" t="s">
        <v>55</v>
      </c>
      <c r="BX54" s="4" t="s">
        <v>56</v>
      </c>
      <c r="BY54" s="4" t="s">
        <v>56</v>
      </c>
      <c r="BZ54" s="4">
        <v>0</v>
      </c>
      <c r="CA54" s="4">
        <v>0</v>
      </c>
      <c r="CB54" s="4" t="s">
        <v>42</v>
      </c>
      <c r="CC54" s="4" t="s">
        <v>3</v>
      </c>
      <c r="CD54" s="4">
        <v>0.8</v>
      </c>
      <c r="CF54" s="4">
        <v>11.5</v>
      </c>
      <c r="CM54" s="4" t="s">
        <v>13</v>
      </c>
      <c r="CN54" s="4" t="s">
        <v>12</v>
      </c>
      <c r="CS54" s="4" t="s">
        <v>4</v>
      </c>
      <c r="CU54" s="4">
        <v>2.4</v>
      </c>
      <c r="CV54" s="4">
        <v>2.8</v>
      </c>
      <c r="CW54" s="4" t="s">
        <v>4</v>
      </c>
      <c r="CZ54" s="4" t="s">
        <v>64</v>
      </c>
      <c r="DA54" s="4" t="s">
        <v>3</v>
      </c>
      <c r="DB54" s="4">
        <v>24</v>
      </c>
      <c r="DC54" s="4">
        <v>24</v>
      </c>
      <c r="DD54" s="4" t="s">
        <v>4</v>
      </c>
      <c r="DE54" s="4" t="s">
        <v>173</v>
      </c>
      <c r="DF54" s="4" t="s">
        <v>60</v>
      </c>
      <c r="DG54" s="4">
        <v>24</v>
      </c>
      <c r="DH54" s="4">
        <v>5</v>
      </c>
      <c r="DI54" s="4">
        <v>3</v>
      </c>
      <c r="DL54" s="4" t="s">
        <v>173</v>
      </c>
      <c r="DM54" s="4" t="s">
        <v>59</v>
      </c>
      <c r="DN54" s="4">
        <v>24</v>
      </c>
      <c r="DO54" s="4">
        <v>5</v>
      </c>
      <c r="DP54" s="4">
        <v>2</v>
      </c>
      <c r="EV54" s="4" t="s">
        <v>4</v>
      </c>
      <c r="EX54" s="4">
        <v>70.400000000000006</v>
      </c>
      <c r="EY54" s="9">
        <f t="shared" si="8"/>
        <v>0.47034090909090898</v>
      </c>
      <c r="EZ54" s="4">
        <v>5.6</v>
      </c>
      <c r="FA54" s="4">
        <v>11.9</v>
      </c>
      <c r="FB54" s="4">
        <v>5.5</v>
      </c>
      <c r="FC54" s="4">
        <v>11.9</v>
      </c>
      <c r="FD54" s="4">
        <f t="shared" si="2"/>
        <v>5.55</v>
      </c>
      <c r="FE54">
        <v>12</v>
      </c>
      <c r="FF54" s="5">
        <f t="shared" si="3"/>
        <v>0.85611510791366907</v>
      </c>
      <c r="FG54" s="5">
        <f t="shared" si="4"/>
        <v>0.86330935251798557</v>
      </c>
      <c r="FH54" s="9">
        <f t="shared" si="9"/>
        <v>11.9</v>
      </c>
      <c r="FI54" s="9">
        <f t="shared" si="5"/>
        <v>0</v>
      </c>
      <c r="FJ54" s="9">
        <f t="shared" si="6"/>
        <v>0</v>
      </c>
      <c r="FK54" s="9">
        <f t="shared" si="7"/>
        <v>0</v>
      </c>
      <c r="FL54" s="4" t="s">
        <v>52</v>
      </c>
      <c r="FM54" s="4">
        <v>0</v>
      </c>
      <c r="FN54" s="4" t="s">
        <v>56</v>
      </c>
      <c r="FO54" s="4">
        <v>0</v>
      </c>
      <c r="FP54" s="4">
        <v>0</v>
      </c>
      <c r="FQ54" s="4" t="s">
        <v>61</v>
      </c>
      <c r="FR54" s="4" t="s">
        <v>62</v>
      </c>
      <c r="FS54" s="4" t="s">
        <v>4</v>
      </c>
      <c r="FT54" s="4" t="s">
        <v>3</v>
      </c>
      <c r="FU54" s="4" t="s">
        <v>3</v>
      </c>
      <c r="FV54" s="4">
        <v>0</v>
      </c>
      <c r="FX54" s="4" t="s">
        <v>4</v>
      </c>
      <c r="GA54" s="4">
        <v>23.5</v>
      </c>
      <c r="GB54" s="4">
        <v>23.7</v>
      </c>
      <c r="GC54" s="9">
        <v>0.3</v>
      </c>
      <c r="GD54" s="4">
        <v>2</v>
      </c>
      <c r="GE54" s="4" t="s">
        <v>1130</v>
      </c>
      <c r="GF54" s="4">
        <v>5.8</v>
      </c>
      <c r="GG54" s="4">
        <v>0.43</v>
      </c>
      <c r="GH54" s="4">
        <v>7.0000000000000007E-2</v>
      </c>
      <c r="GI54" s="4" t="s">
        <v>4</v>
      </c>
      <c r="GK54" s="4">
        <v>0.7</v>
      </c>
      <c r="GL54" s="4" t="s">
        <v>56</v>
      </c>
      <c r="GM54" s="4" t="s">
        <v>56</v>
      </c>
      <c r="GN54" s="4">
        <v>0</v>
      </c>
      <c r="GO54" s="4">
        <v>0</v>
      </c>
      <c r="GP54" s="4" t="s">
        <v>4</v>
      </c>
      <c r="GQ54" s="4" t="s">
        <v>7</v>
      </c>
      <c r="GY54" s="4" t="s">
        <v>4</v>
      </c>
      <c r="HA54" s="4" t="s">
        <v>69</v>
      </c>
      <c r="HB54" s="4" t="s">
        <v>42</v>
      </c>
      <c r="HC54" s="4">
        <v>11.9</v>
      </c>
      <c r="HJ54" s="4" t="s">
        <v>13</v>
      </c>
      <c r="HK54" s="4" t="s">
        <v>14</v>
      </c>
      <c r="HL54" s="4" t="s">
        <v>12</v>
      </c>
      <c r="HP54" s="4" t="s">
        <v>13</v>
      </c>
      <c r="HQ54" s="4" t="s">
        <v>14</v>
      </c>
      <c r="HR54" s="4" t="s">
        <v>12</v>
      </c>
      <c r="HS54" s="4" t="s">
        <v>11</v>
      </c>
      <c r="HV54" s="4" t="s">
        <v>4</v>
      </c>
      <c r="HX54" s="4" t="s">
        <v>4</v>
      </c>
      <c r="HY54" s="4" t="s">
        <v>4</v>
      </c>
      <c r="HZ54" s="4">
        <v>0</v>
      </c>
      <c r="IA54" s="4">
        <v>0</v>
      </c>
      <c r="IB54" s="4">
        <v>0</v>
      </c>
      <c r="IC54" s="4">
        <v>0</v>
      </c>
      <c r="ID54" s="4">
        <v>0</v>
      </c>
      <c r="IE54" s="4">
        <v>0</v>
      </c>
      <c r="IG54" s="4">
        <v>23.5</v>
      </c>
      <c r="IH54" s="4">
        <v>23.4</v>
      </c>
      <c r="II54" s="9">
        <v>0.09</v>
      </c>
      <c r="IO54" s="4">
        <v>3</v>
      </c>
      <c r="IP54" s="4" t="s">
        <v>1097</v>
      </c>
      <c r="IQ54" s="4">
        <v>5.4</v>
      </c>
      <c r="IR54" s="4">
        <v>0.25</v>
      </c>
      <c r="IS54" s="4">
        <v>0.1</v>
      </c>
      <c r="IT54" s="4" t="s">
        <v>4</v>
      </c>
      <c r="IV54" s="4">
        <v>0.9</v>
      </c>
      <c r="IW54" s="4" t="s">
        <v>56</v>
      </c>
      <c r="IX54" s="4" t="s">
        <v>56</v>
      </c>
      <c r="IY54" s="4">
        <v>0</v>
      </c>
      <c r="IZ54" s="4">
        <v>0</v>
      </c>
      <c r="JA54" s="4" t="s">
        <v>7</v>
      </c>
      <c r="JI54" s="4" t="s">
        <v>4</v>
      </c>
      <c r="JK54" s="4" t="s">
        <v>69</v>
      </c>
      <c r="JL54" s="4" t="s">
        <v>42</v>
      </c>
      <c r="JM54" s="4">
        <v>11.9</v>
      </c>
      <c r="JT54" s="4" t="s">
        <v>13</v>
      </c>
      <c r="JU54" s="4" t="s">
        <v>81</v>
      </c>
      <c r="JV54" s="4" t="s">
        <v>12</v>
      </c>
      <c r="JZ54" s="4" t="s">
        <v>4</v>
      </c>
      <c r="KB54" s="4" t="s">
        <v>4</v>
      </c>
      <c r="KC54" s="4" t="s">
        <v>4</v>
      </c>
      <c r="KD54" s="4">
        <v>0</v>
      </c>
      <c r="KE54" s="4">
        <v>0</v>
      </c>
      <c r="KF54" s="4">
        <v>0</v>
      </c>
      <c r="KG54" s="4">
        <v>0</v>
      </c>
      <c r="KH54" s="4">
        <v>0</v>
      </c>
      <c r="KI54" s="4">
        <v>0</v>
      </c>
      <c r="KK54" s="4">
        <v>23.5</v>
      </c>
      <c r="KL54" s="4">
        <v>23.2</v>
      </c>
      <c r="KM54" s="9">
        <v>1.03</v>
      </c>
      <c r="KS54" s="4" t="s">
        <v>4</v>
      </c>
      <c r="KU54" s="4">
        <v>0.7</v>
      </c>
      <c r="KV54" s="4" t="s">
        <v>56</v>
      </c>
      <c r="KW54" s="4" t="s">
        <v>56</v>
      </c>
      <c r="KX54" s="4">
        <v>0</v>
      </c>
      <c r="KY54" s="4">
        <v>0</v>
      </c>
      <c r="KZ54" s="4" t="s">
        <v>4</v>
      </c>
      <c r="LA54" s="4" t="s">
        <v>7</v>
      </c>
      <c r="LI54" s="4" t="s">
        <v>4</v>
      </c>
      <c r="LK54" s="4" t="s">
        <v>69</v>
      </c>
      <c r="LL54" s="4" t="s">
        <v>42</v>
      </c>
      <c r="LM54" s="4">
        <v>11.9</v>
      </c>
      <c r="LT54" s="4" t="s">
        <v>13</v>
      </c>
      <c r="LU54" s="4" t="s">
        <v>14</v>
      </c>
      <c r="LV54" s="4" t="s">
        <v>12</v>
      </c>
      <c r="LZ54" s="4" t="s">
        <v>14</v>
      </c>
      <c r="MA54" s="4" t="s">
        <v>13</v>
      </c>
      <c r="MB54" s="4" t="s">
        <v>12</v>
      </c>
      <c r="MF54" s="4" t="s">
        <v>4</v>
      </c>
      <c r="MH54" s="4" t="s">
        <v>4</v>
      </c>
      <c r="MI54" s="4" t="s">
        <v>4</v>
      </c>
      <c r="MJ54" s="4">
        <v>0</v>
      </c>
      <c r="MK54" s="4">
        <v>0</v>
      </c>
      <c r="ML54" s="4">
        <v>0</v>
      </c>
      <c r="MM54" s="4">
        <v>0</v>
      </c>
      <c r="MN54" s="4">
        <v>0</v>
      </c>
      <c r="MO54" s="4">
        <v>0</v>
      </c>
      <c r="MQ54" s="4">
        <v>20</v>
      </c>
      <c r="MR54" s="4">
        <v>20</v>
      </c>
      <c r="MS54" s="4">
        <v>0.4</v>
      </c>
      <c r="MX54" s="4" t="s">
        <v>4</v>
      </c>
      <c r="MZ54" s="4" t="s">
        <v>4</v>
      </c>
      <c r="NA54" s="4" t="s">
        <v>7</v>
      </c>
      <c r="NH54" s="4" t="s">
        <v>4</v>
      </c>
      <c r="NI54" s="4" t="s">
        <v>4</v>
      </c>
      <c r="NJ54" s="4" t="s">
        <v>4</v>
      </c>
      <c r="NK54" s="4" t="s">
        <v>39</v>
      </c>
      <c r="NL54" s="4" t="s">
        <v>56</v>
      </c>
      <c r="NM54" s="4" t="s">
        <v>56</v>
      </c>
      <c r="NN54" s="4">
        <v>0</v>
      </c>
      <c r="NO54" s="4">
        <v>0</v>
      </c>
      <c r="NP54" s="4" t="s">
        <v>42</v>
      </c>
      <c r="NQ54" s="4" t="s">
        <v>3</v>
      </c>
      <c r="NR54" s="4">
        <v>0.8</v>
      </c>
      <c r="NT54" s="4">
        <v>13.9</v>
      </c>
      <c r="OA54" s="4" t="s">
        <v>12</v>
      </c>
      <c r="OB54" s="4" t="s">
        <v>13</v>
      </c>
      <c r="OC54" s="4" t="s">
        <v>195</v>
      </c>
      <c r="OG54" s="4" t="s">
        <v>4</v>
      </c>
      <c r="OI54" s="4">
        <v>2.5</v>
      </c>
      <c r="OJ54" s="4">
        <v>1.8</v>
      </c>
      <c r="OK54" s="4" t="s">
        <v>4</v>
      </c>
      <c r="ON54" s="4" t="s">
        <v>64</v>
      </c>
      <c r="OO54" s="4" t="s">
        <v>3</v>
      </c>
      <c r="OP54" s="4">
        <v>20</v>
      </c>
      <c r="OQ54" s="4">
        <v>20</v>
      </c>
      <c r="OR54" s="4" t="s">
        <v>4</v>
      </c>
      <c r="OS54" s="4" t="s">
        <v>173</v>
      </c>
      <c r="OT54" s="4" t="s">
        <v>60</v>
      </c>
      <c r="OU54" s="4">
        <v>20</v>
      </c>
      <c r="OV54" s="4">
        <v>3</v>
      </c>
      <c r="OW54" s="4">
        <v>1</v>
      </c>
      <c r="OX54" s="4" t="s">
        <v>196</v>
      </c>
      <c r="OY54" s="4">
        <v>20</v>
      </c>
      <c r="OZ54" s="4" t="s">
        <v>173</v>
      </c>
      <c r="PA54" s="4" t="s">
        <v>59</v>
      </c>
      <c r="PB54" s="4">
        <v>20</v>
      </c>
      <c r="PC54" s="4">
        <v>3</v>
      </c>
      <c r="PD54" s="4">
        <v>1</v>
      </c>
      <c r="PE54" s="4" t="s">
        <v>196</v>
      </c>
      <c r="PF54" s="4">
        <v>20</v>
      </c>
      <c r="QJ54" s="4">
        <v>50</v>
      </c>
      <c r="QK54" s="4">
        <v>50</v>
      </c>
      <c r="QL54" s="4">
        <v>0.08</v>
      </c>
      <c r="QM54" s="4" t="s">
        <v>68</v>
      </c>
      <c r="QN54" s="4" t="s">
        <v>4</v>
      </c>
      <c r="QO54" s="4" t="s">
        <v>4</v>
      </c>
      <c r="QQ54" s="4" t="s">
        <v>4</v>
      </c>
      <c r="QR54" s="4" t="s">
        <v>3</v>
      </c>
      <c r="QS54" s="4">
        <v>1.3</v>
      </c>
      <c r="QU54" s="4" t="s">
        <v>4</v>
      </c>
      <c r="QW54" s="4" t="s">
        <v>7</v>
      </c>
      <c r="RB54" s="4" t="s">
        <v>39</v>
      </c>
      <c r="RC54" s="4" t="s">
        <v>42</v>
      </c>
      <c r="RD54" s="4">
        <v>12.5</v>
      </c>
      <c r="RK54" s="4" t="s">
        <v>14</v>
      </c>
      <c r="RL54" s="4" t="s">
        <v>13</v>
      </c>
      <c r="RM54" s="4" t="s">
        <v>12</v>
      </c>
      <c r="RQ54" s="4" t="s">
        <v>4</v>
      </c>
    </row>
    <row r="55" spans="1:487" x14ac:dyDescent="0.3">
      <c r="A55" s="42">
        <v>20501445</v>
      </c>
      <c r="B55" s="4" t="s">
        <v>72</v>
      </c>
      <c r="C55" s="12">
        <v>0.61458333333333337</v>
      </c>
      <c r="D55" s="8">
        <v>44427</v>
      </c>
      <c r="E55" s="4" t="s">
        <v>47</v>
      </c>
      <c r="F55" s="4" t="s">
        <v>357</v>
      </c>
      <c r="G55" s="4" t="s">
        <v>396</v>
      </c>
      <c r="H55" s="4" t="s">
        <v>403</v>
      </c>
      <c r="K55" s="4">
        <v>76</v>
      </c>
      <c r="P55" s="4" t="s">
        <v>68</v>
      </c>
      <c r="Q55" s="4" t="s">
        <v>4</v>
      </c>
      <c r="R55" s="4" t="s">
        <v>4</v>
      </c>
      <c r="T55" s="4" t="s">
        <v>4</v>
      </c>
      <c r="U55" s="4" t="s">
        <v>3</v>
      </c>
      <c r="V55" s="4">
        <v>2</v>
      </c>
      <c r="X55" s="4" t="s">
        <v>4</v>
      </c>
      <c r="Z55" s="4" t="s">
        <v>7</v>
      </c>
      <c r="AG55" s="4" t="s">
        <v>37</v>
      </c>
      <c r="AH55" s="4" t="s">
        <v>43</v>
      </c>
      <c r="AI55" s="4">
        <v>8.6</v>
      </c>
      <c r="AN55" s="4" t="s">
        <v>945</v>
      </c>
      <c r="AP55" s="4" t="s">
        <v>15</v>
      </c>
      <c r="AQ55" s="4" t="s">
        <v>12</v>
      </c>
      <c r="AR55" s="4" t="s">
        <v>11</v>
      </c>
      <c r="AV55" s="4" t="s">
        <v>4</v>
      </c>
      <c r="AY55" s="4">
        <v>26</v>
      </c>
      <c r="BJ55" s="4" t="s">
        <v>4</v>
      </c>
      <c r="BL55" s="4" t="s">
        <v>4</v>
      </c>
      <c r="BM55" s="4" t="s">
        <v>54</v>
      </c>
      <c r="BT55" s="4" t="s">
        <v>4</v>
      </c>
      <c r="BU55" s="4" t="s">
        <v>4</v>
      </c>
      <c r="BV55" s="4" t="s">
        <v>4</v>
      </c>
      <c r="BW55" s="4" t="s">
        <v>37</v>
      </c>
      <c r="BX55" s="4" t="s">
        <v>56</v>
      </c>
      <c r="BY55" s="4" t="s">
        <v>56</v>
      </c>
      <c r="BZ55" s="4">
        <v>0</v>
      </c>
      <c r="CA55" s="4">
        <v>0</v>
      </c>
      <c r="CB55" s="4" t="s">
        <v>43</v>
      </c>
      <c r="CC55" s="4" t="s">
        <v>3</v>
      </c>
      <c r="CD55" s="4">
        <v>1.9</v>
      </c>
      <c r="CF55" s="4">
        <v>9.6999999999999993</v>
      </c>
      <c r="CM55" s="4" t="s">
        <v>15</v>
      </c>
      <c r="CN55" s="4" t="s">
        <v>11</v>
      </c>
      <c r="CO55" s="4" t="s">
        <v>94</v>
      </c>
      <c r="CP55" s="4" t="s">
        <v>14</v>
      </c>
      <c r="CS55" s="4" t="s">
        <v>4</v>
      </c>
      <c r="CU55" s="4">
        <v>1.2</v>
      </c>
      <c r="CV55" s="4">
        <v>1.3</v>
      </c>
      <c r="CW55" s="4" t="s">
        <v>4</v>
      </c>
      <c r="CX55" s="4" t="s">
        <v>398</v>
      </c>
      <c r="CY55" s="4" t="s">
        <v>120</v>
      </c>
      <c r="CZ55" s="4" t="s">
        <v>402</v>
      </c>
      <c r="DA55" s="4" t="s">
        <v>3</v>
      </c>
      <c r="DB55" s="4">
        <v>26</v>
      </c>
      <c r="DC55" s="4">
        <v>26</v>
      </c>
      <c r="DD55" s="4" t="s">
        <v>3</v>
      </c>
      <c r="DE55" s="4" t="s">
        <v>293</v>
      </c>
      <c r="DF55" s="4" t="s">
        <v>60</v>
      </c>
      <c r="DG55" s="4">
        <v>26</v>
      </c>
      <c r="DH55" s="4">
        <v>5</v>
      </c>
      <c r="DI55" s="4">
        <v>1</v>
      </c>
      <c r="DL55" s="4" t="s">
        <v>293</v>
      </c>
      <c r="DM55" s="4" t="s">
        <v>59</v>
      </c>
      <c r="DN55" s="4">
        <v>26</v>
      </c>
      <c r="DO55" s="4">
        <v>5</v>
      </c>
      <c r="DP55" s="4">
        <v>1</v>
      </c>
      <c r="EV55" s="4" t="s">
        <v>4</v>
      </c>
      <c r="EX55" s="4">
        <v>150</v>
      </c>
      <c r="EY55" s="9">
        <f t="shared" si="8"/>
        <v>0</v>
      </c>
      <c r="EZ55" s="4">
        <v>11.6</v>
      </c>
      <c r="FA55" s="4">
        <v>13.5</v>
      </c>
      <c r="FB55" s="4">
        <v>9.3000000000000007</v>
      </c>
      <c r="FC55" s="4">
        <v>12.7</v>
      </c>
      <c r="FD55" s="4">
        <f t="shared" si="2"/>
        <v>10.45</v>
      </c>
      <c r="FE55">
        <v>13</v>
      </c>
      <c r="FF55" s="5">
        <f t="shared" si="3"/>
        <v>1.3775510204081631</v>
      </c>
      <c r="FG55" s="5">
        <f t="shared" si="4"/>
        <v>1.3265306122448979</v>
      </c>
      <c r="FH55" s="9">
        <f t="shared" si="9"/>
        <v>13</v>
      </c>
      <c r="FI55" s="9">
        <f t="shared" si="5"/>
        <v>0</v>
      </c>
      <c r="FJ55" s="9">
        <f t="shared" si="6"/>
        <v>0</v>
      </c>
      <c r="FK55" s="9">
        <f t="shared" si="7"/>
        <v>0</v>
      </c>
      <c r="FL55" s="4" t="s">
        <v>52</v>
      </c>
      <c r="FM55" s="4">
        <v>0</v>
      </c>
      <c r="FN55" s="4" t="s">
        <v>56</v>
      </c>
      <c r="FO55" s="4">
        <v>0</v>
      </c>
      <c r="FP55" s="4">
        <v>0</v>
      </c>
      <c r="FQ55" s="4" t="s">
        <v>61</v>
      </c>
      <c r="FR55" s="4" t="s">
        <v>400</v>
      </c>
      <c r="FS55" s="4" t="s">
        <v>4</v>
      </c>
      <c r="FT55" s="4" t="s">
        <v>4</v>
      </c>
      <c r="FU55" s="4" t="s">
        <v>4</v>
      </c>
      <c r="FV55" s="4">
        <v>0</v>
      </c>
      <c r="FX55" s="4" t="s">
        <v>4</v>
      </c>
      <c r="GA55" s="4">
        <v>50</v>
      </c>
      <c r="GI55" s="4" t="s">
        <v>3</v>
      </c>
      <c r="GJ55" s="4">
        <v>0.8</v>
      </c>
      <c r="GL55" s="4" t="s">
        <v>56</v>
      </c>
      <c r="GM55" s="4" t="s">
        <v>56</v>
      </c>
      <c r="GN55" s="4">
        <v>0</v>
      </c>
      <c r="GO55" s="4">
        <v>0</v>
      </c>
      <c r="GP55" s="4" t="s">
        <v>4</v>
      </c>
      <c r="GQ55" s="4" t="s">
        <v>1074</v>
      </c>
      <c r="GR55" s="4" t="s">
        <v>404</v>
      </c>
      <c r="GS55" s="4">
        <v>50</v>
      </c>
      <c r="GT55" s="4">
        <v>50</v>
      </c>
      <c r="GY55" s="4" t="s">
        <v>4</v>
      </c>
      <c r="HA55" s="4" t="s">
        <v>37</v>
      </c>
      <c r="HB55" s="4" t="s">
        <v>43</v>
      </c>
      <c r="HC55" s="4">
        <v>13</v>
      </c>
      <c r="HJ55" s="4" t="s">
        <v>14</v>
      </c>
      <c r="HK55" s="4" t="s">
        <v>11</v>
      </c>
      <c r="HP55" s="4" t="s">
        <v>294</v>
      </c>
      <c r="HQ55" s="4" t="s">
        <v>11</v>
      </c>
      <c r="HR55" s="4" t="s">
        <v>12</v>
      </c>
      <c r="HS55" s="4" t="s">
        <v>13</v>
      </c>
      <c r="HV55" s="4" t="s">
        <v>98</v>
      </c>
      <c r="HW55" s="4" t="s">
        <v>405</v>
      </c>
      <c r="HX55" s="4" t="s">
        <v>4</v>
      </c>
      <c r="HY55" s="4" t="s">
        <v>4</v>
      </c>
      <c r="HZ55" s="4">
        <v>0</v>
      </c>
      <c r="IA55" s="4">
        <v>0</v>
      </c>
      <c r="IB55" s="4">
        <v>0</v>
      </c>
      <c r="IC55" s="4">
        <v>0</v>
      </c>
      <c r="ID55" s="4">
        <v>0</v>
      </c>
      <c r="IE55" s="4">
        <v>0</v>
      </c>
      <c r="IG55" s="4">
        <v>50</v>
      </c>
      <c r="IT55" s="4" t="s">
        <v>3</v>
      </c>
      <c r="IU55" s="4">
        <v>0.5</v>
      </c>
      <c r="IW55" s="4" t="s">
        <v>56</v>
      </c>
      <c r="IX55" s="4" t="s">
        <v>56</v>
      </c>
      <c r="IY55" s="4">
        <v>0</v>
      </c>
      <c r="IZ55" s="4">
        <v>0</v>
      </c>
      <c r="JA55" s="4" t="s">
        <v>1074</v>
      </c>
      <c r="JB55" s="4" t="s">
        <v>406</v>
      </c>
      <c r="JC55" s="4">
        <v>50</v>
      </c>
      <c r="JD55" s="4">
        <v>50</v>
      </c>
      <c r="JI55" s="4" t="s">
        <v>4</v>
      </c>
      <c r="JK55" s="4" t="s">
        <v>37</v>
      </c>
      <c r="JL55" s="4" t="s">
        <v>43</v>
      </c>
      <c r="JM55" s="4">
        <v>13</v>
      </c>
      <c r="JT55" s="4" t="s">
        <v>15</v>
      </c>
      <c r="JU55" s="4" t="s">
        <v>11</v>
      </c>
      <c r="JZ55" s="4" t="s">
        <v>3</v>
      </c>
      <c r="KA55" s="4" t="s">
        <v>407</v>
      </c>
      <c r="KB55" s="4" t="s">
        <v>4</v>
      </c>
      <c r="KC55" s="4" t="s">
        <v>4</v>
      </c>
      <c r="KD55" s="4">
        <v>0</v>
      </c>
      <c r="KE55" s="4">
        <v>0</v>
      </c>
      <c r="KF55" s="4">
        <v>0</v>
      </c>
      <c r="KG55" s="4">
        <v>0</v>
      </c>
      <c r="KH55" s="4">
        <v>0</v>
      </c>
      <c r="KI55" s="4">
        <v>0</v>
      </c>
      <c r="KK55" s="4">
        <v>50</v>
      </c>
      <c r="KS55" s="4" t="s">
        <v>3</v>
      </c>
      <c r="KT55" s="4">
        <v>1</v>
      </c>
      <c r="KV55" s="4" t="s">
        <v>56</v>
      </c>
      <c r="KW55" s="4" t="s">
        <v>56</v>
      </c>
      <c r="KX55" s="4">
        <v>0</v>
      </c>
      <c r="KY55" s="4">
        <v>0</v>
      </c>
      <c r="KZ55" s="4" t="s">
        <v>3</v>
      </c>
      <c r="LA55" s="4" t="s">
        <v>1074</v>
      </c>
      <c r="LB55" s="4" t="s">
        <v>408</v>
      </c>
      <c r="LC55" s="4">
        <v>50</v>
      </c>
      <c r="LD55" s="4">
        <v>50</v>
      </c>
      <c r="LI55" s="4" t="s">
        <v>4</v>
      </c>
      <c r="LK55" s="4" t="s">
        <v>37</v>
      </c>
      <c r="LL55" s="4" t="s">
        <v>43</v>
      </c>
      <c r="LM55" s="4">
        <v>13</v>
      </c>
      <c r="LT55" s="4" t="s">
        <v>15</v>
      </c>
      <c r="LU55" s="4" t="s">
        <v>11</v>
      </c>
      <c r="LZ55" s="4" t="s">
        <v>15</v>
      </c>
      <c r="MA55" s="4" t="s">
        <v>12</v>
      </c>
      <c r="MB55" s="4" t="s">
        <v>11</v>
      </c>
      <c r="MF55" s="4" t="s">
        <v>3</v>
      </c>
      <c r="MG55" s="4" t="s">
        <v>409</v>
      </c>
      <c r="MH55" s="4" t="s">
        <v>4</v>
      </c>
      <c r="MI55" s="4" t="s">
        <v>4</v>
      </c>
      <c r="MJ55" s="4">
        <v>0</v>
      </c>
      <c r="MK55" s="4">
        <v>0</v>
      </c>
      <c r="ML55" s="4">
        <v>0</v>
      </c>
      <c r="MM55" s="4">
        <v>0</v>
      </c>
      <c r="MN55" s="4">
        <v>0</v>
      </c>
      <c r="MO55" s="4">
        <v>0</v>
      </c>
      <c r="MQ55" s="4">
        <v>35</v>
      </c>
      <c r="MX55" s="4" t="s">
        <v>4</v>
      </c>
      <c r="MZ55" s="4" t="s">
        <v>4</v>
      </c>
      <c r="NA55" s="4" t="s">
        <v>7</v>
      </c>
      <c r="NH55" s="4" t="s">
        <v>4</v>
      </c>
      <c r="NI55" s="4" t="s">
        <v>3</v>
      </c>
      <c r="NJ55" s="4" t="s">
        <v>3</v>
      </c>
      <c r="NK55" s="4" t="s">
        <v>37</v>
      </c>
      <c r="NL55" s="4" t="s">
        <v>56</v>
      </c>
      <c r="NM55" s="4" t="s">
        <v>56</v>
      </c>
      <c r="NN55" s="4">
        <v>0</v>
      </c>
      <c r="NO55" s="4">
        <v>0</v>
      </c>
      <c r="NP55" s="4" t="s">
        <v>43</v>
      </c>
      <c r="NQ55" s="4" t="s">
        <v>3</v>
      </c>
      <c r="NR55" s="4">
        <v>1.9</v>
      </c>
      <c r="NT55" s="4">
        <v>9.8000000000000007</v>
      </c>
      <c r="OA55" s="4" t="s">
        <v>15</v>
      </c>
      <c r="OB55" s="4" t="s">
        <v>11</v>
      </c>
      <c r="OG55" s="4" t="s">
        <v>4</v>
      </c>
      <c r="OI55" s="4">
        <v>1.9</v>
      </c>
      <c r="OJ55" s="4">
        <v>0.6</v>
      </c>
      <c r="OK55" s="4" t="s">
        <v>4</v>
      </c>
      <c r="OL55" s="4" t="s">
        <v>398</v>
      </c>
      <c r="OM55" s="4" t="s">
        <v>120</v>
      </c>
      <c r="ON55" s="4" t="s">
        <v>402</v>
      </c>
      <c r="OO55" s="4" t="s">
        <v>3</v>
      </c>
      <c r="OP55" s="4">
        <v>35</v>
      </c>
      <c r="OQ55" s="4">
        <v>35</v>
      </c>
      <c r="OS55" s="4" t="s">
        <v>293</v>
      </c>
      <c r="OT55" s="4" t="s">
        <v>60</v>
      </c>
      <c r="OU55" s="4">
        <v>35</v>
      </c>
      <c r="OV55" s="4">
        <v>5</v>
      </c>
      <c r="OW55" s="4">
        <v>1</v>
      </c>
      <c r="OZ55" s="4" t="s">
        <v>293</v>
      </c>
      <c r="PA55" s="4" t="s">
        <v>59</v>
      </c>
      <c r="PB55" s="4">
        <v>35</v>
      </c>
      <c r="PC55" s="4">
        <v>5</v>
      </c>
      <c r="PD55" s="4">
        <v>1</v>
      </c>
      <c r="QJ55" s="4">
        <v>50</v>
      </c>
      <c r="QM55" s="4" t="s">
        <v>68</v>
      </c>
      <c r="QN55" s="4" t="s">
        <v>4</v>
      </c>
      <c r="QO55" s="4" t="s">
        <v>4</v>
      </c>
      <c r="QQ55" s="4" t="s">
        <v>4</v>
      </c>
      <c r="QR55" s="4" t="s">
        <v>3</v>
      </c>
      <c r="QS55" s="4">
        <v>1.7</v>
      </c>
      <c r="QU55" s="4" t="s">
        <v>4</v>
      </c>
      <c r="QW55" s="4" t="s">
        <v>7</v>
      </c>
      <c r="RB55" s="4" t="s">
        <v>37</v>
      </c>
      <c r="RC55" s="4" t="s">
        <v>43</v>
      </c>
      <c r="RD55" s="4">
        <v>9.6999999999999993</v>
      </c>
      <c r="RK55" s="4" t="s">
        <v>15</v>
      </c>
      <c r="RL55" s="4" t="s">
        <v>12</v>
      </c>
      <c r="RM55" s="4" t="s">
        <v>11</v>
      </c>
      <c r="RN55" s="4" t="s">
        <v>13</v>
      </c>
      <c r="RQ55" s="4" t="s">
        <v>4</v>
      </c>
    </row>
    <row r="56" spans="1:487" x14ac:dyDescent="0.3">
      <c r="A56" s="42">
        <v>20501461</v>
      </c>
      <c r="B56" s="4" t="s">
        <v>288</v>
      </c>
      <c r="C56" s="7">
        <v>0.51388888888888895</v>
      </c>
      <c r="D56" s="8">
        <v>44449</v>
      </c>
      <c r="E56" s="4" t="s">
        <v>47</v>
      </c>
      <c r="F56" s="4" t="s">
        <v>271</v>
      </c>
      <c r="G56" s="4" t="s">
        <v>295</v>
      </c>
      <c r="H56" s="4" t="s">
        <v>296</v>
      </c>
      <c r="K56" s="4">
        <v>50</v>
      </c>
      <c r="L56" s="4">
        <v>50</v>
      </c>
      <c r="M56" s="9">
        <v>3.04</v>
      </c>
      <c r="P56" s="4" t="s">
        <v>68</v>
      </c>
      <c r="Q56" s="4" t="s">
        <v>4</v>
      </c>
      <c r="R56" s="4" t="s">
        <v>4</v>
      </c>
      <c r="T56" s="4" t="s">
        <v>4</v>
      </c>
      <c r="U56" s="4" t="s">
        <v>3</v>
      </c>
      <c r="V56" s="4">
        <v>0.9</v>
      </c>
      <c r="X56" s="4" t="s">
        <v>4</v>
      </c>
      <c r="Z56" s="4" t="s">
        <v>7</v>
      </c>
      <c r="AG56" s="4" t="s">
        <v>55</v>
      </c>
      <c r="AH56" s="4" t="s">
        <v>41</v>
      </c>
      <c r="AI56" s="4">
        <v>7.1</v>
      </c>
      <c r="AP56" s="4" t="s">
        <v>12</v>
      </c>
      <c r="AQ56" s="4" t="s">
        <v>13</v>
      </c>
      <c r="AV56" s="4" t="s">
        <v>4</v>
      </c>
      <c r="AY56" s="4">
        <v>162</v>
      </c>
      <c r="AZ56" s="4">
        <v>162</v>
      </c>
      <c r="BA56" s="4">
        <v>1.1499999999999999</v>
      </c>
      <c r="BB56" s="4">
        <v>0.25</v>
      </c>
      <c r="BC56" s="4" t="s">
        <v>1115</v>
      </c>
      <c r="BD56" s="4">
        <v>0.55000000000000004</v>
      </c>
      <c r="BE56" s="4">
        <v>0.31</v>
      </c>
      <c r="BJ56" s="4" t="s">
        <v>4</v>
      </c>
      <c r="BL56" s="4" t="s">
        <v>4</v>
      </c>
      <c r="BM56" s="4" t="s">
        <v>54</v>
      </c>
      <c r="BT56" s="4" t="s">
        <v>4</v>
      </c>
      <c r="BU56" s="4" t="s">
        <v>4</v>
      </c>
      <c r="BV56" s="4" t="s">
        <v>4</v>
      </c>
      <c r="BW56" s="4" t="s">
        <v>55</v>
      </c>
      <c r="BX56" s="4" t="s">
        <v>56</v>
      </c>
      <c r="BY56" s="4" t="s">
        <v>56</v>
      </c>
      <c r="BZ56" s="4">
        <v>0</v>
      </c>
      <c r="CA56" s="4">
        <v>0</v>
      </c>
      <c r="CB56" s="4" t="s">
        <v>42</v>
      </c>
      <c r="CC56" s="4" t="s">
        <v>4</v>
      </c>
      <c r="CE56" s="4">
        <v>0.6</v>
      </c>
      <c r="CF56" s="4">
        <v>16.5</v>
      </c>
      <c r="CM56" s="4" t="s">
        <v>13</v>
      </c>
      <c r="CN56" s="4" t="s">
        <v>12</v>
      </c>
      <c r="CS56" s="4" t="s">
        <v>4</v>
      </c>
      <c r="CU56" s="4">
        <v>2.2000000000000002</v>
      </c>
      <c r="CW56" s="4" t="s">
        <v>4</v>
      </c>
      <c r="CZ56" s="4" t="s">
        <v>57</v>
      </c>
      <c r="DA56" s="4" t="s">
        <v>3</v>
      </c>
      <c r="DB56" s="4">
        <v>162</v>
      </c>
      <c r="DC56" s="4">
        <v>162</v>
      </c>
      <c r="DD56" s="4" t="s">
        <v>3</v>
      </c>
      <c r="DE56" s="4" t="s">
        <v>297</v>
      </c>
      <c r="DF56" s="4" t="s">
        <v>60</v>
      </c>
      <c r="DG56" s="4">
        <v>138</v>
      </c>
      <c r="DH56" s="4">
        <v>5</v>
      </c>
      <c r="DI56" s="4">
        <v>4</v>
      </c>
      <c r="DJ56" s="4" t="s">
        <v>298</v>
      </c>
      <c r="DK56" s="4">
        <v>138</v>
      </c>
      <c r="DL56" s="4" t="s">
        <v>65</v>
      </c>
      <c r="DM56" s="4" t="s">
        <v>60</v>
      </c>
      <c r="DN56" s="4">
        <v>24</v>
      </c>
      <c r="DO56" s="4">
        <v>5</v>
      </c>
      <c r="DP56" s="4">
        <v>4</v>
      </c>
      <c r="DS56" s="4" t="s">
        <v>299</v>
      </c>
      <c r="DT56" s="4" t="s">
        <v>59</v>
      </c>
      <c r="DU56" s="4">
        <v>162</v>
      </c>
      <c r="DV56" s="4">
        <v>5</v>
      </c>
      <c r="DW56" s="4">
        <v>5</v>
      </c>
      <c r="EV56" s="4" t="s">
        <v>4</v>
      </c>
      <c r="EX56" s="4">
        <v>41.1</v>
      </c>
      <c r="EY56" s="9">
        <f t="shared" si="8"/>
        <v>0.99632603406326037</v>
      </c>
      <c r="EZ56" s="4">
        <v>6</v>
      </c>
      <c r="FA56" s="4">
        <v>12.5</v>
      </c>
      <c r="FB56" s="4">
        <v>5.4</v>
      </c>
      <c r="FC56" s="4">
        <v>14</v>
      </c>
      <c r="FD56" s="4">
        <f t="shared" si="2"/>
        <v>5.7</v>
      </c>
      <c r="FE56">
        <v>16.829999999999998</v>
      </c>
      <c r="FF56" s="5">
        <f t="shared" si="3"/>
        <v>1.0245901639344264</v>
      </c>
      <c r="FG56" s="5">
        <f t="shared" si="4"/>
        <v>1.3795081967213114</v>
      </c>
      <c r="FH56" s="9">
        <f t="shared" si="9"/>
        <v>12.233333333333333</v>
      </c>
      <c r="FI56" s="9">
        <f t="shared" si="5"/>
        <v>41.099999999999994</v>
      </c>
      <c r="FJ56" s="9">
        <f t="shared" si="6"/>
        <v>2.4166666666666665</v>
      </c>
      <c r="FK56" s="9">
        <f t="shared" si="7"/>
        <v>0.25</v>
      </c>
      <c r="FL56" s="4" t="s">
        <v>52</v>
      </c>
      <c r="FM56" s="4">
        <v>0</v>
      </c>
      <c r="FN56" s="4" t="s">
        <v>56</v>
      </c>
      <c r="FO56" s="4">
        <v>0</v>
      </c>
      <c r="FP56" s="4">
        <v>0</v>
      </c>
      <c r="FQ56" s="4" t="s">
        <v>61</v>
      </c>
      <c r="FR56" s="4" t="s">
        <v>26</v>
      </c>
      <c r="FS56" s="4" t="s">
        <v>4</v>
      </c>
      <c r="FT56" s="4" t="s">
        <v>4</v>
      </c>
      <c r="FU56" s="4" t="s">
        <v>4</v>
      </c>
      <c r="FV56" s="4">
        <v>0</v>
      </c>
      <c r="FX56" s="4" t="s">
        <v>4</v>
      </c>
      <c r="GA56" s="4">
        <v>13.7</v>
      </c>
      <c r="GB56" s="4">
        <v>13.7</v>
      </c>
      <c r="GC56" s="9">
        <v>1.75</v>
      </c>
      <c r="GI56" s="4" t="s">
        <v>4</v>
      </c>
      <c r="GK56" s="4">
        <v>0.6</v>
      </c>
      <c r="GL56" s="4" t="s">
        <v>56</v>
      </c>
      <c r="GM56" s="4" t="s">
        <v>56</v>
      </c>
      <c r="GN56" s="4">
        <v>0</v>
      </c>
      <c r="GO56" s="4">
        <v>0</v>
      </c>
      <c r="GP56" s="4" t="s">
        <v>4</v>
      </c>
      <c r="GQ56" s="4" t="s">
        <v>1073</v>
      </c>
      <c r="GR56" s="4" t="s">
        <v>300</v>
      </c>
      <c r="GS56" s="4">
        <v>13.7</v>
      </c>
      <c r="GT56" s="4">
        <v>0</v>
      </c>
      <c r="GX56" s="4" t="s">
        <v>4</v>
      </c>
      <c r="HA56" s="4" t="s">
        <v>55</v>
      </c>
      <c r="HB56" s="4" t="s">
        <v>42</v>
      </c>
      <c r="HC56" s="4">
        <v>14.2</v>
      </c>
      <c r="HJ56" s="4" t="s">
        <v>12</v>
      </c>
      <c r="HK56" s="4" t="s">
        <v>13</v>
      </c>
      <c r="HL56" s="4" t="s">
        <v>11</v>
      </c>
      <c r="HP56" s="4" t="s">
        <v>94</v>
      </c>
      <c r="HQ56" s="4" t="s">
        <v>159</v>
      </c>
      <c r="HV56" s="4" t="s">
        <v>3</v>
      </c>
      <c r="HW56" s="4" t="s">
        <v>25</v>
      </c>
      <c r="HX56" s="4" t="s">
        <v>3</v>
      </c>
      <c r="HY56" s="4" t="s">
        <v>3</v>
      </c>
      <c r="HZ56" s="4">
        <v>0</v>
      </c>
      <c r="IA56" s="4">
        <v>13.7</v>
      </c>
      <c r="IB56" s="4">
        <v>0</v>
      </c>
      <c r="IC56" s="4">
        <v>3.7</v>
      </c>
      <c r="ID56" s="4">
        <v>0</v>
      </c>
      <c r="IE56" s="4">
        <v>0.3</v>
      </c>
      <c r="IF56" s="4" t="s">
        <v>243</v>
      </c>
      <c r="IG56" s="4">
        <v>13.7</v>
      </c>
      <c r="IH56" s="4">
        <v>13.8</v>
      </c>
      <c r="II56" s="9">
        <v>7.0000000000000007E-2</v>
      </c>
      <c r="IJ56" s="4">
        <v>3</v>
      </c>
      <c r="IK56" s="4" t="s">
        <v>1115</v>
      </c>
      <c r="IL56" s="4">
        <v>5.25</v>
      </c>
      <c r="IM56" s="9">
        <v>1.19</v>
      </c>
      <c r="IN56" s="9">
        <v>0.25</v>
      </c>
      <c r="IT56" s="4" t="s">
        <v>4</v>
      </c>
      <c r="IV56" s="4">
        <v>0.6</v>
      </c>
      <c r="IW56" s="4" t="s">
        <v>56</v>
      </c>
      <c r="IX56" s="4" t="s">
        <v>56</v>
      </c>
      <c r="IY56" s="4">
        <v>0</v>
      </c>
      <c r="IZ56" s="4">
        <v>0</v>
      </c>
      <c r="JA56" s="4" t="s">
        <v>1073</v>
      </c>
      <c r="JB56" s="4" t="s">
        <v>301</v>
      </c>
      <c r="JC56" s="4">
        <v>13.7</v>
      </c>
      <c r="JD56" s="4">
        <v>13.7</v>
      </c>
      <c r="JH56" s="4" t="s">
        <v>4</v>
      </c>
      <c r="JK56" s="4" t="s">
        <v>55</v>
      </c>
      <c r="JL56" s="4" t="s">
        <v>42</v>
      </c>
      <c r="JM56" s="4">
        <v>11.6</v>
      </c>
      <c r="JT56" s="4" t="s">
        <v>12</v>
      </c>
      <c r="JU56" s="4" t="s">
        <v>13</v>
      </c>
      <c r="JV56" s="4" t="s">
        <v>11</v>
      </c>
      <c r="JZ56" s="4" t="s">
        <v>3</v>
      </c>
      <c r="KA56" s="4" t="s">
        <v>71</v>
      </c>
      <c r="KB56" s="4" t="s">
        <v>3</v>
      </c>
      <c r="KC56" s="4" t="s">
        <v>3</v>
      </c>
      <c r="KD56" s="4">
        <v>0</v>
      </c>
      <c r="KE56" s="4">
        <v>13.7</v>
      </c>
      <c r="KF56" s="4">
        <v>0</v>
      </c>
      <c r="KG56" s="4">
        <v>5.3</v>
      </c>
      <c r="KH56" s="4">
        <v>0</v>
      </c>
      <c r="KI56" s="4">
        <v>0.5</v>
      </c>
      <c r="KJ56" s="4" t="s">
        <v>243</v>
      </c>
      <c r="KK56" s="4">
        <v>13.7</v>
      </c>
      <c r="KL56" s="4">
        <v>13.8</v>
      </c>
      <c r="KM56" s="9">
        <v>1.1599999999999999</v>
      </c>
      <c r="KS56" s="4" t="s">
        <v>4</v>
      </c>
      <c r="KU56" s="4">
        <v>0.9</v>
      </c>
      <c r="KV56" s="4" t="s">
        <v>56</v>
      </c>
      <c r="KW56" s="4" t="s">
        <v>56</v>
      </c>
      <c r="KX56" s="4">
        <v>0</v>
      </c>
      <c r="KY56" s="4">
        <v>0</v>
      </c>
      <c r="KZ56" s="4" t="s">
        <v>4</v>
      </c>
      <c r="LA56" s="4" t="s">
        <v>1073</v>
      </c>
      <c r="LB56" s="4" t="s">
        <v>301</v>
      </c>
      <c r="LC56" s="4">
        <v>13.7</v>
      </c>
      <c r="LD56" s="4">
        <v>27.4</v>
      </c>
      <c r="LH56" s="4" t="s">
        <v>4</v>
      </c>
      <c r="LK56" s="4" t="s">
        <v>55</v>
      </c>
      <c r="LL56" s="4" t="s">
        <v>91</v>
      </c>
      <c r="LM56" s="4">
        <v>10.9</v>
      </c>
      <c r="LQ56" s="4">
        <v>8.8000000000000007</v>
      </c>
      <c r="LT56" s="4" t="s">
        <v>12</v>
      </c>
      <c r="LU56" s="4" t="s">
        <v>11</v>
      </c>
      <c r="LV56" s="4" t="s">
        <v>13</v>
      </c>
      <c r="LZ56" s="4" t="s">
        <v>11</v>
      </c>
      <c r="MA56" s="4" t="s">
        <v>12</v>
      </c>
      <c r="MB56" s="4" t="s">
        <v>13</v>
      </c>
      <c r="MF56" s="4" t="s">
        <v>3</v>
      </c>
      <c r="MG56" s="4" t="s">
        <v>25</v>
      </c>
      <c r="MH56" s="4" t="s">
        <v>3</v>
      </c>
      <c r="MI56" s="4" t="s">
        <v>3</v>
      </c>
      <c r="MJ56" s="4">
        <v>0</v>
      </c>
      <c r="MK56" s="4">
        <v>13.7</v>
      </c>
      <c r="ML56" s="4">
        <v>0</v>
      </c>
      <c r="MM56" s="4">
        <v>5.5</v>
      </c>
      <c r="MN56" s="4">
        <v>0</v>
      </c>
      <c r="MO56" s="4">
        <v>0.7</v>
      </c>
      <c r="MP56" s="4" t="s">
        <v>243</v>
      </c>
      <c r="MQ56" s="4">
        <v>134</v>
      </c>
      <c r="MR56" s="4">
        <v>134.5</v>
      </c>
      <c r="MS56" s="4">
        <v>2.3199999999999998</v>
      </c>
      <c r="MT56" s="4">
        <v>2</v>
      </c>
      <c r="MU56" s="4" t="s">
        <v>1115</v>
      </c>
      <c r="MV56" s="9">
        <v>0.55000000000000004</v>
      </c>
      <c r="MW56" s="9">
        <v>0.31</v>
      </c>
      <c r="MX56" s="4" t="s">
        <v>4</v>
      </c>
      <c r="MZ56" s="4" t="s">
        <v>4</v>
      </c>
      <c r="NA56" s="4" t="s">
        <v>1073</v>
      </c>
      <c r="NB56" s="4" t="s">
        <v>302</v>
      </c>
      <c r="NC56" s="4">
        <v>84</v>
      </c>
      <c r="ND56" s="4">
        <v>50</v>
      </c>
      <c r="NE56" s="4" t="s">
        <v>303</v>
      </c>
      <c r="NF56" s="4">
        <v>134</v>
      </c>
      <c r="NG56" s="4">
        <v>0</v>
      </c>
      <c r="NH56" s="4" t="s">
        <v>3</v>
      </c>
      <c r="NI56" s="4" t="s">
        <v>3</v>
      </c>
      <c r="NJ56" s="4" t="s">
        <v>4</v>
      </c>
      <c r="NK56" s="4" t="s">
        <v>55</v>
      </c>
      <c r="NL56" s="4" t="s">
        <v>56</v>
      </c>
      <c r="NM56" s="4" t="s">
        <v>56</v>
      </c>
      <c r="NN56" s="4">
        <v>0</v>
      </c>
      <c r="NO56" s="4">
        <v>0</v>
      </c>
      <c r="NP56" s="4" t="s">
        <v>41</v>
      </c>
      <c r="NQ56" s="4" t="s">
        <v>3</v>
      </c>
      <c r="NR56" s="4">
        <v>0.7</v>
      </c>
      <c r="NT56" s="4">
        <v>12.2</v>
      </c>
      <c r="NW56" s="4">
        <v>12.2</v>
      </c>
      <c r="OA56" s="4" t="s">
        <v>11</v>
      </c>
      <c r="OB56" s="4" t="s">
        <v>94</v>
      </c>
      <c r="OC56" s="4" t="s">
        <v>13</v>
      </c>
      <c r="OG56" s="4" t="s">
        <v>4</v>
      </c>
      <c r="OK56" s="4" t="s">
        <v>3</v>
      </c>
      <c r="OM56" s="4" t="s">
        <v>304</v>
      </c>
      <c r="ON56" s="4" t="s">
        <v>88</v>
      </c>
      <c r="OO56" s="4" t="s">
        <v>4</v>
      </c>
      <c r="OP56" s="4">
        <v>175</v>
      </c>
      <c r="OQ56" s="4">
        <v>175</v>
      </c>
      <c r="OR56" s="4" t="s">
        <v>4</v>
      </c>
      <c r="OS56" s="4" t="s">
        <v>56</v>
      </c>
      <c r="OT56" s="4" t="s">
        <v>60</v>
      </c>
      <c r="OU56" s="4">
        <v>175</v>
      </c>
      <c r="OV56" s="4">
        <v>2</v>
      </c>
      <c r="OW56" s="4">
        <v>5</v>
      </c>
      <c r="OX56" s="4" t="s">
        <v>305</v>
      </c>
      <c r="OY56" s="4">
        <v>175</v>
      </c>
      <c r="OZ56" s="4" t="s">
        <v>56</v>
      </c>
      <c r="PA56" s="4" t="s">
        <v>59</v>
      </c>
      <c r="PB56" s="4">
        <v>175</v>
      </c>
      <c r="PC56" s="4">
        <v>2</v>
      </c>
      <c r="PD56" s="4">
        <v>5</v>
      </c>
      <c r="PE56" s="4" t="s">
        <v>306</v>
      </c>
      <c r="PF56" s="4">
        <v>175</v>
      </c>
      <c r="QJ56" s="4">
        <v>0</v>
      </c>
      <c r="QK56" s="4" t="s">
        <v>945</v>
      </c>
      <c r="QL56" s="4">
        <v>0</v>
      </c>
      <c r="QN56" s="4" t="s">
        <v>3</v>
      </c>
      <c r="QU56" s="4" t="s">
        <v>3</v>
      </c>
      <c r="QV56" s="4" t="s">
        <v>188</v>
      </c>
    </row>
    <row r="57" spans="1:487" x14ac:dyDescent="0.3">
      <c r="A57" s="42">
        <v>20501462</v>
      </c>
      <c r="B57" s="4" t="s">
        <v>288</v>
      </c>
      <c r="C57" s="7">
        <v>0.34722222222222227</v>
      </c>
      <c r="D57" s="8">
        <v>44449</v>
      </c>
      <c r="E57" s="4" t="s">
        <v>47</v>
      </c>
      <c r="F57" s="4" t="s">
        <v>197</v>
      </c>
      <c r="G57" s="4" t="s">
        <v>316</v>
      </c>
      <c r="H57" s="4" t="s">
        <v>296</v>
      </c>
      <c r="K57" s="4">
        <v>50</v>
      </c>
      <c r="L57" s="4">
        <v>20</v>
      </c>
      <c r="M57" s="9">
        <v>0.7</v>
      </c>
      <c r="P57" s="4" t="s">
        <v>68</v>
      </c>
      <c r="Q57" s="4" t="s">
        <v>4</v>
      </c>
      <c r="R57" s="4" t="s">
        <v>4</v>
      </c>
      <c r="T57" s="4" t="s">
        <v>4</v>
      </c>
      <c r="U57" s="4" t="s">
        <v>3</v>
      </c>
      <c r="V57" s="4">
        <v>1.2</v>
      </c>
      <c r="X57" s="4" t="s">
        <v>4</v>
      </c>
      <c r="Z57" s="4" t="s">
        <v>7</v>
      </c>
      <c r="AG57" s="4" t="s">
        <v>38</v>
      </c>
      <c r="AH57" s="4" t="s">
        <v>42</v>
      </c>
      <c r="AI57" s="4">
        <v>16.600000000000001</v>
      </c>
      <c r="AP57" s="4" t="s">
        <v>12</v>
      </c>
      <c r="AQ57" s="4" t="s">
        <v>13</v>
      </c>
      <c r="AR57" s="4" t="s">
        <v>14</v>
      </c>
      <c r="AV57" s="4" t="s">
        <v>3</v>
      </c>
      <c r="AW57" s="4" t="s">
        <v>25</v>
      </c>
      <c r="AY57" s="4">
        <v>38</v>
      </c>
      <c r="AZ57" s="4">
        <v>38</v>
      </c>
      <c r="BA57" s="4">
        <v>0.11</v>
      </c>
      <c r="BB57" s="4">
        <v>1</v>
      </c>
      <c r="BC57" s="4" t="s">
        <v>1115</v>
      </c>
      <c r="BD57" s="4">
        <v>0.64</v>
      </c>
      <c r="BE57" s="4">
        <v>0.06</v>
      </c>
      <c r="BJ57" s="4" t="s">
        <v>4</v>
      </c>
      <c r="BL57" s="4" t="s">
        <v>4</v>
      </c>
      <c r="BM57" s="4" t="s">
        <v>54</v>
      </c>
      <c r="BT57" s="4" t="s">
        <v>4</v>
      </c>
      <c r="BU57" s="4" t="s">
        <v>4</v>
      </c>
      <c r="BV57" s="4" t="s">
        <v>4</v>
      </c>
      <c r="BW57" s="4" t="s">
        <v>69</v>
      </c>
      <c r="BX57" s="4" t="s">
        <v>56</v>
      </c>
      <c r="BY57" s="4" t="s">
        <v>56</v>
      </c>
      <c r="BZ57" s="4">
        <v>0</v>
      </c>
      <c r="CA57" s="4">
        <v>0</v>
      </c>
      <c r="CB57" s="4" t="s">
        <v>42</v>
      </c>
      <c r="CC57" s="4" t="s">
        <v>3</v>
      </c>
      <c r="CD57" s="4">
        <v>0.8</v>
      </c>
      <c r="CF57" s="4">
        <v>20.3</v>
      </c>
      <c r="CM57" s="4" t="s">
        <v>13</v>
      </c>
      <c r="CN57" s="4" t="s">
        <v>12</v>
      </c>
      <c r="CO57" s="4" t="s">
        <v>14</v>
      </c>
      <c r="CS57" s="4" t="s">
        <v>4</v>
      </c>
      <c r="CU57" s="4">
        <v>2</v>
      </c>
      <c r="CV57" s="4">
        <v>1.8</v>
      </c>
      <c r="CW57" s="4" t="s">
        <v>4</v>
      </c>
      <c r="CZ57" s="4" t="s">
        <v>64</v>
      </c>
      <c r="DA57" s="4" t="s">
        <v>3</v>
      </c>
      <c r="DB57" s="4">
        <v>34</v>
      </c>
      <c r="DC57" s="4">
        <v>38</v>
      </c>
      <c r="DD57" s="4" t="s">
        <v>4</v>
      </c>
      <c r="DE57" s="4" t="s">
        <v>317</v>
      </c>
      <c r="DF57" s="4" t="s">
        <v>60</v>
      </c>
      <c r="DG57" s="4">
        <v>34</v>
      </c>
      <c r="DH57" s="4">
        <v>5</v>
      </c>
      <c r="DI57" s="4">
        <v>1</v>
      </c>
      <c r="DL57" s="4" t="s">
        <v>65</v>
      </c>
      <c r="DM57" s="4" t="s">
        <v>59</v>
      </c>
      <c r="DN57" s="4">
        <v>4</v>
      </c>
      <c r="DO57" s="4">
        <v>5</v>
      </c>
      <c r="DP57" s="4">
        <v>4</v>
      </c>
      <c r="DS57" s="4" t="s">
        <v>317</v>
      </c>
      <c r="DT57" s="4" t="s">
        <v>59</v>
      </c>
      <c r="DU57" s="4">
        <v>30</v>
      </c>
      <c r="DV57" s="4">
        <v>5</v>
      </c>
      <c r="DW57" s="4">
        <v>1</v>
      </c>
      <c r="EV57" s="4" t="s">
        <v>4</v>
      </c>
      <c r="EX57" s="4">
        <v>60.6</v>
      </c>
      <c r="EY57" s="9">
        <f t="shared" si="8"/>
        <v>0.26133663366336635</v>
      </c>
      <c r="EZ57" s="4">
        <v>5.6</v>
      </c>
      <c r="FA57" s="4">
        <v>10</v>
      </c>
      <c r="FB57" s="4">
        <v>5.6</v>
      </c>
      <c r="FC57" s="4">
        <v>11.3</v>
      </c>
      <c r="FD57" s="4">
        <f t="shared" si="2"/>
        <v>5.6</v>
      </c>
      <c r="FE57">
        <v>16.75</v>
      </c>
      <c r="FF57" s="5">
        <f t="shared" si="3"/>
        <v>0.67114093959731547</v>
      </c>
      <c r="FG57" s="5">
        <f t="shared" si="4"/>
        <v>1.1241610738255032</v>
      </c>
      <c r="FH57" s="9">
        <f t="shared" si="9"/>
        <v>14</v>
      </c>
      <c r="FI57" s="9">
        <f t="shared" si="5"/>
        <v>96.4</v>
      </c>
      <c r="FJ57" s="9">
        <f t="shared" si="6"/>
        <v>1.4666666666666668</v>
      </c>
      <c r="FK57" s="9">
        <f t="shared" si="7"/>
        <v>0.81666666666666654</v>
      </c>
      <c r="FL57" s="4" t="s">
        <v>52</v>
      </c>
      <c r="FM57" s="4">
        <v>0</v>
      </c>
      <c r="FN57" s="4" t="s">
        <v>56</v>
      </c>
      <c r="FO57" s="4">
        <v>0</v>
      </c>
      <c r="FP57" s="4">
        <v>0</v>
      </c>
      <c r="FQ57" s="11">
        <v>0</v>
      </c>
      <c r="FS57" s="4" t="s">
        <v>3</v>
      </c>
      <c r="FT57" s="4" t="s">
        <v>4</v>
      </c>
      <c r="FU57" s="4" t="s">
        <v>4</v>
      </c>
      <c r="FV57" s="4">
        <v>0</v>
      </c>
      <c r="FX57" s="4" t="s">
        <v>4</v>
      </c>
      <c r="GA57" s="4">
        <v>20.2</v>
      </c>
      <c r="GB57" s="4">
        <v>20.3</v>
      </c>
      <c r="GC57" s="9">
        <v>0.1</v>
      </c>
      <c r="GI57" s="4" t="s">
        <v>3</v>
      </c>
      <c r="GJ57" s="4">
        <v>0.7</v>
      </c>
      <c r="GL57" s="4" t="s">
        <v>56</v>
      </c>
      <c r="GM57" s="4" t="s">
        <v>56</v>
      </c>
      <c r="GN57" s="4">
        <v>0</v>
      </c>
      <c r="GO57" s="4">
        <v>0</v>
      </c>
      <c r="GP57" s="4" t="s">
        <v>4</v>
      </c>
      <c r="GQ57" s="4" t="s">
        <v>1072</v>
      </c>
      <c r="GR57" s="4" t="s">
        <v>318</v>
      </c>
      <c r="GS57" s="4">
        <v>20.2</v>
      </c>
      <c r="GT57" s="4">
        <v>0</v>
      </c>
      <c r="GY57" s="4" t="s">
        <v>4</v>
      </c>
      <c r="HA57" s="4" t="s">
        <v>39</v>
      </c>
      <c r="HB57" s="4" t="s">
        <v>42</v>
      </c>
      <c r="HC57" s="4">
        <v>14.5</v>
      </c>
      <c r="HJ57" s="4" t="s">
        <v>13</v>
      </c>
      <c r="HK57" s="4" t="s">
        <v>14</v>
      </c>
      <c r="HL57" s="4" t="s">
        <v>12</v>
      </c>
      <c r="HP57" s="4" t="s">
        <v>13</v>
      </c>
      <c r="HQ57" s="4" t="s">
        <v>14</v>
      </c>
      <c r="HR57" s="4" t="s">
        <v>12</v>
      </c>
      <c r="HS57" s="4" t="s">
        <v>11</v>
      </c>
      <c r="HV57" s="4" t="s">
        <v>4</v>
      </c>
      <c r="HX57" s="4" t="s">
        <v>3</v>
      </c>
      <c r="HY57" s="4" t="s">
        <v>3</v>
      </c>
      <c r="HZ57" s="4">
        <v>19</v>
      </c>
      <c r="IA57" s="4">
        <v>19</v>
      </c>
      <c r="IB57" s="4">
        <v>1.6</v>
      </c>
      <c r="IC57" s="4">
        <v>1.4</v>
      </c>
      <c r="ID57" s="4">
        <v>0.7</v>
      </c>
      <c r="IE57" s="4">
        <v>1.1000000000000001</v>
      </c>
      <c r="IG57" s="4">
        <v>20.2</v>
      </c>
      <c r="IH57" s="4">
        <v>20.3</v>
      </c>
      <c r="II57" s="9">
        <v>0.19</v>
      </c>
      <c r="IJ57" s="4">
        <v>2</v>
      </c>
      <c r="IK57" s="4" t="s">
        <v>1115</v>
      </c>
      <c r="IL57" s="4">
        <v>5.0199999999999996</v>
      </c>
      <c r="IM57" s="9">
        <v>0.61</v>
      </c>
      <c r="IN57" s="9">
        <v>0.11</v>
      </c>
      <c r="IT57" s="4" t="s">
        <v>112</v>
      </c>
      <c r="IU57" s="10">
        <v>0.9</v>
      </c>
      <c r="IW57" s="4" t="s">
        <v>56</v>
      </c>
      <c r="IX57" s="4" t="s">
        <v>56</v>
      </c>
      <c r="IY57" s="4">
        <v>0</v>
      </c>
      <c r="IZ57" s="4">
        <v>0</v>
      </c>
      <c r="JA57" s="4" t="s">
        <v>7</v>
      </c>
      <c r="JI57" s="4" t="s">
        <v>4</v>
      </c>
      <c r="JK57" s="4" t="s">
        <v>55</v>
      </c>
      <c r="JL57" s="4" t="s">
        <v>42</v>
      </c>
      <c r="JM57" s="4">
        <v>14.3</v>
      </c>
      <c r="JT57" s="4" t="s">
        <v>13</v>
      </c>
      <c r="JU57" s="4" t="s">
        <v>81</v>
      </c>
      <c r="JV57" s="4" t="s">
        <v>12</v>
      </c>
      <c r="JZ57" s="4" t="s">
        <v>4</v>
      </c>
      <c r="KB57" s="4" t="s">
        <v>3</v>
      </c>
      <c r="KC57" s="4" t="s">
        <v>3</v>
      </c>
      <c r="KD57" s="4">
        <v>20.2</v>
      </c>
      <c r="KE57" s="4">
        <v>15.2</v>
      </c>
      <c r="KF57" s="4">
        <v>1.5</v>
      </c>
      <c r="KG57" s="4">
        <v>1.5</v>
      </c>
      <c r="KH57" s="4">
        <v>0.8</v>
      </c>
      <c r="KI57" s="4">
        <v>0.9</v>
      </c>
      <c r="KK57" s="4">
        <v>20.2</v>
      </c>
      <c r="KL57" s="4">
        <v>19.899999999999999</v>
      </c>
      <c r="KM57" s="9">
        <v>0.5</v>
      </c>
      <c r="KS57" s="4" t="s">
        <v>3</v>
      </c>
      <c r="KT57" s="4">
        <v>0.6</v>
      </c>
      <c r="KV57" s="4" t="s">
        <v>56</v>
      </c>
      <c r="KW57" s="4" t="s">
        <v>56</v>
      </c>
      <c r="KX57" s="4">
        <v>0</v>
      </c>
      <c r="KY57" s="4">
        <v>0</v>
      </c>
      <c r="KZ57" s="4" t="s">
        <v>4</v>
      </c>
      <c r="LA57" s="4" t="s">
        <v>7</v>
      </c>
      <c r="LI57" s="4" t="s">
        <v>4</v>
      </c>
      <c r="LK57" s="4" t="s">
        <v>55</v>
      </c>
      <c r="LL57" s="4" t="s">
        <v>42</v>
      </c>
      <c r="LM57" s="4">
        <v>13.2</v>
      </c>
      <c r="LT57" s="4" t="s">
        <v>13</v>
      </c>
      <c r="LU57" s="4" t="s">
        <v>12</v>
      </c>
      <c r="LZ57" s="4" t="s">
        <v>94</v>
      </c>
      <c r="MA57" s="4" t="s">
        <v>13</v>
      </c>
      <c r="MB57" s="4" t="s">
        <v>11</v>
      </c>
      <c r="MC57" s="4" t="s">
        <v>14</v>
      </c>
      <c r="MF57" s="4" t="s">
        <v>4</v>
      </c>
      <c r="MH57" s="4" t="s">
        <v>3</v>
      </c>
      <c r="MI57" s="4" t="s">
        <v>3</v>
      </c>
      <c r="MJ57" s="4">
        <v>20.2</v>
      </c>
      <c r="MK57" s="4">
        <v>20.2</v>
      </c>
      <c r="ML57" s="4">
        <v>1.4</v>
      </c>
      <c r="MM57" s="4">
        <v>1.4</v>
      </c>
      <c r="MN57" s="4">
        <v>0.6</v>
      </c>
      <c r="MO57" s="4">
        <v>0.8</v>
      </c>
      <c r="MQ57" s="4">
        <v>46</v>
      </c>
      <c r="MR57" s="4">
        <v>45.7</v>
      </c>
      <c r="MS57" s="4">
        <v>1.53</v>
      </c>
      <c r="MX57" s="4" t="s">
        <v>4</v>
      </c>
      <c r="MZ57" s="4" t="s">
        <v>4</v>
      </c>
      <c r="NA57" s="4" t="s">
        <v>7</v>
      </c>
      <c r="NH57" s="4" t="s">
        <v>3</v>
      </c>
      <c r="NI57" s="4" t="s">
        <v>4</v>
      </c>
      <c r="NJ57" s="4" t="s">
        <v>4</v>
      </c>
      <c r="NK57" s="4" t="s">
        <v>55</v>
      </c>
      <c r="NL57" s="4" t="s">
        <v>56</v>
      </c>
      <c r="NM57" s="4" t="s">
        <v>56</v>
      </c>
      <c r="NN57" s="4">
        <v>0</v>
      </c>
      <c r="NO57" s="4">
        <v>0</v>
      </c>
      <c r="NP57" s="4" t="s">
        <v>42</v>
      </c>
      <c r="NQ57" s="4" t="s">
        <v>3</v>
      </c>
      <c r="NR57" s="4">
        <v>0.6</v>
      </c>
      <c r="NT57" s="4">
        <v>14.9</v>
      </c>
      <c r="OA57" s="4" t="s">
        <v>12</v>
      </c>
      <c r="OB57" s="4" t="s">
        <v>13</v>
      </c>
      <c r="OG57" s="4" t="s">
        <v>4</v>
      </c>
      <c r="OI57" s="4">
        <v>2.5</v>
      </c>
      <c r="OJ57" s="4">
        <v>2.6</v>
      </c>
      <c r="OK57" s="4" t="s">
        <v>4</v>
      </c>
      <c r="ON57" s="4" t="s">
        <v>64</v>
      </c>
      <c r="OO57" s="4" t="s">
        <v>3</v>
      </c>
      <c r="OP57" s="4">
        <v>33</v>
      </c>
      <c r="OQ57" s="4">
        <v>33</v>
      </c>
      <c r="OR57" s="4" t="s">
        <v>4</v>
      </c>
      <c r="OS57" s="4" t="s">
        <v>65</v>
      </c>
      <c r="OT57" s="4" t="s">
        <v>60</v>
      </c>
      <c r="OU57" s="4">
        <v>5</v>
      </c>
      <c r="OV57" s="4">
        <v>4</v>
      </c>
      <c r="OW57" s="4">
        <v>4</v>
      </c>
      <c r="OX57" s="4" t="s">
        <v>319</v>
      </c>
      <c r="OY57" s="4">
        <v>5</v>
      </c>
      <c r="OZ57" s="4" t="s">
        <v>317</v>
      </c>
      <c r="PA57" s="4" t="s">
        <v>213</v>
      </c>
      <c r="PB57" s="4">
        <v>28</v>
      </c>
      <c r="PC57" s="4">
        <v>5</v>
      </c>
      <c r="PD57" s="4">
        <v>1</v>
      </c>
      <c r="PG57" s="4" t="s">
        <v>56</v>
      </c>
      <c r="PH57" s="4" t="s">
        <v>60</v>
      </c>
      <c r="PI57" s="4">
        <v>13</v>
      </c>
      <c r="PL57" s="4" t="s">
        <v>320</v>
      </c>
      <c r="PM57" s="4">
        <v>13</v>
      </c>
      <c r="PN57" s="4" t="s">
        <v>65</v>
      </c>
      <c r="PO57" s="4" t="s">
        <v>59</v>
      </c>
      <c r="PP57" s="4">
        <v>6</v>
      </c>
      <c r="PQ57" s="4">
        <v>4</v>
      </c>
      <c r="PR57" s="4">
        <v>4</v>
      </c>
      <c r="PS57" s="4" t="s">
        <v>319</v>
      </c>
      <c r="PT57" s="4">
        <v>6</v>
      </c>
      <c r="PU57" s="4" t="s">
        <v>317</v>
      </c>
      <c r="PV57" s="4" t="s">
        <v>59</v>
      </c>
      <c r="PW57" s="4">
        <v>27</v>
      </c>
      <c r="PX57" s="4">
        <v>5</v>
      </c>
      <c r="PY57" s="4">
        <v>1</v>
      </c>
      <c r="QB57" s="4" t="s">
        <v>56</v>
      </c>
      <c r="QC57" s="4" t="s">
        <v>59</v>
      </c>
      <c r="QD57" s="4">
        <v>13</v>
      </c>
      <c r="QG57" s="4" t="s">
        <v>320</v>
      </c>
      <c r="QH57" s="4">
        <v>13</v>
      </c>
      <c r="QJ57" s="4">
        <v>50</v>
      </c>
      <c r="QK57" s="4">
        <v>50.3</v>
      </c>
      <c r="QL57" s="4">
        <v>1.39</v>
      </c>
      <c r="QM57" s="4" t="s">
        <v>68</v>
      </c>
      <c r="QN57" s="4" t="s">
        <v>4</v>
      </c>
      <c r="QO57" s="4" t="s">
        <v>4</v>
      </c>
      <c r="QQ57" s="4" t="s">
        <v>4</v>
      </c>
      <c r="QR57" s="4" t="s">
        <v>3</v>
      </c>
      <c r="QS57" s="4">
        <v>0.8</v>
      </c>
      <c r="QU57" s="4" t="s">
        <v>4</v>
      </c>
      <c r="QW57" s="4" t="s">
        <v>7</v>
      </c>
      <c r="RB57" s="4" t="s">
        <v>55</v>
      </c>
      <c r="RC57" s="4" t="s">
        <v>91</v>
      </c>
      <c r="RD57" s="4">
        <v>14.3</v>
      </c>
      <c r="RK57" s="4" t="s">
        <v>94</v>
      </c>
      <c r="RL57" s="4" t="s">
        <v>13</v>
      </c>
      <c r="RM57" s="4" t="s">
        <v>11</v>
      </c>
      <c r="RQ57" s="4" t="s">
        <v>4</v>
      </c>
    </row>
    <row r="58" spans="1:487" x14ac:dyDescent="0.3">
      <c r="A58" s="42">
        <v>20501464</v>
      </c>
      <c r="B58" s="4" t="s">
        <v>288</v>
      </c>
      <c r="C58" s="7">
        <v>0.48958333333333331</v>
      </c>
      <c r="D58" s="8">
        <v>44448</v>
      </c>
      <c r="E58" s="4" t="s">
        <v>47</v>
      </c>
      <c r="F58" s="4" t="s">
        <v>271</v>
      </c>
      <c r="G58" s="4" t="s">
        <v>289</v>
      </c>
      <c r="H58" s="4" t="s">
        <v>327</v>
      </c>
      <c r="I58" s="4">
        <v>61.989370000000001</v>
      </c>
      <c r="J58" s="4">
        <v>-149.96042</v>
      </c>
      <c r="K58" s="4">
        <v>50</v>
      </c>
      <c r="L58" s="4">
        <v>60</v>
      </c>
      <c r="M58" s="9">
        <v>1.48</v>
      </c>
      <c r="P58" s="4" t="s">
        <v>68</v>
      </c>
      <c r="Q58" s="4" t="s">
        <v>4</v>
      </c>
      <c r="R58" s="4" t="s">
        <v>4</v>
      </c>
      <c r="T58" s="4" t="s">
        <v>4</v>
      </c>
      <c r="U58" s="4" t="s">
        <v>3</v>
      </c>
      <c r="V58" s="4">
        <v>1.1000000000000001</v>
      </c>
      <c r="X58" s="4" t="s">
        <v>4</v>
      </c>
      <c r="Z58" s="4" t="s">
        <v>7</v>
      </c>
      <c r="AG58" s="4" t="s">
        <v>69</v>
      </c>
      <c r="AH58" s="4" t="s">
        <v>41</v>
      </c>
      <c r="AI58" s="4">
        <v>11.8</v>
      </c>
      <c r="AO58" s="4">
        <v>12</v>
      </c>
      <c r="AP58" s="4" t="s">
        <v>12</v>
      </c>
      <c r="AQ58" s="4" t="s">
        <v>13</v>
      </c>
      <c r="AR58" s="4" t="s">
        <v>14</v>
      </c>
      <c r="AV58" s="4" t="s">
        <v>3</v>
      </c>
      <c r="AW58" s="4" t="s">
        <v>328</v>
      </c>
      <c r="AY58" s="4">
        <v>55</v>
      </c>
      <c r="AZ58" s="4">
        <v>55</v>
      </c>
      <c r="BA58" s="4">
        <v>0.2</v>
      </c>
      <c r="BJ58" s="4" t="s">
        <v>4</v>
      </c>
      <c r="BL58" s="4" t="s">
        <v>4</v>
      </c>
      <c r="BM58" s="4" t="s">
        <v>54</v>
      </c>
      <c r="BT58" s="4" t="s">
        <v>4</v>
      </c>
      <c r="BU58" s="4" t="s">
        <v>4</v>
      </c>
      <c r="BV58" s="4" t="s">
        <v>4</v>
      </c>
      <c r="BW58" s="4" t="s">
        <v>38</v>
      </c>
      <c r="BX58" s="4" t="s">
        <v>56</v>
      </c>
      <c r="BY58" s="4" t="s">
        <v>56</v>
      </c>
      <c r="BZ58" s="4">
        <v>0</v>
      </c>
      <c r="CA58" s="4">
        <v>0</v>
      </c>
      <c r="CB58" s="4" t="s">
        <v>42</v>
      </c>
      <c r="CC58" s="4" t="s">
        <v>3</v>
      </c>
      <c r="CD58" s="4">
        <v>1.2</v>
      </c>
      <c r="CF58" s="4">
        <v>12.7</v>
      </c>
      <c r="CM58" s="4" t="s">
        <v>13</v>
      </c>
      <c r="CN58" s="4" t="s">
        <v>12</v>
      </c>
      <c r="CO58" s="4" t="s">
        <v>14</v>
      </c>
      <c r="CS58" s="4" t="s">
        <v>4</v>
      </c>
      <c r="CU58" s="4">
        <v>1.7</v>
      </c>
      <c r="CV58" s="4">
        <v>1.7</v>
      </c>
      <c r="CW58" s="4" t="s">
        <v>4</v>
      </c>
      <c r="CZ58" s="4" t="s">
        <v>64</v>
      </c>
      <c r="DA58" s="4" t="s">
        <v>3</v>
      </c>
      <c r="DB58" s="4">
        <v>40</v>
      </c>
      <c r="DC58" s="4">
        <v>43</v>
      </c>
      <c r="DD58" s="4" t="s">
        <v>4</v>
      </c>
      <c r="DE58" s="4" t="s">
        <v>66</v>
      </c>
      <c r="DF58" s="4" t="s">
        <v>60</v>
      </c>
      <c r="DG58" s="4">
        <v>32</v>
      </c>
      <c r="DH58" s="4">
        <v>5</v>
      </c>
      <c r="DI58" s="4">
        <v>1</v>
      </c>
      <c r="DL58" s="4" t="s">
        <v>65</v>
      </c>
      <c r="DM58" s="4" t="s">
        <v>60</v>
      </c>
      <c r="DN58" s="4">
        <v>11</v>
      </c>
      <c r="DO58" s="4">
        <v>5</v>
      </c>
      <c r="DP58" s="4">
        <v>4</v>
      </c>
      <c r="DS58" s="4" t="s">
        <v>66</v>
      </c>
      <c r="DT58" s="4" t="s">
        <v>59</v>
      </c>
      <c r="DU58" s="4">
        <v>33</v>
      </c>
      <c r="DV58" s="4">
        <v>4</v>
      </c>
      <c r="DW58" s="4">
        <v>1</v>
      </c>
      <c r="DX58" s="4" t="s">
        <v>329</v>
      </c>
      <c r="DY58" s="4">
        <v>4</v>
      </c>
      <c r="DZ58" s="4" t="s">
        <v>65</v>
      </c>
      <c r="EA58" s="4" t="s">
        <v>59</v>
      </c>
      <c r="EB58" s="4">
        <v>7</v>
      </c>
      <c r="EC58" s="4">
        <v>5</v>
      </c>
      <c r="ED58" s="4">
        <v>2</v>
      </c>
      <c r="EV58" s="4" t="s">
        <v>4</v>
      </c>
      <c r="EX58" s="4">
        <v>100.3</v>
      </c>
      <c r="EY58" s="9" t="e">
        <f t="shared" si="8"/>
        <v>#VALUE!</v>
      </c>
      <c r="EZ58" s="4">
        <v>8.1</v>
      </c>
      <c r="FA58" s="4">
        <v>10</v>
      </c>
      <c r="FB58" s="4">
        <v>7.9</v>
      </c>
      <c r="FC58" s="4">
        <v>10.7</v>
      </c>
      <c r="FD58" s="4">
        <f t="shared" si="2"/>
        <v>8</v>
      </c>
      <c r="FE58">
        <v>12</v>
      </c>
      <c r="FF58" s="5">
        <f t="shared" si="3"/>
        <v>1.0416666666666667</v>
      </c>
      <c r="FG58" s="5">
        <f t="shared" si="4"/>
        <v>1.25</v>
      </c>
      <c r="FH58" s="9">
        <f t="shared" si="9"/>
        <v>12.166666666666666</v>
      </c>
      <c r="FI58" s="9">
        <f t="shared" si="5"/>
        <v>71.3</v>
      </c>
      <c r="FJ58" s="9">
        <f t="shared" si="6"/>
        <v>1.9333333333333333</v>
      </c>
      <c r="FK58" s="9">
        <f t="shared" si="7"/>
        <v>1.0166666666666666</v>
      </c>
      <c r="FL58" s="4" t="s">
        <v>52</v>
      </c>
      <c r="FM58" s="4">
        <v>0</v>
      </c>
      <c r="FN58" s="4" t="s">
        <v>325</v>
      </c>
      <c r="FO58" s="4">
        <v>6</v>
      </c>
      <c r="FP58" s="4">
        <v>2</v>
      </c>
      <c r="FQ58" s="16" t="s">
        <v>89</v>
      </c>
      <c r="FR58" s="4" t="s">
        <v>100</v>
      </c>
      <c r="FS58" s="4" t="s">
        <v>3</v>
      </c>
      <c r="FT58" s="4" t="s">
        <v>4</v>
      </c>
      <c r="FU58" s="4" t="s">
        <v>4</v>
      </c>
      <c r="FV58" s="4">
        <v>0</v>
      </c>
      <c r="FX58" s="4" t="s">
        <v>4</v>
      </c>
      <c r="GA58" s="4">
        <v>33.4</v>
      </c>
      <c r="GB58" s="4">
        <v>33.4</v>
      </c>
      <c r="GC58" s="9">
        <v>0.78</v>
      </c>
      <c r="GI58" s="4" t="s">
        <v>3</v>
      </c>
      <c r="GJ58" s="4">
        <v>1</v>
      </c>
      <c r="GL58" s="4" t="s">
        <v>325</v>
      </c>
      <c r="GM58" s="4" t="s">
        <v>1165</v>
      </c>
      <c r="GN58" s="4">
        <v>2</v>
      </c>
      <c r="GO58" s="4">
        <v>0</v>
      </c>
      <c r="GP58" s="4" t="s">
        <v>4</v>
      </c>
      <c r="GQ58" s="4" t="s">
        <v>7</v>
      </c>
      <c r="GR58" s="4" t="s">
        <v>330</v>
      </c>
      <c r="GS58" s="4">
        <v>7.4</v>
      </c>
      <c r="GT58" s="4">
        <v>26</v>
      </c>
      <c r="GY58" s="4" t="s">
        <v>4</v>
      </c>
      <c r="HA58" s="4" t="s">
        <v>55</v>
      </c>
      <c r="HB58" s="4" t="s">
        <v>91</v>
      </c>
      <c r="HC58" s="4">
        <v>12</v>
      </c>
      <c r="HG58" s="4">
        <v>10.6</v>
      </c>
      <c r="HJ58" s="4" t="s">
        <v>13</v>
      </c>
      <c r="HK58" s="4" t="s">
        <v>12</v>
      </c>
      <c r="HL58" s="4" t="s">
        <v>11</v>
      </c>
      <c r="HP58" s="4" t="s">
        <v>13</v>
      </c>
      <c r="HQ58" s="4" t="s">
        <v>12</v>
      </c>
      <c r="HR58" s="4" t="s">
        <v>11</v>
      </c>
      <c r="HV58" s="4" t="s">
        <v>4</v>
      </c>
      <c r="HX58" s="4" t="s">
        <v>3</v>
      </c>
      <c r="HY58" s="4" t="s">
        <v>3</v>
      </c>
      <c r="HZ58" s="4">
        <v>26</v>
      </c>
      <c r="IA58" s="4">
        <v>9</v>
      </c>
      <c r="IB58" s="4">
        <v>2.8</v>
      </c>
      <c r="IC58" s="4">
        <v>1.7</v>
      </c>
      <c r="ID58" s="4">
        <v>1.4</v>
      </c>
      <c r="IE58" s="4">
        <v>0.8</v>
      </c>
      <c r="IG58" s="4">
        <v>33.4</v>
      </c>
      <c r="IH58" s="4">
        <v>33.4</v>
      </c>
      <c r="II58" s="9">
        <v>1.74</v>
      </c>
      <c r="IJ58" s="4">
        <v>1</v>
      </c>
      <c r="IK58" s="4" t="s">
        <v>1097</v>
      </c>
      <c r="IL58" s="4">
        <v>3.94</v>
      </c>
      <c r="IM58" s="9">
        <v>0.34</v>
      </c>
      <c r="IN58" s="9">
        <v>0.15</v>
      </c>
      <c r="IT58" s="4" t="s">
        <v>4</v>
      </c>
      <c r="IV58" s="4">
        <v>0.6</v>
      </c>
      <c r="IW58" s="4" t="s">
        <v>325</v>
      </c>
      <c r="IX58" s="4" t="s">
        <v>1165</v>
      </c>
      <c r="IY58" s="4">
        <v>2</v>
      </c>
      <c r="IZ58" s="4">
        <v>1</v>
      </c>
      <c r="JA58" s="4" t="s">
        <v>7</v>
      </c>
      <c r="JB58" s="4" t="s">
        <v>331</v>
      </c>
      <c r="JC58" s="4">
        <v>57</v>
      </c>
      <c r="JD58" s="4">
        <v>118</v>
      </c>
      <c r="JI58" s="4" t="s">
        <v>4</v>
      </c>
      <c r="JK58" s="4" t="s">
        <v>55</v>
      </c>
      <c r="JL58" s="4" t="s">
        <v>41</v>
      </c>
      <c r="JM58" s="4">
        <v>13</v>
      </c>
      <c r="JQ58" s="4">
        <v>10.7</v>
      </c>
      <c r="JT58" s="4" t="s">
        <v>13</v>
      </c>
      <c r="JU58" s="4" t="s">
        <v>12</v>
      </c>
      <c r="JV58" s="4" t="s">
        <v>11</v>
      </c>
      <c r="JZ58" s="4" t="s">
        <v>4</v>
      </c>
      <c r="KB58" s="4" t="s">
        <v>3</v>
      </c>
      <c r="KC58" s="4" t="s">
        <v>3</v>
      </c>
      <c r="KD58" s="4">
        <v>14</v>
      </c>
      <c r="KE58" s="4">
        <v>8.5</v>
      </c>
      <c r="KF58" s="4">
        <v>2.1</v>
      </c>
      <c r="KG58" s="4">
        <v>1.8</v>
      </c>
      <c r="KH58" s="4">
        <v>0.9</v>
      </c>
      <c r="KI58" s="4">
        <v>1</v>
      </c>
      <c r="KJ58" s="4" t="s">
        <v>332</v>
      </c>
      <c r="KK58" s="4">
        <v>33.4</v>
      </c>
      <c r="KL58" s="4" t="s">
        <v>945</v>
      </c>
      <c r="KM58" s="9" t="s">
        <v>945</v>
      </c>
      <c r="KN58" s="4">
        <v>2</v>
      </c>
      <c r="KO58" s="4" t="s">
        <v>1152</v>
      </c>
      <c r="KP58" s="4">
        <v>6.28</v>
      </c>
      <c r="KQ58" s="4">
        <v>0.28999999999999998</v>
      </c>
      <c r="KR58" s="4">
        <v>7.0000000000000007E-2</v>
      </c>
      <c r="KS58" s="4" t="s">
        <v>4</v>
      </c>
      <c r="KU58" s="4">
        <v>0.7</v>
      </c>
      <c r="KV58" s="4" t="s">
        <v>325</v>
      </c>
      <c r="KW58" s="4" t="s">
        <v>1165</v>
      </c>
      <c r="KX58" s="4">
        <v>2</v>
      </c>
      <c r="KY58" s="4">
        <v>1</v>
      </c>
      <c r="KZ58" s="4" t="s">
        <v>4</v>
      </c>
      <c r="LA58" s="4" t="s">
        <v>1072</v>
      </c>
      <c r="LB58" s="4" t="s">
        <v>333</v>
      </c>
      <c r="LC58" s="4">
        <v>18</v>
      </c>
      <c r="LD58" s="4">
        <v>67</v>
      </c>
      <c r="LE58" s="4" t="s">
        <v>7</v>
      </c>
      <c r="LF58" s="4">
        <v>15</v>
      </c>
      <c r="LG58" s="4">
        <v>85</v>
      </c>
      <c r="LI58" s="4" t="s">
        <v>4</v>
      </c>
      <c r="LK58" s="4" t="s">
        <v>55</v>
      </c>
      <c r="LL58" s="4" t="s">
        <v>42</v>
      </c>
      <c r="LM58" s="4">
        <v>11.5</v>
      </c>
      <c r="LQ58" s="4">
        <v>11.8</v>
      </c>
      <c r="LT58" s="4" t="s">
        <v>13</v>
      </c>
      <c r="LU58" s="4" t="s">
        <v>12</v>
      </c>
      <c r="LV58" s="4" t="s">
        <v>14</v>
      </c>
      <c r="LW58" s="4" t="s">
        <v>11</v>
      </c>
      <c r="LZ58" s="4" t="s">
        <v>94</v>
      </c>
      <c r="MA58" s="4" t="s">
        <v>13</v>
      </c>
      <c r="MB58" s="4" t="s">
        <v>11</v>
      </c>
      <c r="MC58" s="4" t="s">
        <v>14</v>
      </c>
      <c r="MF58" s="4" t="s">
        <v>4</v>
      </c>
      <c r="MH58" s="4" t="s">
        <v>3</v>
      </c>
      <c r="MI58" s="4" t="s">
        <v>3</v>
      </c>
      <c r="MJ58" s="4">
        <v>14</v>
      </c>
      <c r="MK58" s="4">
        <v>23</v>
      </c>
      <c r="ML58" s="4">
        <v>1.6</v>
      </c>
      <c r="MM58" s="4">
        <v>1.6</v>
      </c>
      <c r="MN58" s="4">
        <v>0.8</v>
      </c>
      <c r="MO58" s="4">
        <v>1.2</v>
      </c>
      <c r="MQ58" s="4">
        <v>102</v>
      </c>
      <c r="MR58" s="4" t="s">
        <v>945</v>
      </c>
      <c r="MS58" s="4" t="s">
        <v>945</v>
      </c>
      <c r="MT58" s="4">
        <v>3</v>
      </c>
      <c r="MU58" s="4" t="s">
        <v>1129</v>
      </c>
      <c r="MV58" s="9">
        <v>0.91</v>
      </c>
      <c r="MW58" s="9">
        <v>0.1</v>
      </c>
      <c r="MX58" s="4" t="s">
        <v>4</v>
      </c>
      <c r="MZ58" s="4" t="s">
        <v>4</v>
      </c>
      <c r="NA58" s="4" t="s">
        <v>7</v>
      </c>
      <c r="NH58" s="4" t="s">
        <v>4</v>
      </c>
      <c r="NI58" s="4" t="s">
        <v>4</v>
      </c>
      <c r="NJ58" s="4" t="s">
        <v>4</v>
      </c>
      <c r="NK58" s="4" t="s">
        <v>55</v>
      </c>
      <c r="NL58" s="4" t="s">
        <v>56</v>
      </c>
      <c r="NM58" s="4" t="s">
        <v>56</v>
      </c>
      <c r="NN58" s="4">
        <v>0</v>
      </c>
      <c r="NO58" s="4">
        <v>0</v>
      </c>
      <c r="NP58" s="4" t="s">
        <v>41</v>
      </c>
      <c r="NQ58" s="4" t="s">
        <v>3</v>
      </c>
      <c r="NR58" s="4">
        <v>1.2</v>
      </c>
      <c r="NT58" s="4">
        <v>9.6</v>
      </c>
      <c r="OA58" s="4" t="s">
        <v>13</v>
      </c>
      <c r="OB58" s="4" t="s">
        <v>94</v>
      </c>
      <c r="OC58" s="4" t="s">
        <v>17</v>
      </c>
      <c r="OD58" s="4" t="s">
        <v>14</v>
      </c>
      <c r="OG58" s="4" t="s">
        <v>3</v>
      </c>
      <c r="OH58" s="4" t="s">
        <v>328</v>
      </c>
      <c r="OI58" s="4">
        <v>1.8</v>
      </c>
      <c r="OJ58" s="4">
        <v>2.1</v>
      </c>
      <c r="OK58" s="4" t="s">
        <v>4</v>
      </c>
      <c r="ON58" s="4" t="s">
        <v>64</v>
      </c>
      <c r="OO58" s="4" t="s">
        <v>3</v>
      </c>
      <c r="OP58" s="4">
        <v>102</v>
      </c>
      <c r="OQ58" s="4">
        <v>98</v>
      </c>
      <c r="OR58" s="4" t="s">
        <v>4</v>
      </c>
      <c r="OS58" s="4" t="s">
        <v>65</v>
      </c>
      <c r="OT58" s="4" t="s">
        <v>60</v>
      </c>
      <c r="OU58" s="4">
        <v>7</v>
      </c>
      <c r="OV58" s="4">
        <v>5</v>
      </c>
      <c r="OW58" s="4">
        <v>4</v>
      </c>
      <c r="OZ58" s="4" t="s">
        <v>334</v>
      </c>
      <c r="PA58" s="4" t="s">
        <v>213</v>
      </c>
      <c r="PB58" s="4">
        <v>91</v>
      </c>
      <c r="PC58" s="4">
        <v>5</v>
      </c>
      <c r="PD58" s="4">
        <v>2</v>
      </c>
      <c r="PG58" s="4" t="s">
        <v>65</v>
      </c>
      <c r="PH58" s="4" t="s">
        <v>59</v>
      </c>
      <c r="PI58" s="4">
        <v>7</v>
      </c>
      <c r="PJ58" s="4">
        <v>5</v>
      </c>
      <c r="PK58" s="4">
        <v>4</v>
      </c>
      <c r="PN58" s="4" t="s">
        <v>334</v>
      </c>
      <c r="PO58" s="4" t="s">
        <v>59</v>
      </c>
      <c r="PP58" s="4">
        <v>95</v>
      </c>
      <c r="PQ58" s="4">
        <v>5</v>
      </c>
      <c r="PR58" s="4">
        <v>2</v>
      </c>
      <c r="QJ58" s="4">
        <v>50</v>
      </c>
      <c r="QK58" s="4">
        <v>50</v>
      </c>
      <c r="QL58" s="4">
        <v>1.32</v>
      </c>
      <c r="QM58" s="4" t="s">
        <v>68</v>
      </c>
      <c r="QN58" s="4" t="s">
        <v>4</v>
      </c>
      <c r="QO58" s="4" t="s">
        <v>4</v>
      </c>
      <c r="QQ58" s="4" t="s">
        <v>4</v>
      </c>
      <c r="QR58" s="4" t="s">
        <v>3</v>
      </c>
      <c r="QS58" s="4">
        <v>0.9</v>
      </c>
      <c r="QU58" s="4" t="s">
        <v>4</v>
      </c>
      <c r="QW58" s="4" t="s">
        <v>7</v>
      </c>
      <c r="RB58" s="4" t="s">
        <v>55</v>
      </c>
      <c r="RC58" s="4" t="s">
        <v>91</v>
      </c>
      <c r="RD58" s="4">
        <v>12</v>
      </c>
      <c r="RK58" s="4" t="s">
        <v>13</v>
      </c>
      <c r="RL58" s="4" t="s">
        <v>12</v>
      </c>
      <c r="RM58" s="4" t="s">
        <v>14</v>
      </c>
      <c r="RQ58" s="4" t="s">
        <v>3</v>
      </c>
      <c r="RR58" s="4" t="s">
        <v>25</v>
      </c>
    </row>
    <row r="59" spans="1:487" x14ac:dyDescent="0.3">
      <c r="A59" s="42">
        <v>20501471</v>
      </c>
      <c r="B59" s="4" t="s">
        <v>72</v>
      </c>
      <c r="C59" s="12">
        <v>0.59097222222222223</v>
      </c>
      <c r="D59" s="8">
        <v>44447</v>
      </c>
      <c r="E59" s="4" t="s">
        <v>47</v>
      </c>
      <c r="F59" s="4" t="s">
        <v>271</v>
      </c>
      <c r="G59" s="4" t="s">
        <v>336</v>
      </c>
      <c r="H59" s="4" t="s">
        <v>487</v>
      </c>
      <c r="I59" s="4">
        <v>62.136290000000002</v>
      </c>
      <c r="J59" s="4">
        <v>-150.94032000000001</v>
      </c>
      <c r="K59" s="4">
        <v>50</v>
      </c>
      <c r="L59" s="4">
        <v>34</v>
      </c>
      <c r="M59" s="9">
        <v>0.65</v>
      </c>
      <c r="P59" s="4" t="s">
        <v>68</v>
      </c>
      <c r="Q59" s="4" t="s">
        <v>4</v>
      </c>
      <c r="R59" s="4" t="s">
        <v>4</v>
      </c>
      <c r="T59" s="4" t="s">
        <v>4</v>
      </c>
      <c r="U59" s="4" t="s">
        <v>3</v>
      </c>
      <c r="V59" s="4">
        <v>0.9</v>
      </c>
      <c r="X59" s="4" t="s">
        <v>4</v>
      </c>
      <c r="Z59" s="4" t="s">
        <v>7</v>
      </c>
      <c r="AG59" s="4" t="s">
        <v>55</v>
      </c>
      <c r="AH59" s="4" t="s">
        <v>42</v>
      </c>
      <c r="AI59" s="4">
        <v>23.1</v>
      </c>
      <c r="AP59" s="4" t="s">
        <v>13</v>
      </c>
      <c r="AQ59" s="4" t="s">
        <v>12</v>
      </c>
      <c r="AR59" s="4" t="s">
        <v>14</v>
      </c>
      <c r="AS59" s="4" t="s">
        <v>11</v>
      </c>
      <c r="AV59" s="4" t="s">
        <v>4</v>
      </c>
      <c r="AY59" s="4">
        <v>70</v>
      </c>
      <c r="AZ59" s="4">
        <v>70</v>
      </c>
      <c r="BA59" s="4">
        <v>0.51</v>
      </c>
      <c r="BB59" s="4">
        <v>1</v>
      </c>
      <c r="BC59" s="4" t="s">
        <v>1115</v>
      </c>
      <c r="BD59" s="4">
        <v>0.7</v>
      </c>
      <c r="BE59" s="4">
        <v>0.22</v>
      </c>
      <c r="BJ59" s="4" t="s">
        <v>4</v>
      </c>
      <c r="BL59" s="4" t="s">
        <v>4</v>
      </c>
      <c r="BM59" s="4" t="s">
        <v>54</v>
      </c>
      <c r="BT59" s="4" t="s">
        <v>4</v>
      </c>
      <c r="BU59" s="4" t="s">
        <v>4</v>
      </c>
      <c r="BV59" s="4" t="s">
        <v>4</v>
      </c>
      <c r="BW59" s="4" t="s">
        <v>414</v>
      </c>
      <c r="BX59" s="4" t="s">
        <v>56</v>
      </c>
      <c r="BY59" s="4" t="s">
        <v>56</v>
      </c>
      <c r="BZ59" s="4">
        <v>0</v>
      </c>
      <c r="CA59" s="4">
        <v>0</v>
      </c>
      <c r="CB59" s="4" t="s">
        <v>42</v>
      </c>
      <c r="CC59" s="4" t="s">
        <v>3</v>
      </c>
      <c r="CD59" s="4">
        <v>1.2</v>
      </c>
      <c r="CF59" s="4">
        <v>18.3</v>
      </c>
      <c r="CM59" s="4" t="s">
        <v>12</v>
      </c>
      <c r="CN59" s="4" t="s">
        <v>13</v>
      </c>
      <c r="CO59" s="4" t="s">
        <v>11</v>
      </c>
      <c r="CS59" s="4" t="s">
        <v>4</v>
      </c>
      <c r="CU59" s="4">
        <v>3.1</v>
      </c>
      <c r="CV59" s="4">
        <v>2.8</v>
      </c>
      <c r="CW59" s="4" t="s">
        <v>4</v>
      </c>
      <c r="CZ59" s="4" t="s">
        <v>64</v>
      </c>
      <c r="DA59" s="4" t="s">
        <v>3</v>
      </c>
      <c r="DB59" s="4">
        <v>28</v>
      </c>
      <c r="DC59" s="4">
        <v>70</v>
      </c>
      <c r="DD59" s="4" t="s">
        <v>4</v>
      </c>
      <c r="DE59" s="4" t="s">
        <v>479</v>
      </c>
      <c r="DF59" s="4" t="s">
        <v>59</v>
      </c>
      <c r="DG59" s="4">
        <v>8</v>
      </c>
      <c r="DH59" s="4">
        <v>5</v>
      </c>
      <c r="DI59" s="4">
        <v>1</v>
      </c>
      <c r="DJ59" s="4" t="s">
        <v>488</v>
      </c>
      <c r="DL59" s="4" t="s">
        <v>165</v>
      </c>
      <c r="DM59" s="4" t="s">
        <v>59</v>
      </c>
      <c r="DN59" s="4">
        <v>57</v>
      </c>
      <c r="DO59" s="4">
        <v>5</v>
      </c>
      <c r="DP59" s="4">
        <v>1</v>
      </c>
      <c r="DS59" s="4" t="s">
        <v>344</v>
      </c>
      <c r="DT59" s="4" t="s">
        <v>59</v>
      </c>
      <c r="DU59" s="4">
        <v>65</v>
      </c>
      <c r="DV59" s="4">
        <v>3</v>
      </c>
      <c r="DW59" s="4">
        <v>1</v>
      </c>
      <c r="DX59" s="4" t="s">
        <v>489</v>
      </c>
      <c r="DZ59" s="4" t="s">
        <v>479</v>
      </c>
      <c r="EA59" s="4" t="s">
        <v>60</v>
      </c>
      <c r="EB59" s="4">
        <v>8</v>
      </c>
      <c r="EC59" s="4">
        <v>5</v>
      </c>
      <c r="ED59" s="4">
        <v>1</v>
      </c>
      <c r="EG59" s="4" t="s">
        <v>165</v>
      </c>
      <c r="EH59" s="4" t="s">
        <v>60</v>
      </c>
      <c r="EI59" s="4">
        <v>20</v>
      </c>
      <c r="EJ59" s="4">
        <v>5</v>
      </c>
      <c r="EK59" s="4">
        <v>1</v>
      </c>
      <c r="EV59" s="4" t="s">
        <v>4</v>
      </c>
      <c r="EX59" s="4">
        <v>36</v>
      </c>
      <c r="EY59" s="9">
        <f t="shared" si="8"/>
        <v>0.5557777777777777</v>
      </c>
      <c r="EZ59" s="4">
        <v>5.4</v>
      </c>
      <c r="FA59" s="4">
        <v>13.5</v>
      </c>
      <c r="FB59" s="4">
        <v>5.6</v>
      </c>
      <c r="FC59" s="4">
        <v>15.3</v>
      </c>
      <c r="FD59" s="4">
        <f t="shared" si="2"/>
        <v>5.5</v>
      </c>
      <c r="FE59">
        <v>19.829999999999998</v>
      </c>
      <c r="FF59" s="5">
        <f t="shared" si="3"/>
        <v>0.82822085889570551</v>
      </c>
      <c r="FG59" s="5">
        <f t="shared" si="4"/>
        <v>1.216564417177914</v>
      </c>
      <c r="FH59" s="9">
        <f t="shared" si="9"/>
        <v>17.5</v>
      </c>
      <c r="FI59" s="9">
        <f t="shared" si="5"/>
        <v>5.5</v>
      </c>
      <c r="FJ59" s="9">
        <f t="shared" si="6"/>
        <v>0.65</v>
      </c>
      <c r="FK59" s="9">
        <f t="shared" si="7"/>
        <v>0.3833333333333333</v>
      </c>
      <c r="FL59" s="4" t="s">
        <v>52</v>
      </c>
      <c r="FM59" s="4">
        <v>0</v>
      </c>
      <c r="FN59" s="4" t="s">
        <v>134</v>
      </c>
      <c r="FO59" s="4">
        <v>1</v>
      </c>
      <c r="FP59" s="4">
        <v>0</v>
      </c>
      <c r="FQ59" s="4" t="s">
        <v>61</v>
      </c>
      <c r="FR59" s="4" t="s">
        <v>62</v>
      </c>
      <c r="FS59" s="4" t="s">
        <v>3</v>
      </c>
      <c r="FT59" s="4" t="s">
        <v>4</v>
      </c>
      <c r="FU59" s="4" t="s">
        <v>4</v>
      </c>
      <c r="FV59" s="4">
        <v>0</v>
      </c>
      <c r="FX59" s="4" t="s">
        <v>4</v>
      </c>
      <c r="GA59" s="4">
        <v>12</v>
      </c>
      <c r="GB59" s="4">
        <v>12.2</v>
      </c>
      <c r="GC59" s="9">
        <v>0.82</v>
      </c>
      <c r="GD59" s="4">
        <v>2</v>
      </c>
      <c r="GE59" s="4" t="s">
        <v>1097</v>
      </c>
      <c r="GF59" s="4">
        <v>5.92</v>
      </c>
      <c r="GG59" s="4">
        <v>1.7</v>
      </c>
      <c r="GH59" s="4">
        <v>0.15</v>
      </c>
      <c r="GI59" s="4" t="s">
        <v>3</v>
      </c>
      <c r="GJ59" s="4">
        <v>1</v>
      </c>
      <c r="GL59" s="4" t="s">
        <v>325</v>
      </c>
      <c r="GM59" s="4" t="s">
        <v>1165</v>
      </c>
      <c r="GN59" s="4">
        <v>1</v>
      </c>
      <c r="GO59" s="4">
        <v>0</v>
      </c>
      <c r="GP59" s="4" t="s">
        <v>4</v>
      </c>
      <c r="GQ59" s="4" t="s">
        <v>1072</v>
      </c>
      <c r="GY59" s="4" t="s">
        <v>4</v>
      </c>
      <c r="HA59" s="4" t="s">
        <v>414</v>
      </c>
      <c r="HB59" s="4" t="s">
        <v>42</v>
      </c>
      <c r="HC59" s="4">
        <v>16.899999999999999</v>
      </c>
      <c r="HG59" s="4">
        <v>14.2</v>
      </c>
      <c r="HJ59" s="4" t="s">
        <v>12</v>
      </c>
      <c r="HK59" s="4" t="s">
        <v>13</v>
      </c>
      <c r="HL59" s="4" t="s">
        <v>11</v>
      </c>
      <c r="HP59" s="4" t="s">
        <v>12</v>
      </c>
      <c r="HQ59" s="4" t="s">
        <v>13</v>
      </c>
      <c r="HR59" s="4" t="s">
        <v>11</v>
      </c>
      <c r="HV59" s="4" t="s">
        <v>4</v>
      </c>
      <c r="HX59" s="4" t="s">
        <v>3</v>
      </c>
      <c r="HY59" s="4" t="s">
        <v>3</v>
      </c>
      <c r="HZ59" s="4">
        <v>12.2</v>
      </c>
      <c r="IA59" s="4">
        <v>0</v>
      </c>
      <c r="IB59" s="4">
        <v>2.2000000000000002</v>
      </c>
      <c r="IC59" s="4">
        <v>0</v>
      </c>
      <c r="ID59" s="4">
        <v>1</v>
      </c>
      <c r="IE59" s="4">
        <v>0</v>
      </c>
      <c r="IF59" s="4" t="s">
        <v>490</v>
      </c>
      <c r="IG59" s="4">
        <v>12</v>
      </c>
      <c r="IH59" s="4">
        <v>12.5</v>
      </c>
      <c r="II59" s="9">
        <v>0.16</v>
      </c>
      <c r="IJ59" s="4">
        <v>3</v>
      </c>
      <c r="IK59" s="4" t="s">
        <v>1115</v>
      </c>
      <c r="IL59" s="4">
        <v>5.34</v>
      </c>
      <c r="IM59" s="9">
        <v>1.4</v>
      </c>
      <c r="IN59" s="9">
        <v>0.25</v>
      </c>
      <c r="IT59" s="4" t="s">
        <v>3</v>
      </c>
      <c r="IU59" s="4">
        <v>1.1000000000000001</v>
      </c>
      <c r="IW59" s="4" t="s">
        <v>56</v>
      </c>
      <c r="IX59" s="4" t="s">
        <v>56</v>
      </c>
      <c r="IY59" s="4">
        <v>0</v>
      </c>
      <c r="IZ59" s="4">
        <v>0</v>
      </c>
      <c r="JA59" s="4" t="s">
        <v>7</v>
      </c>
      <c r="JI59" s="4" t="s">
        <v>4</v>
      </c>
      <c r="JK59" s="4" t="s">
        <v>232</v>
      </c>
      <c r="JL59" s="4" t="s">
        <v>42</v>
      </c>
      <c r="JM59" s="4">
        <v>17.600000000000001</v>
      </c>
      <c r="JT59" s="4" t="s">
        <v>12</v>
      </c>
      <c r="JU59" s="4" t="s">
        <v>13</v>
      </c>
      <c r="JZ59" s="4" t="s">
        <v>4</v>
      </c>
      <c r="KB59" s="4" t="s">
        <v>3</v>
      </c>
      <c r="KC59" s="4" t="s">
        <v>3</v>
      </c>
      <c r="KD59" s="4">
        <v>3.3</v>
      </c>
      <c r="KE59" s="4">
        <v>0</v>
      </c>
      <c r="KF59" s="4">
        <v>1.7</v>
      </c>
      <c r="KG59" s="4">
        <v>0</v>
      </c>
      <c r="KH59" s="4">
        <v>1.3</v>
      </c>
      <c r="KI59" s="4">
        <v>0</v>
      </c>
      <c r="KK59" s="4">
        <v>12</v>
      </c>
      <c r="KL59" s="4">
        <v>11.6</v>
      </c>
      <c r="KM59" s="9">
        <v>0.69</v>
      </c>
      <c r="KS59" s="4" t="s">
        <v>3</v>
      </c>
      <c r="KT59" s="4">
        <v>1</v>
      </c>
      <c r="KV59" s="4" t="s">
        <v>56</v>
      </c>
      <c r="KW59" s="4" t="s">
        <v>56</v>
      </c>
      <c r="KX59" s="4">
        <v>0</v>
      </c>
      <c r="KY59" s="4">
        <v>0</v>
      </c>
      <c r="KZ59" s="4" t="s">
        <v>4</v>
      </c>
      <c r="LA59" s="4" t="s">
        <v>7</v>
      </c>
      <c r="LI59" s="4" t="s">
        <v>4</v>
      </c>
      <c r="LK59" s="4" t="s">
        <v>232</v>
      </c>
      <c r="LL59" s="4" t="s">
        <v>42</v>
      </c>
      <c r="LM59" s="4">
        <v>18</v>
      </c>
      <c r="LT59" s="4" t="s">
        <v>12</v>
      </c>
      <c r="LU59" s="4" t="s">
        <v>13</v>
      </c>
      <c r="LV59" s="4" t="s">
        <v>14</v>
      </c>
      <c r="LZ59" s="4" t="s">
        <v>13</v>
      </c>
      <c r="MA59" s="4" t="s">
        <v>12</v>
      </c>
      <c r="MB59" s="4" t="s">
        <v>14</v>
      </c>
      <c r="MC59" s="4" t="s">
        <v>11</v>
      </c>
      <c r="MF59" s="4" t="s">
        <v>4</v>
      </c>
      <c r="MH59" s="4" t="s">
        <v>4</v>
      </c>
      <c r="MI59" s="4" t="s">
        <v>3</v>
      </c>
      <c r="MJ59" s="4">
        <v>0</v>
      </c>
      <c r="MK59" s="4">
        <v>0</v>
      </c>
      <c r="ML59" s="4">
        <v>0</v>
      </c>
      <c r="MM59" s="4">
        <v>0</v>
      </c>
      <c r="MN59" s="4">
        <v>0</v>
      </c>
      <c r="MO59" s="4">
        <v>0</v>
      </c>
      <c r="MQ59" s="4">
        <v>40</v>
      </c>
      <c r="MR59" s="4">
        <v>39</v>
      </c>
      <c r="MS59" s="4">
        <v>1.08</v>
      </c>
      <c r="MX59" s="4" t="s">
        <v>4</v>
      </c>
      <c r="MZ59" s="4" t="s">
        <v>4</v>
      </c>
      <c r="NA59" s="4" t="s">
        <v>7</v>
      </c>
      <c r="NH59" s="4" t="s">
        <v>4</v>
      </c>
      <c r="NI59" s="4" t="s">
        <v>4</v>
      </c>
      <c r="NJ59" s="4" t="s">
        <v>4</v>
      </c>
      <c r="NK59" s="4" t="s">
        <v>415</v>
      </c>
      <c r="NL59" s="4" t="s">
        <v>56</v>
      </c>
      <c r="NM59" s="4" t="s">
        <v>56</v>
      </c>
      <c r="NN59" s="4">
        <v>0</v>
      </c>
      <c r="NO59" s="4">
        <v>0</v>
      </c>
      <c r="NP59" s="4" t="s">
        <v>42</v>
      </c>
      <c r="NQ59" s="4" t="s">
        <v>3</v>
      </c>
      <c r="NR59" s="4">
        <v>1.1000000000000001</v>
      </c>
      <c r="NT59" s="4">
        <v>16.3</v>
      </c>
      <c r="OA59" s="4" t="s">
        <v>13</v>
      </c>
      <c r="OB59" s="4" t="s">
        <v>94</v>
      </c>
      <c r="OC59" s="4" t="s">
        <v>11</v>
      </c>
      <c r="OG59" s="4" t="s">
        <v>4</v>
      </c>
      <c r="OI59" s="4">
        <v>3.5</v>
      </c>
      <c r="OJ59" s="4">
        <v>2.9</v>
      </c>
      <c r="OK59" s="4" t="s">
        <v>4</v>
      </c>
      <c r="ON59" s="4" t="s">
        <v>64</v>
      </c>
      <c r="OO59" s="4" t="s">
        <v>3</v>
      </c>
      <c r="OP59" s="4">
        <v>40</v>
      </c>
      <c r="OQ59" s="4">
        <v>40</v>
      </c>
      <c r="OR59" s="4" t="s">
        <v>4</v>
      </c>
      <c r="OS59" s="4" t="s">
        <v>479</v>
      </c>
      <c r="OT59" s="4" t="s">
        <v>60</v>
      </c>
      <c r="OU59" s="4">
        <v>40</v>
      </c>
      <c r="OV59" s="4">
        <v>5</v>
      </c>
      <c r="OW59" s="4">
        <v>1</v>
      </c>
      <c r="OZ59" s="4" t="s">
        <v>479</v>
      </c>
      <c r="PA59" s="4" t="s">
        <v>59</v>
      </c>
      <c r="PB59" s="4">
        <v>40</v>
      </c>
      <c r="PC59" s="4">
        <v>5</v>
      </c>
      <c r="PD59" s="4">
        <v>1</v>
      </c>
      <c r="QJ59" s="4">
        <v>50</v>
      </c>
      <c r="QK59" s="4">
        <v>51</v>
      </c>
      <c r="QL59" s="4">
        <v>1.25</v>
      </c>
      <c r="QM59" s="4" t="s">
        <v>68</v>
      </c>
      <c r="QN59" s="4" t="s">
        <v>4</v>
      </c>
      <c r="QO59" s="4" t="s">
        <v>4</v>
      </c>
      <c r="QQ59" s="4" t="s">
        <v>4</v>
      </c>
      <c r="QR59" s="4" t="s">
        <v>3</v>
      </c>
      <c r="QS59" s="4">
        <v>1.4</v>
      </c>
      <c r="QU59" s="4" t="s">
        <v>4</v>
      </c>
      <c r="QW59" s="4" t="s">
        <v>7</v>
      </c>
      <c r="RB59" s="4" t="s">
        <v>416</v>
      </c>
      <c r="RC59" s="4" t="s">
        <v>91</v>
      </c>
      <c r="RD59" s="4">
        <v>1.9</v>
      </c>
      <c r="RK59" s="4" t="s">
        <v>12</v>
      </c>
      <c r="RL59" s="4" t="s">
        <v>13</v>
      </c>
      <c r="RM59" s="4" t="s">
        <v>14</v>
      </c>
      <c r="RQ59" s="4" t="s">
        <v>4</v>
      </c>
      <c r="RS59" s="4" t="s">
        <v>491</v>
      </c>
    </row>
    <row r="60" spans="1:487" x14ac:dyDescent="0.3">
      <c r="A60" s="42">
        <v>20501472</v>
      </c>
      <c r="B60" s="4" t="s">
        <v>72</v>
      </c>
      <c r="C60" s="12">
        <v>0.51388888888888895</v>
      </c>
      <c r="D60" s="8">
        <v>44446</v>
      </c>
      <c r="E60" s="4" t="s">
        <v>47</v>
      </c>
      <c r="F60" s="4" t="s">
        <v>271</v>
      </c>
      <c r="G60" s="4" t="s">
        <v>476</v>
      </c>
      <c r="H60" s="4" t="s">
        <v>477</v>
      </c>
      <c r="I60" s="4">
        <v>62.106209999999997</v>
      </c>
      <c r="J60" s="4">
        <v>-150.52565000000001</v>
      </c>
      <c r="K60" s="4">
        <v>50</v>
      </c>
      <c r="L60" s="4">
        <v>49.9</v>
      </c>
      <c r="M60" s="9">
        <v>0.12</v>
      </c>
      <c r="P60" s="4" t="s">
        <v>68</v>
      </c>
      <c r="Q60" s="4" t="s">
        <v>4</v>
      </c>
      <c r="R60" s="4" t="s">
        <v>4</v>
      </c>
      <c r="T60" s="4" t="s">
        <v>4</v>
      </c>
      <c r="U60" s="4" t="s">
        <v>3</v>
      </c>
      <c r="V60" s="4">
        <v>0.8</v>
      </c>
      <c r="X60" s="4" t="s">
        <v>4</v>
      </c>
      <c r="Z60" s="4" t="s">
        <v>7</v>
      </c>
      <c r="AG60" s="4" t="s">
        <v>37</v>
      </c>
      <c r="AH60" s="4" t="s">
        <v>43</v>
      </c>
      <c r="AI60" s="4">
        <v>4.5999999999999996</v>
      </c>
      <c r="AP60" s="4" t="s">
        <v>14</v>
      </c>
      <c r="AV60" s="4" t="s">
        <v>4</v>
      </c>
      <c r="AY60" s="4">
        <v>13</v>
      </c>
      <c r="AZ60" s="4">
        <v>13.1</v>
      </c>
      <c r="BA60" s="4">
        <v>0.46</v>
      </c>
      <c r="BJ60" s="4" t="s">
        <v>4</v>
      </c>
      <c r="BL60" s="4" t="s">
        <v>4</v>
      </c>
      <c r="BM60" s="4" t="s">
        <v>54</v>
      </c>
      <c r="BT60" s="4" t="s">
        <v>4</v>
      </c>
      <c r="BU60" s="4" t="s">
        <v>4</v>
      </c>
      <c r="BV60" s="4" t="s">
        <v>4</v>
      </c>
      <c r="BW60" s="4" t="s">
        <v>37</v>
      </c>
      <c r="BX60" s="4" t="s">
        <v>56</v>
      </c>
      <c r="BY60" s="4" t="s">
        <v>56</v>
      </c>
      <c r="BZ60" s="4">
        <v>0</v>
      </c>
      <c r="CA60" s="4">
        <v>0</v>
      </c>
      <c r="CB60" s="4" t="s">
        <v>43</v>
      </c>
      <c r="CC60" s="4" t="s">
        <v>3</v>
      </c>
      <c r="CD60" s="4">
        <v>0.4</v>
      </c>
      <c r="CF60" s="4">
        <v>4.0999999999999996</v>
      </c>
      <c r="CM60" s="4" t="s">
        <v>14</v>
      </c>
      <c r="CN60" s="4" t="s">
        <v>13</v>
      </c>
      <c r="CS60" s="4" t="s">
        <v>4</v>
      </c>
      <c r="CU60" s="4">
        <v>0.6</v>
      </c>
      <c r="CV60" s="4">
        <v>0.5</v>
      </c>
      <c r="CW60" s="4" t="s">
        <v>4</v>
      </c>
      <c r="CZ60" s="4" t="s">
        <v>64</v>
      </c>
      <c r="DA60" s="4" t="s">
        <v>3</v>
      </c>
      <c r="DB60" s="4">
        <v>13</v>
      </c>
      <c r="DC60" s="4">
        <v>13</v>
      </c>
      <c r="DD60" s="4" t="s">
        <v>4</v>
      </c>
      <c r="DE60" s="4" t="s">
        <v>66</v>
      </c>
      <c r="DF60" s="4" t="s">
        <v>60</v>
      </c>
      <c r="DG60" s="4">
        <v>13</v>
      </c>
      <c r="DH60" s="4">
        <v>5</v>
      </c>
      <c r="DI60" s="4">
        <v>1</v>
      </c>
      <c r="DL60" s="4" t="s">
        <v>66</v>
      </c>
      <c r="DM60" s="4" t="s">
        <v>59</v>
      </c>
      <c r="DN60" s="4">
        <v>13</v>
      </c>
      <c r="DO60" s="4">
        <v>5</v>
      </c>
      <c r="DP60" s="4">
        <v>1</v>
      </c>
      <c r="EV60" s="4" t="s">
        <v>4</v>
      </c>
      <c r="EX60" s="4">
        <v>60</v>
      </c>
      <c r="EY60" s="9">
        <f t="shared" si="8"/>
        <v>0.56666666666666665</v>
      </c>
      <c r="EZ60" s="4">
        <v>4.0999999999999996</v>
      </c>
      <c r="FA60" s="4">
        <v>2.8</v>
      </c>
      <c r="FB60" s="4">
        <v>4</v>
      </c>
      <c r="FC60" s="4">
        <v>3</v>
      </c>
      <c r="FD60" s="4">
        <f t="shared" si="2"/>
        <v>4.05</v>
      </c>
      <c r="FE60">
        <v>7.9</v>
      </c>
      <c r="FF60" s="5">
        <f t="shared" si="3"/>
        <v>0.75675675675675669</v>
      </c>
      <c r="FG60" s="5">
        <f t="shared" si="4"/>
        <v>2.1351351351351351</v>
      </c>
      <c r="FH60" s="9">
        <f t="shared" si="9"/>
        <v>3.5666666666666669</v>
      </c>
      <c r="FI60" s="9">
        <f t="shared" si="5"/>
        <v>95.5</v>
      </c>
      <c r="FJ60" s="9">
        <f t="shared" si="6"/>
        <v>2.1833333333333336</v>
      </c>
      <c r="FK60" s="9">
        <f t="shared" si="7"/>
        <v>0.33333333333333331</v>
      </c>
      <c r="FL60" s="4" t="s">
        <v>20</v>
      </c>
      <c r="FM60" s="4">
        <v>4</v>
      </c>
      <c r="FN60" s="4" t="s">
        <v>134</v>
      </c>
      <c r="FO60" s="4">
        <v>5</v>
      </c>
      <c r="FP60" s="4">
        <v>0</v>
      </c>
      <c r="FQ60" s="11">
        <v>0</v>
      </c>
      <c r="FS60" s="4" t="s">
        <v>4</v>
      </c>
      <c r="FT60" s="4" t="s">
        <v>4</v>
      </c>
      <c r="FU60" s="4" t="s">
        <v>4</v>
      </c>
      <c r="FV60" s="4">
        <v>0</v>
      </c>
      <c r="FX60" s="4" t="s">
        <v>4</v>
      </c>
      <c r="GA60" s="4">
        <v>20</v>
      </c>
      <c r="GB60" s="4">
        <v>20</v>
      </c>
      <c r="GC60" s="9">
        <v>0</v>
      </c>
      <c r="GI60" s="4" t="s">
        <v>3</v>
      </c>
      <c r="GJ60" s="4">
        <v>0.3</v>
      </c>
      <c r="GL60" s="4" t="s">
        <v>325</v>
      </c>
      <c r="GM60" s="4" t="s">
        <v>1165</v>
      </c>
      <c r="GN60" s="4">
        <v>2</v>
      </c>
      <c r="GO60" s="4">
        <v>0</v>
      </c>
      <c r="GP60" s="4" t="s">
        <v>4</v>
      </c>
      <c r="GQ60" s="4" t="s">
        <v>7</v>
      </c>
      <c r="GY60" s="4" t="s">
        <v>4</v>
      </c>
      <c r="HA60" s="4" t="s">
        <v>414</v>
      </c>
      <c r="HB60" s="4" t="s">
        <v>42</v>
      </c>
      <c r="HC60" s="4">
        <v>3.7</v>
      </c>
      <c r="HG60" s="4">
        <v>4.5999999999999996</v>
      </c>
      <c r="HJ60" s="4" t="s">
        <v>13</v>
      </c>
      <c r="HK60" s="4" t="s">
        <v>12</v>
      </c>
      <c r="HP60" s="4" t="s">
        <v>14</v>
      </c>
      <c r="HQ60" s="4" t="s">
        <v>13</v>
      </c>
      <c r="HV60" s="4" t="s">
        <v>4</v>
      </c>
      <c r="HX60" s="4" t="s">
        <v>3</v>
      </c>
      <c r="HY60" s="4" t="s">
        <v>4</v>
      </c>
      <c r="HZ60" s="4">
        <v>20</v>
      </c>
      <c r="IA60" s="4">
        <v>14</v>
      </c>
      <c r="IB60" s="4">
        <v>1.5</v>
      </c>
      <c r="IC60" s="4">
        <v>2.2000000000000002</v>
      </c>
      <c r="ID60" s="4">
        <v>0.4</v>
      </c>
      <c r="IE60" s="4">
        <v>0.3</v>
      </c>
      <c r="IG60" s="4">
        <v>20</v>
      </c>
      <c r="IH60" s="4">
        <v>20</v>
      </c>
      <c r="II60" s="9">
        <v>1</v>
      </c>
      <c r="IJ60" s="4">
        <v>2</v>
      </c>
      <c r="IK60" s="4" t="s">
        <v>1097</v>
      </c>
      <c r="IL60" s="4">
        <v>3.45</v>
      </c>
      <c r="IM60" s="9">
        <v>0.32</v>
      </c>
      <c r="IN60" s="9">
        <v>0.06</v>
      </c>
      <c r="IT60" s="4" t="s">
        <v>3</v>
      </c>
      <c r="IU60" s="4">
        <v>0.3</v>
      </c>
      <c r="IW60" s="4" t="s">
        <v>325</v>
      </c>
      <c r="IX60" s="4" t="s">
        <v>1165</v>
      </c>
      <c r="IY60" s="4">
        <v>1</v>
      </c>
      <c r="IZ60" s="4">
        <v>0</v>
      </c>
      <c r="JA60" s="4" t="s">
        <v>7</v>
      </c>
      <c r="JI60" s="4" t="s">
        <v>4</v>
      </c>
      <c r="JK60" s="4" t="s">
        <v>415</v>
      </c>
      <c r="JL60" s="4" t="s">
        <v>42</v>
      </c>
      <c r="JM60" s="4">
        <v>3.6</v>
      </c>
      <c r="JQ60" s="4">
        <v>3.8</v>
      </c>
      <c r="JT60" s="4" t="s">
        <v>13</v>
      </c>
      <c r="JU60" s="4" t="s">
        <v>81</v>
      </c>
      <c r="JZ60" s="4" t="s">
        <v>4</v>
      </c>
      <c r="KB60" s="4" t="s">
        <v>3</v>
      </c>
      <c r="KC60" s="4" t="s">
        <v>4</v>
      </c>
      <c r="KD60" s="4">
        <v>20</v>
      </c>
      <c r="KE60" s="4">
        <v>20</v>
      </c>
      <c r="KF60" s="4">
        <v>2.7</v>
      </c>
      <c r="KG60" s="4">
        <v>2.2000000000000002</v>
      </c>
      <c r="KH60" s="4">
        <v>0.3</v>
      </c>
      <c r="KI60" s="4">
        <v>0.4</v>
      </c>
      <c r="KK60" s="4">
        <v>20</v>
      </c>
      <c r="KL60" s="4">
        <v>20</v>
      </c>
      <c r="KM60" s="9">
        <v>0.7</v>
      </c>
      <c r="KN60" s="4">
        <v>1</v>
      </c>
      <c r="KO60" s="4" t="s">
        <v>1115</v>
      </c>
      <c r="KP60" s="4">
        <v>3.43</v>
      </c>
      <c r="KQ60" s="4">
        <v>0.21</v>
      </c>
      <c r="KR60" s="4">
        <v>0.05</v>
      </c>
      <c r="KS60" s="4" t="s">
        <v>3</v>
      </c>
      <c r="KT60" s="4">
        <v>0.3</v>
      </c>
      <c r="KV60" s="4" t="s">
        <v>325</v>
      </c>
      <c r="KW60" s="4" t="s">
        <v>1165</v>
      </c>
      <c r="KX60" s="4">
        <v>2</v>
      </c>
      <c r="KY60" s="4">
        <v>0</v>
      </c>
      <c r="KZ60" s="4" t="s">
        <v>4</v>
      </c>
      <c r="LA60" s="4" t="s">
        <v>7</v>
      </c>
      <c r="LI60" s="4" t="s">
        <v>4</v>
      </c>
      <c r="LK60" s="4" t="s">
        <v>415</v>
      </c>
      <c r="LL60" s="4" t="s">
        <v>42</v>
      </c>
      <c r="LM60" s="4">
        <v>3.4</v>
      </c>
      <c r="LQ60" s="4">
        <v>3.5</v>
      </c>
      <c r="LT60" s="4" t="s">
        <v>13</v>
      </c>
      <c r="LZ60" s="4" t="s">
        <v>13</v>
      </c>
      <c r="MF60" s="4" t="s">
        <v>4</v>
      </c>
      <c r="MH60" s="4" t="s">
        <v>3</v>
      </c>
      <c r="MI60" s="4" t="s">
        <v>4</v>
      </c>
      <c r="MJ60" s="4">
        <v>20</v>
      </c>
      <c r="MK60" s="4">
        <v>20</v>
      </c>
      <c r="ML60" s="4">
        <v>2.6</v>
      </c>
      <c r="MM60" s="4">
        <v>1.9</v>
      </c>
      <c r="MN60" s="4">
        <v>0.3</v>
      </c>
      <c r="MO60" s="4">
        <v>0.3</v>
      </c>
      <c r="MQ60" s="4">
        <v>11</v>
      </c>
      <c r="MR60" s="4">
        <v>20</v>
      </c>
      <c r="MS60" s="4">
        <v>0</v>
      </c>
      <c r="MX60" s="4" t="s">
        <v>4</v>
      </c>
      <c r="MZ60" s="4" t="s">
        <v>4</v>
      </c>
      <c r="NA60" s="4" t="s">
        <v>7</v>
      </c>
      <c r="NH60" s="4" t="s">
        <v>4</v>
      </c>
      <c r="NI60" s="4" t="s">
        <v>4</v>
      </c>
      <c r="NJ60" s="4" t="s">
        <v>4</v>
      </c>
      <c r="NK60" s="4" t="s">
        <v>37</v>
      </c>
      <c r="NL60" s="4" t="s">
        <v>56</v>
      </c>
      <c r="NM60" s="4" t="s">
        <v>56</v>
      </c>
      <c r="NN60" s="4">
        <v>0</v>
      </c>
      <c r="NO60" s="4">
        <v>0</v>
      </c>
      <c r="NP60" s="4" t="s">
        <v>43</v>
      </c>
      <c r="NQ60" s="4" t="s">
        <v>4</v>
      </c>
      <c r="NS60" s="4">
        <v>0.4</v>
      </c>
      <c r="NT60" s="4">
        <v>3.7</v>
      </c>
      <c r="OA60" s="4" t="s">
        <v>13</v>
      </c>
      <c r="OB60" s="4" t="s">
        <v>14</v>
      </c>
      <c r="OG60" s="4" t="s">
        <v>4</v>
      </c>
      <c r="OI60" s="4">
        <v>0.6</v>
      </c>
      <c r="OJ60" s="4">
        <v>0.7</v>
      </c>
      <c r="OK60" s="4" t="s">
        <v>4</v>
      </c>
      <c r="ON60" s="4" t="s">
        <v>64</v>
      </c>
      <c r="OO60" s="4" t="s">
        <v>3</v>
      </c>
      <c r="OP60" s="4">
        <v>11</v>
      </c>
      <c r="OQ60" s="4">
        <v>11</v>
      </c>
      <c r="OR60" s="4" t="s">
        <v>4</v>
      </c>
      <c r="OS60" s="4" t="s">
        <v>65</v>
      </c>
      <c r="OT60" s="4" t="s">
        <v>60</v>
      </c>
      <c r="OU60" s="4">
        <v>11</v>
      </c>
      <c r="OV60" s="4">
        <v>5</v>
      </c>
      <c r="OW60" s="4">
        <v>1</v>
      </c>
      <c r="OZ60" s="4" t="s">
        <v>65</v>
      </c>
      <c r="PA60" s="4" t="s">
        <v>59</v>
      </c>
      <c r="PB60" s="4">
        <v>11</v>
      </c>
      <c r="PC60" s="4">
        <v>5</v>
      </c>
      <c r="PD60" s="4">
        <v>1</v>
      </c>
      <c r="QJ60" s="4">
        <v>50</v>
      </c>
      <c r="QK60" s="4">
        <v>51</v>
      </c>
      <c r="QL60" s="4">
        <v>0.2</v>
      </c>
      <c r="QM60" s="4" t="s">
        <v>68</v>
      </c>
      <c r="QN60" s="4" t="s">
        <v>4</v>
      </c>
      <c r="QO60" s="4" t="s">
        <v>4</v>
      </c>
      <c r="QQ60" s="4" t="s">
        <v>4</v>
      </c>
      <c r="QR60" s="4" t="s">
        <v>4</v>
      </c>
      <c r="QT60" s="4">
        <v>0.7</v>
      </c>
      <c r="QU60" s="4" t="s">
        <v>4</v>
      </c>
      <c r="QW60" s="4" t="s">
        <v>7</v>
      </c>
      <c r="RB60" s="4" t="s">
        <v>37</v>
      </c>
      <c r="RC60" s="4" t="s">
        <v>44</v>
      </c>
      <c r="RD60" s="4">
        <v>5.0999999999999996</v>
      </c>
      <c r="RK60" s="4" t="s">
        <v>15</v>
      </c>
      <c r="RQ60" s="4" t="s">
        <v>4</v>
      </c>
    </row>
    <row r="61" spans="1:487" x14ac:dyDescent="0.3">
      <c r="A61" s="42">
        <v>20501473</v>
      </c>
      <c r="B61" s="4" t="s">
        <v>72</v>
      </c>
      <c r="C61" s="12">
        <v>0.60763888888888895</v>
      </c>
      <c r="D61" s="8">
        <v>44446</v>
      </c>
      <c r="E61" s="4" t="s">
        <v>47</v>
      </c>
      <c r="F61" s="4" t="s">
        <v>271</v>
      </c>
      <c r="G61" s="4" t="s">
        <v>434</v>
      </c>
      <c r="H61" s="4" t="s">
        <v>477</v>
      </c>
      <c r="I61" s="4">
        <v>62.181559999999998</v>
      </c>
      <c r="J61" s="4">
        <v>-150.51703000000001</v>
      </c>
      <c r="K61" s="4">
        <v>50</v>
      </c>
      <c r="L61" s="4">
        <v>49.8</v>
      </c>
      <c r="M61" s="9">
        <v>3.37</v>
      </c>
      <c r="P61" s="4" t="s">
        <v>68</v>
      </c>
      <c r="Q61" s="4" t="s">
        <v>4</v>
      </c>
      <c r="R61" s="4" t="s">
        <v>4</v>
      </c>
      <c r="T61" s="4" t="s">
        <v>4</v>
      </c>
      <c r="U61" s="4" t="s">
        <v>3</v>
      </c>
      <c r="V61" s="4">
        <v>0.5</v>
      </c>
      <c r="X61" s="4" t="s">
        <v>4</v>
      </c>
      <c r="Z61" s="4" t="s">
        <v>7</v>
      </c>
      <c r="AG61" s="4" t="s">
        <v>55</v>
      </c>
      <c r="AH61" s="4" t="s">
        <v>42</v>
      </c>
      <c r="AI61" s="4">
        <v>7.4</v>
      </c>
      <c r="AO61" s="4">
        <v>11.3</v>
      </c>
      <c r="AP61" s="4" t="s">
        <v>12</v>
      </c>
      <c r="AQ61" s="4" t="s">
        <v>13</v>
      </c>
      <c r="AV61" s="4" t="s">
        <v>3</v>
      </c>
      <c r="AW61" s="4" t="s">
        <v>71</v>
      </c>
      <c r="AX61" s="4" t="s">
        <v>478</v>
      </c>
      <c r="AY61" s="4">
        <v>43</v>
      </c>
      <c r="AZ61" s="4">
        <v>43.2</v>
      </c>
      <c r="BA61" s="4">
        <v>3.06</v>
      </c>
      <c r="BB61" s="4">
        <v>2</v>
      </c>
      <c r="BC61" s="4" t="s">
        <v>1115</v>
      </c>
      <c r="BD61" s="4">
        <v>1.02</v>
      </c>
      <c r="BE61" s="4">
        <v>7.0000000000000007E-2</v>
      </c>
      <c r="BJ61" s="4" t="s">
        <v>4</v>
      </c>
      <c r="BL61" s="4" t="s">
        <v>4</v>
      </c>
      <c r="BM61" s="4" t="s">
        <v>54</v>
      </c>
      <c r="BT61" s="4" t="s">
        <v>4</v>
      </c>
      <c r="BU61" s="4" t="s">
        <v>4</v>
      </c>
      <c r="BV61" s="4" t="s">
        <v>4</v>
      </c>
      <c r="BW61" s="4" t="s">
        <v>86</v>
      </c>
      <c r="BX61" s="4" t="s">
        <v>56</v>
      </c>
      <c r="BY61" s="4" t="s">
        <v>56</v>
      </c>
      <c r="BZ61" s="4">
        <v>0</v>
      </c>
      <c r="CA61" s="4">
        <v>0</v>
      </c>
      <c r="CB61" s="4" t="s">
        <v>42</v>
      </c>
      <c r="CC61" s="4" t="s">
        <v>3</v>
      </c>
      <c r="CF61" s="4">
        <v>8.6999999999999993</v>
      </c>
      <c r="CM61" s="4" t="s">
        <v>12</v>
      </c>
      <c r="CN61" s="4" t="s">
        <v>13</v>
      </c>
      <c r="CO61" s="4" t="s">
        <v>11</v>
      </c>
      <c r="CS61" s="4" t="s">
        <v>3</v>
      </c>
      <c r="CT61" s="4" t="s">
        <v>71</v>
      </c>
      <c r="CU61" s="4">
        <v>2.2000000000000002</v>
      </c>
      <c r="CV61" s="4">
        <v>3.4</v>
      </c>
      <c r="CW61" s="4" t="s">
        <v>4</v>
      </c>
      <c r="CZ61" s="4" t="s">
        <v>64</v>
      </c>
      <c r="DA61" s="4" t="s">
        <v>3</v>
      </c>
      <c r="DB61" s="4">
        <v>43</v>
      </c>
      <c r="DC61" s="4">
        <v>43</v>
      </c>
      <c r="DD61" s="4" t="s">
        <v>4</v>
      </c>
      <c r="DE61" s="4" t="s">
        <v>65</v>
      </c>
      <c r="DF61" s="4" t="s">
        <v>60</v>
      </c>
      <c r="DG61" s="4">
        <v>43</v>
      </c>
      <c r="DH61" s="4">
        <v>5</v>
      </c>
      <c r="DI61" s="4">
        <v>1</v>
      </c>
      <c r="DL61" s="4" t="s">
        <v>479</v>
      </c>
      <c r="DM61" s="4" t="s">
        <v>59</v>
      </c>
      <c r="DN61" s="4">
        <v>43</v>
      </c>
      <c r="DO61" s="4">
        <v>5</v>
      </c>
      <c r="DP61" s="4">
        <v>1</v>
      </c>
      <c r="EV61" s="4" t="s">
        <v>4</v>
      </c>
      <c r="EX61" s="4">
        <v>65</v>
      </c>
      <c r="EY61" s="9">
        <f t="shared" si="8"/>
        <v>4.0544615384615383</v>
      </c>
      <c r="EZ61" s="4">
        <v>4.4000000000000004</v>
      </c>
      <c r="FA61" s="4">
        <v>7.1</v>
      </c>
      <c r="FB61" s="4">
        <v>4.7</v>
      </c>
      <c r="FC61" s="4">
        <v>5.5</v>
      </c>
      <c r="FD61" s="4">
        <f t="shared" si="2"/>
        <v>4.5500000000000007</v>
      </c>
      <c r="FE61">
        <v>9.58</v>
      </c>
      <c r="FF61" s="5">
        <f t="shared" si="3"/>
        <v>0.74736842105263157</v>
      </c>
      <c r="FG61" s="5">
        <f t="shared" si="4"/>
        <v>1.0084210526315789</v>
      </c>
      <c r="FH61" s="9">
        <f t="shared" si="9"/>
        <v>5.0999999999999996</v>
      </c>
      <c r="FI61" s="9">
        <f t="shared" si="5"/>
        <v>110.30000000000001</v>
      </c>
      <c r="FJ61" s="9">
        <f t="shared" si="6"/>
        <v>2.15</v>
      </c>
      <c r="FK61" s="9">
        <f t="shared" si="7"/>
        <v>1.0166666666666666</v>
      </c>
      <c r="FL61" s="4" t="s">
        <v>52</v>
      </c>
      <c r="FM61" s="4">
        <v>0</v>
      </c>
      <c r="FN61" s="4" t="s">
        <v>56</v>
      </c>
      <c r="FO61" s="4">
        <v>0</v>
      </c>
      <c r="FP61" s="4">
        <v>0</v>
      </c>
      <c r="FQ61" s="11">
        <v>0</v>
      </c>
      <c r="FS61" s="4" t="s">
        <v>3</v>
      </c>
      <c r="FT61" s="4" t="s">
        <v>4</v>
      </c>
      <c r="FU61" s="4" t="s">
        <v>4</v>
      </c>
      <c r="FV61" s="4">
        <v>0</v>
      </c>
      <c r="FX61" s="4" t="s">
        <v>4</v>
      </c>
      <c r="GA61" s="4">
        <v>21.7</v>
      </c>
      <c r="GB61" s="4">
        <v>22</v>
      </c>
      <c r="GC61" s="9">
        <v>3.34</v>
      </c>
      <c r="GI61" s="4" t="s">
        <v>3</v>
      </c>
      <c r="GJ61" s="4">
        <v>0.4</v>
      </c>
      <c r="GL61" s="4" t="s">
        <v>56</v>
      </c>
      <c r="GM61" s="4" t="s">
        <v>56</v>
      </c>
      <c r="GN61" s="4">
        <v>0</v>
      </c>
      <c r="GO61" s="4">
        <v>0</v>
      </c>
      <c r="GQ61" s="4" t="s">
        <v>7</v>
      </c>
      <c r="GY61" s="4" t="s">
        <v>4</v>
      </c>
      <c r="HA61" s="4" t="s">
        <v>86</v>
      </c>
      <c r="HB61" s="4" t="s">
        <v>42</v>
      </c>
      <c r="HC61" s="4">
        <v>5.4</v>
      </c>
      <c r="HJ61" s="4" t="s">
        <v>12</v>
      </c>
      <c r="HK61" s="4" t="s">
        <v>13</v>
      </c>
      <c r="HL61" s="4" t="s">
        <v>11</v>
      </c>
      <c r="HP61" s="4" t="s">
        <v>12</v>
      </c>
      <c r="HQ61" s="4" t="s">
        <v>11</v>
      </c>
      <c r="HR61" s="4" t="s">
        <v>13</v>
      </c>
      <c r="HV61" s="4" t="s">
        <v>4</v>
      </c>
      <c r="HX61" s="4" t="s">
        <v>3</v>
      </c>
      <c r="HY61" s="4" t="s">
        <v>4</v>
      </c>
      <c r="HZ61" s="4">
        <v>21.7</v>
      </c>
      <c r="IA61" s="4">
        <v>21.7</v>
      </c>
      <c r="IB61" s="4">
        <v>1.8</v>
      </c>
      <c r="IC61" s="4">
        <v>2.1</v>
      </c>
      <c r="ID61" s="4">
        <v>1</v>
      </c>
      <c r="IE61" s="4">
        <v>1.4</v>
      </c>
      <c r="IG61" s="4">
        <v>21.7</v>
      </c>
      <c r="IH61" s="4">
        <v>21.5</v>
      </c>
      <c r="II61" s="9">
        <v>3.91</v>
      </c>
      <c r="IT61" s="4" t="s">
        <v>3</v>
      </c>
      <c r="IU61" s="4">
        <v>0.4</v>
      </c>
      <c r="IW61" s="4" t="s">
        <v>56</v>
      </c>
      <c r="IX61" s="4" t="s">
        <v>56</v>
      </c>
      <c r="IY61" s="4">
        <v>0</v>
      </c>
      <c r="IZ61" s="4">
        <v>0</v>
      </c>
      <c r="JA61" s="4" t="s">
        <v>7</v>
      </c>
      <c r="JI61" s="4" t="s">
        <v>4</v>
      </c>
      <c r="JK61" s="4" t="s">
        <v>415</v>
      </c>
      <c r="JL61" s="4" t="s">
        <v>42</v>
      </c>
      <c r="JM61" s="4">
        <v>4.8</v>
      </c>
      <c r="JT61" s="4" t="s">
        <v>12</v>
      </c>
      <c r="JU61" s="4" t="s">
        <v>13</v>
      </c>
      <c r="JV61" s="4" t="s">
        <v>11</v>
      </c>
      <c r="JZ61" s="4" t="s">
        <v>4</v>
      </c>
      <c r="KB61" s="4" t="s">
        <v>3</v>
      </c>
      <c r="KC61" s="4" t="s">
        <v>4</v>
      </c>
      <c r="KD61" s="4">
        <v>21.7</v>
      </c>
      <c r="KE61" s="4">
        <v>21.7</v>
      </c>
      <c r="KF61" s="4">
        <v>2.4</v>
      </c>
      <c r="KG61" s="4">
        <v>2.5</v>
      </c>
      <c r="KH61" s="4">
        <v>1</v>
      </c>
      <c r="KI61" s="4">
        <v>1</v>
      </c>
      <c r="KK61" s="4">
        <v>21.7</v>
      </c>
      <c r="KL61" s="4">
        <v>21.5</v>
      </c>
      <c r="KM61" s="9">
        <v>4.93</v>
      </c>
      <c r="KS61" s="4" t="s">
        <v>3</v>
      </c>
      <c r="KT61" s="4">
        <v>0.5</v>
      </c>
      <c r="KV61" s="4" t="s">
        <v>56</v>
      </c>
      <c r="KW61" s="4" t="s">
        <v>56</v>
      </c>
      <c r="KX61" s="4">
        <v>0</v>
      </c>
      <c r="KY61" s="4">
        <v>0</v>
      </c>
      <c r="KZ61" s="4" t="s">
        <v>4</v>
      </c>
      <c r="LA61" s="4" t="s">
        <v>7</v>
      </c>
      <c r="LI61" s="4" t="s">
        <v>4</v>
      </c>
      <c r="LK61" s="4" t="s">
        <v>86</v>
      </c>
      <c r="LL61" s="4" t="s">
        <v>42</v>
      </c>
      <c r="LM61" s="4">
        <v>5.0999999999999996</v>
      </c>
      <c r="LT61" s="4" t="s">
        <v>12</v>
      </c>
      <c r="LU61" s="4" t="s">
        <v>13</v>
      </c>
      <c r="LV61" s="4" t="s">
        <v>11</v>
      </c>
      <c r="LZ61" s="4" t="s">
        <v>13</v>
      </c>
      <c r="MA61" s="4" t="s">
        <v>11</v>
      </c>
      <c r="MF61" s="4" t="s">
        <v>4</v>
      </c>
      <c r="MH61" s="4" t="s">
        <v>3</v>
      </c>
      <c r="MI61" s="4" t="s">
        <v>4</v>
      </c>
      <c r="MJ61" s="4">
        <v>21.7</v>
      </c>
      <c r="MK61" s="4">
        <v>21.7</v>
      </c>
      <c r="ML61" s="4">
        <v>2.4</v>
      </c>
      <c r="MM61" s="4">
        <v>1.7</v>
      </c>
      <c r="MN61" s="4">
        <v>0.6</v>
      </c>
      <c r="MO61" s="4">
        <v>1.1000000000000001</v>
      </c>
      <c r="MQ61" s="4">
        <v>115</v>
      </c>
      <c r="MR61" s="4">
        <v>115</v>
      </c>
      <c r="MS61" s="4">
        <v>4.3099999999999996</v>
      </c>
      <c r="MX61" s="4" t="s">
        <v>3</v>
      </c>
      <c r="MZ61" s="4" t="s">
        <v>4</v>
      </c>
      <c r="NA61" s="4" t="s">
        <v>7</v>
      </c>
      <c r="NH61" s="4" t="s">
        <v>4</v>
      </c>
      <c r="NI61" s="4" t="s">
        <v>4</v>
      </c>
      <c r="NJ61" s="4" t="s">
        <v>4</v>
      </c>
      <c r="NK61" s="4" t="s">
        <v>86</v>
      </c>
      <c r="NL61" s="4" t="s">
        <v>56</v>
      </c>
      <c r="NM61" s="4" t="s">
        <v>56</v>
      </c>
      <c r="NN61" s="4">
        <v>0</v>
      </c>
      <c r="NO61" s="4">
        <v>0</v>
      </c>
      <c r="NP61" s="4" t="s">
        <v>42</v>
      </c>
      <c r="NQ61" s="4" t="s">
        <v>3</v>
      </c>
      <c r="NR61" s="4">
        <v>0.3</v>
      </c>
      <c r="NT61" s="4">
        <v>9.5</v>
      </c>
      <c r="OA61" s="4" t="s">
        <v>12</v>
      </c>
      <c r="OB61" s="4" t="s">
        <v>13</v>
      </c>
      <c r="OG61" s="4" t="s">
        <v>3</v>
      </c>
      <c r="OH61" s="4" t="s">
        <v>71</v>
      </c>
      <c r="OI61" s="4">
        <v>2.6</v>
      </c>
      <c r="OJ61" s="4">
        <v>2.1</v>
      </c>
      <c r="OK61" s="4" t="s">
        <v>4</v>
      </c>
      <c r="ON61" s="4" t="s">
        <v>64</v>
      </c>
      <c r="OO61" s="4" t="s">
        <v>3</v>
      </c>
      <c r="OP61" s="4">
        <v>115</v>
      </c>
      <c r="OQ61" s="4">
        <v>115</v>
      </c>
      <c r="OR61" s="4" t="s">
        <v>4</v>
      </c>
      <c r="OS61" s="4" t="s">
        <v>66</v>
      </c>
      <c r="OT61" s="4" t="s">
        <v>59</v>
      </c>
      <c r="OU61" s="4">
        <v>74</v>
      </c>
      <c r="OV61" s="4">
        <v>5</v>
      </c>
      <c r="OW61" s="4">
        <v>1</v>
      </c>
      <c r="OZ61" s="4" t="s">
        <v>165</v>
      </c>
      <c r="PA61" s="4" t="s">
        <v>60</v>
      </c>
      <c r="PB61" s="4">
        <v>5</v>
      </c>
      <c r="PC61" s="4">
        <v>5</v>
      </c>
      <c r="PD61" s="4">
        <v>1</v>
      </c>
      <c r="PG61" s="4" t="s">
        <v>165</v>
      </c>
      <c r="PH61" s="4" t="s">
        <v>60</v>
      </c>
      <c r="PI61" s="4">
        <v>10</v>
      </c>
      <c r="PJ61" s="4">
        <v>5</v>
      </c>
      <c r="PK61" s="4">
        <v>1</v>
      </c>
      <c r="PN61" s="4" t="s">
        <v>65</v>
      </c>
      <c r="PO61" s="4" t="s">
        <v>60</v>
      </c>
      <c r="PP61" s="4">
        <v>41</v>
      </c>
      <c r="PQ61" s="4">
        <v>5</v>
      </c>
      <c r="PR61" s="4">
        <v>1</v>
      </c>
      <c r="PU61" s="4" t="s">
        <v>65</v>
      </c>
      <c r="PV61" s="4" t="s">
        <v>59</v>
      </c>
      <c r="PW61" s="4">
        <v>41</v>
      </c>
      <c r="PX61" s="4">
        <v>5</v>
      </c>
      <c r="PY61" s="4">
        <v>1</v>
      </c>
      <c r="QB61" s="4" t="s">
        <v>480</v>
      </c>
      <c r="QC61" s="4" t="s">
        <v>60</v>
      </c>
      <c r="QD61" s="4">
        <v>59</v>
      </c>
      <c r="QJ61" s="4">
        <v>50</v>
      </c>
      <c r="QK61" s="4">
        <v>50</v>
      </c>
      <c r="QL61" s="4">
        <v>3.76</v>
      </c>
      <c r="QM61" s="4" t="s">
        <v>68</v>
      </c>
      <c r="QN61" s="4" t="s">
        <v>4</v>
      </c>
      <c r="QO61" s="4" t="s">
        <v>4</v>
      </c>
      <c r="QQ61" s="4" t="s">
        <v>4</v>
      </c>
      <c r="QR61" s="4" t="s">
        <v>3</v>
      </c>
      <c r="QS61" s="4">
        <v>0.5</v>
      </c>
      <c r="QU61" s="4" t="s">
        <v>4</v>
      </c>
      <c r="QW61" s="4" t="s">
        <v>7</v>
      </c>
      <c r="RB61" s="4" t="s">
        <v>352</v>
      </c>
      <c r="RC61" s="4" t="s">
        <v>42</v>
      </c>
      <c r="RH61" s="4">
        <v>8.1</v>
      </c>
      <c r="RJ61" s="4">
        <v>9.1</v>
      </c>
      <c r="RK61" s="4" t="s">
        <v>12</v>
      </c>
      <c r="RL61" s="4" t="s">
        <v>13</v>
      </c>
      <c r="RQ61" s="4" t="s">
        <v>3</v>
      </c>
      <c r="RR61" s="4" t="s">
        <v>481</v>
      </c>
    </row>
    <row r="62" spans="1:487" x14ac:dyDescent="0.3">
      <c r="A62" s="42">
        <v>20501514</v>
      </c>
      <c r="B62" s="4" t="s">
        <v>288</v>
      </c>
      <c r="C62" s="7">
        <v>0.62152777777777779</v>
      </c>
      <c r="D62" s="8">
        <v>44448</v>
      </c>
      <c r="E62" s="4" t="s">
        <v>47</v>
      </c>
      <c r="F62" s="4" t="s">
        <v>271</v>
      </c>
      <c r="G62" s="4" t="s">
        <v>289</v>
      </c>
      <c r="H62" s="4" t="s">
        <v>321</v>
      </c>
      <c r="K62" s="4">
        <v>50</v>
      </c>
      <c r="L62" s="4">
        <v>50.5</v>
      </c>
      <c r="M62" s="9">
        <v>2.85</v>
      </c>
      <c r="P62" s="4" t="s">
        <v>68</v>
      </c>
      <c r="Q62" s="4" t="s">
        <v>4</v>
      </c>
      <c r="R62" s="4" t="s">
        <v>4</v>
      </c>
      <c r="T62" s="4" t="s">
        <v>4</v>
      </c>
      <c r="U62" s="4" t="s">
        <v>3</v>
      </c>
      <c r="V62" s="4">
        <v>1.2</v>
      </c>
      <c r="X62" s="4" t="s">
        <v>4</v>
      </c>
      <c r="Z62" s="4" t="s">
        <v>7</v>
      </c>
      <c r="AB62" s="4">
        <v>0</v>
      </c>
      <c r="AG62" s="4" t="s">
        <v>55</v>
      </c>
      <c r="AH62" s="4" t="s">
        <v>102</v>
      </c>
      <c r="AI62" s="4">
        <v>14.7</v>
      </c>
      <c r="AP62" s="4" t="s">
        <v>12</v>
      </c>
      <c r="AQ62" s="4" t="s">
        <v>11</v>
      </c>
      <c r="AR62" s="4" t="s">
        <v>13</v>
      </c>
      <c r="AV62" s="4" t="s">
        <v>3</v>
      </c>
      <c r="AW62" s="4" t="s">
        <v>25</v>
      </c>
      <c r="AY62" s="4">
        <v>26</v>
      </c>
      <c r="AZ62" s="4">
        <v>26.5</v>
      </c>
      <c r="BA62" s="4">
        <v>3.32</v>
      </c>
      <c r="BB62" s="4">
        <v>2</v>
      </c>
      <c r="BC62" s="4" t="s">
        <v>1115</v>
      </c>
      <c r="BD62" s="4">
        <v>0.96</v>
      </c>
      <c r="BE62" s="4">
        <v>0.51</v>
      </c>
      <c r="BJ62" s="4" t="s">
        <v>4</v>
      </c>
      <c r="BL62" s="4" t="s">
        <v>4</v>
      </c>
      <c r="BM62" s="4" t="s">
        <v>54</v>
      </c>
      <c r="BT62" s="4" t="s">
        <v>4</v>
      </c>
      <c r="BU62" s="4" t="s">
        <v>4</v>
      </c>
      <c r="BV62" s="4" t="s">
        <v>4</v>
      </c>
      <c r="BW62" s="4" t="s">
        <v>55</v>
      </c>
      <c r="BX62" s="4" t="s">
        <v>56</v>
      </c>
      <c r="BY62" s="4" t="s">
        <v>56</v>
      </c>
      <c r="BZ62" s="4">
        <v>0</v>
      </c>
      <c r="CA62" s="4">
        <v>0</v>
      </c>
      <c r="CB62" s="4" t="s">
        <v>41</v>
      </c>
      <c r="CC62" s="4" t="s">
        <v>3</v>
      </c>
      <c r="CD62" s="4">
        <v>0.8</v>
      </c>
      <c r="CF62" s="4">
        <v>18.5</v>
      </c>
      <c r="CM62" s="4" t="s">
        <v>12</v>
      </c>
      <c r="CN62" s="4" t="s">
        <v>11</v>
      </c>
      <c r="CS62" s="4" t="s">
        <v>4</v>
      </c>
      <c r="CU62" s="4">
        <v>3.5</v>
      </c>
      <c r="CV62" s="4">
        <v>4.0999999999999996</v>
      </c>
      <c r="CW62" s="4" t="s">
        <v>4</v>
      </c>
      <c r="CZ62" s="4" t="s">
        <v>64</v>
      </c>
      <c r="DA62" s="4" t="s">
        <v>3</v>
      </c>
      <c r="DB62" s="4">
        <v>23</v>
      </c>
      <c r="DC62" s="4">
        <v>26</v>
      </c>
      <c r="DD62" s="4" t="s">
        <v>4</v>
      </c>
      <c r="DE62" s="4" t="s">
        <v>322</v>
      </c>
      <c r="DF62" s="4" t="s">
        <v>60</v>
      </c>
      <c r="DG62" s="4">
        <v>26</v>
      </c>
      <c r="DH62" s="4">
        <v>3</v>
      </c>
      <c r="DI62" s="4">
        <v>3</v>
      </c>
      <c r="DJ62" s="4" t="s">
        <v>323</v>
      </c>
      <c r="DK62" s="4">
        <v>26</v>
      </c>
      <c r="DL62" s="4" t="s">
        <v>297</v>
      </c>
      <c r="DM62" s="4" t="s">
        <v>59</v>
      </c>
      <c r="DN62" s="4">
        <v>23</v>
      </c>
      <c r="DO62" s="4">
        <v>5</v>
      </c>
      <c r="DP62" s="4">
        <v>2</v>
      </c>
      <c r="DS62" s="4" t="s">
        <v>56</v>
      </c>
      <c r="DT62" s="4" t="s">
        <v>59</v>
      </c>
      <c r="DU62" s="4">
        <v>3</v>
      </c>
      <c r="EV62" s="4" t="s">
        <v>3</v>
      </c>
      <c r="EW62" s="4" t="s">
        <v>324</v>
      </c>
      <c r="EX62" s="4">
        <v>67.3</v>
      </c>
      <c r="EY62" s="9">
        <f t="shared" si="8"/>
        <v>2.6604903417533432</v>
      </c>
      <c r="FB62" s="4">
        <v>4.9000000000000004</v>
      </c>
      <c r="FC62" s="4">
        <v>13.1</v>
      </c>
      <c r="FD62" s="4">
        <f t="shared" si="2"/>
        <v>4.9000000000000004</v>
      </c>
      <c r="FE62">
        <v>15.9</v>
      </c>
      <c r="FF62" s="5">
        <f t="shared" si="3"/>
        <v>0</v>
      </c>
      <c r="FG62" s="5">
        <f t="shared" si="4"/>
        <v>1.06</v>
      </c>
      <c r="FH62" s="9">
        <f t="shared" si="9"/>
        <v>12.700000000000001</v>
      </c>
      <c r="FI62" s="9">
        <f t="shared" si="5"/>
        <v>64.300000000000011</v>
      </c>
      <c r="FJ62" s="9">
        <f t="shared" si="6"/>
        <v>2.0500000000000003</v>
      </c>
      <c r="FK62" s="9">
        <f t="shared" si="7"/>
        <v>0.6333333333333333</v>
      </c>
      <c r="FL62" s="4" t="s">
        <v>52</v>
      </c>
      <c r="FM62" s="4">
        <v>0</v>
      </c>
      <c r="FN62" s="4" t="s">
        <v>325</v>
      </c>
      <c r="FO62" s="4">
        <v>2</v>
      </c>
      <c r="FP62" s="4">
        <v>0</v>
      </c>
      <c r="FQ62" s="4" t="s">
        <v>89</v>
      </c>
      <c r="FR62" s="4" t="s">
        <v>100</v>
      </c>
      <c r="FS62" s="4" t="s">
        <v>3</v>
      </c>
      <c r="FT62" s="4" t="s">
        <v>4</v>
      </c>
      <c r="FU62" s="4" t="s">
        <v>4</v>
      </c>
      <c r="FV62" s="4">
        <v>0</v>
      </c>
      <c r="FX62" s="4" t="s">
        <v>4</v>
      </c>
      <c r="GA62" s="4">
        <v>22.6</v>
      </c>
      <c r="GB62" s="4">
        <v>22.6</v>
      </c>
      <c r="GC62" s="9">
        <v>3.32</v>
      </c>
      <c r="GD62" s="4">
        <v>1</v>
      </c>
      <c r="GE62" s="4" t="s">
        <v>1115</v>
      </c>
      <c r="GF62" s="4">
        <v>5.25</v>
      </c>
      <c r="GG62" s="4">
        <v>0.68</v>
      </c>
      <c r="GH62" s="4">
        <v>0.13</v>
      </c>
      <c r="GI62" s="4" t="s">
        <v>3</v>
      </c>
      <c r="GJ62" s="4">
        <v>0.8</v>
      </c>
      <c r="GL62" s="4" t="s">
        <v>56</v>
      </c>
      <c r="GM62" s="4" t="s">
        <v>56</v>
      </c>
      <c r="GN62" s="4">
        <v>0</v>
      </c>
      <c r="GO62" s="4">
        <v>0</v>
      </c>
      <c r="GP62" s="4" t="s">
        <v>4</v>
      </c>
      <c r="GQ62" s="4" t="s">
        <v>7</v>
      </c>
      <c r="GY62" s="4" t="s">
        <v>4</v>
      </c>
      <c r="HA62" s="4" t="s">
        <v>55</v>
      </c>
      <c r="HB62" s="4" t="s">
        <v>91</v>
      </c>
      <c r="HC62" s="4">
        <v>13.3</v>
      </c>
      <c r="HJ62" s="4" t="s">
        <v>12</v>
      </c>
      <c r="HK62" s="4" t="s">
        <v>13</v>
      </c>
      <c r="HL62" s="4" t="s">
        <v>14</v>
      </c>
      <c r="HP62" s="4" t="s">
        <v>94</v>
      </c>
      <c r="HQ62" s="4" t="s">
        <v>159</v>
      </c>
      <c r="HR62" s="4" t="s">
        <v>11</v>
      </c>
      <c r="HV62" s="4" t="s">
        <v>4</v>
      </c>
      <c r="HX62" s="4" t="s">
        <v>3</v>
      </c>
      <c r="HY62" s="4" t="s">
        <v>3</v>
      </c>
      <c r="HZ62" s="4">
        <v>9.6</v>
      </c>
      <c r="IA62" s="4">
        <v>0</v>
      </c>
      <c r="IB62" s="4">
        <v>2.9</v>
      </c>
      <c r="IC62" s="4">
        <v>0</v>
      </c>
      <c r="ID62" s="4">
        <v>0.7</v>
      </c>
      <c r="IE62" s="4">
        <v>0</v>
      </c>
      <c r="IG62" s="4">
        <v>22.6</v>
      </c>
      <c r="IH62" s="4">
        <v>20.6</v>
      </c>
      <c r="II62" s="9">
        <v>2.23</v>
      </c>
      <c r="IJ62" s="4">
        <v>3</v>
      </c>
      <c r="IK62" s="4" t="s">
        <v>1097</v>
      </c>
      <c r="IL62" s="4">
        <v>5.8</v>
      </c>
      <c r="IM62" s="9">
        <v>0.56000000000000005</v>
      </c>
      <c r="IN62" s="9">
        <v>0.24</v>
      </c>
      <c r="IT62" s="4" t="s">
        <v>3</v>
      </c>
      <c r="IU62" s="10">
        <v>1</v>
      </c>
      <c r="IW62" s="4" t="s">
        <v>325</v>
      </c>
      <c r="IX62" s="4" t="s">
        <v>1165</v>
      </c>
      <c r="IY62" s="4">
        <v>1</v>
      </c>
      <c r="IZ62" s="4">
        <v>0</v>
      </c>
      <c r="JA62" s="4" t="s">
        <v>7</v>
      </c>
      <c r="JI62" s="4" t="s">
        <v>4</v>
      </c>
      <c r="JK62" s="4" t="s">
        <v>55</v>
      </c>
      <c r="JL62" s="4" t="s">
        <v>41</v>
      </c>
      <c r="JM62" s="4">
        <v>11.9</v>
      </c>
      <c r="JQ62" s="4">
        <v>10.3</v>
      </c>
      <c r="JT62" s="4" t="s">
        <v>12</v>
      </c>
      <c r="JU62" s="4" t="s">
        <v>11</v>
      </c>
      <c r="JV62" s="4" t="s">
        <v>13</v>
      </c>
      <c r="JZ62" s="4" t="s">
        <v>4</v>
      </c>
      <c r="KB62" s="4" t="s">
        <v>3</v>
      </c>
      <c r="KC62" s="4" t="s">
        <v>3</v>
      </c>
      <c r="KD62" s="4">
        <v>9</v>
      </c>
      <c r="KE62" s="4">
        <v>18</v>
      </c>
      <c r="KF62" s="4">
        <v>3.5</v>
      </c>
      <c r="KG62" s="4">
        <v>3</v>
      </c>
      <c r="KH62" s="4">
        <v>1</v>
      </c>
      <c r="KI62" s="4">
        <v>0.6</v>
      </c>
      <c r="KK62" s="4">
        <v>22.6</v>
      </c>
      <c r="KL62" s="4">
        <v>24.1</v>
      </c>
      <c r="KM62" s="9">
        <v>2.41</v>
      </c>
      <c r="KS62" s="4" t="s">
        <v>3</v>
      </c>
      <c r="KT62" s="4">
        <v>0.6</v>
      </c>
      <c r="KV62" s="4" t="s">
        <v>325</v>
      </c>
      <c r="KW62" s="4" t="s">
        <v>1165</v>
      </c>
      <c r="KX62" s="4">
        <v>1</v>
      </c>
      <c r="KY62" s="4">
        <v>0</v>
      </c>
      <c r="KZ62" s="4" t="s">
        <v>4</v>
      </c>
      <c r="LA62" s="4" t="s">
        <v>7</v>
      </c>
      <c r="LI62" s="4" t="s">
        <v>4</v>
      </c>
      <c r="LK62" s="4" t="s">
        <v>55</v>
      </c>
      <c r="LL62" s="4" t="s">
        <v>91</v>
      </c>
      <c r="LM62" s="4">
        <v>12.9</v>
      </c>
      <c r="LQ62" s="4">
        <v>11</v>
      </c>
      <c r="LT62" s="4" t="s">
        <v>12</v>
      </c>
      <c r="LU62" s="4" t="s">
        <v>11</v>
      </c>
      <c r="LV62" s="4" t="s">
        <v>13</v>
      </c>
      <c r="LW62" s="4" t="s">
        <v>14</v>
      </c>
      <c r="LZ62" s="4" t="s">
        <v>94</v>
      </c>
      <c r="MA62" s="4" t="s">
        <v>13</v>
      </c>
      <c r="MB62" s="4" t="s">
        <v>14</v>
      </c>
      <c r="MC62" s="4" t="s">
        <v>11</v>
      </c>
      <c r="MF62" s="4" t="s">
        <v>4</v>
      </c>
      <c r="MH62" s="4" t="s">
        <v>3</v>
      </c>
      <c r="MI62" s="4" t="s">
        <v>3</v>
      </c>
      <c r="MJ62" s="4">
        <v>14.8</v>
      </c>
      <c r="MK62" s="4">
        <v>19.600000000000001</v>
      </c>
      <c r="ML62" s="4">
        <v>1.1000000000000001</v>
      </c>
      <c r="MM62" s="4">
        <v>1.8</v>
      </c>
      <c r="MN62" s="4">
        <v>0.8</v>
      </c>
      <c r="MO62" s="4">
        <v>0.7</v>
      </c>
      <c r="MQ62" s="4">
        <v>40</v>
      </c>
      <c r="MR62" s="4">
        <v>40</v>
      </c>
      <c r="MS62" s="4">
        <v>1.25</v>
      </c>
      <c r="MX62" s="4" t="s">
        <v>4</v>
      </c>
      <c r="MZ62" s="4" t="s">
        <v>4</v>
      </c>
      <c r="NA62" s="4" t="s">
        <v>7</v>
      </c>
      <c r="NH62" s="4" t="s">
        <v>4</v>
      </c>
      <c r="NI62" s="4" t="s">
        <v>4</v>
      </c>
      <c r="NJ62" s="4" t="s">
        <v>3</v>
      </c>
      <c r="NK62" s="4" t="s">
        <v>55</v>
      </c>
      <c r="NL62" s="4" t="s">
        <v>56</v>
      </c>
      <c r="NM62" s="4" t="s">
        <v>56</v>
      </c>
      <c r="NN62" s="4">
        <v>0</v>
      </c>
      <c r="NO62" s="4">
        <v>0</v>
      </c>
      <c r="NP62" s="4" t="s">
        <v>41</v>
      </c>
      <c r="NQ62" s="4" t="s">
        <v>3</v>
      </c>
      <c r="NR62" s="4">
        <v>0.9</v>
      </c>
      <c r="NT62" s="4">
        <v>15</v>
      </c>
      <c r="OA62" s="4" t="s">
        <v>12</v>
      </c>
      <c r="OB62" s="4" t="s">
        <v>11</v>
      </c>
      <c r="OC62" s="4" t="s">
        <v>13</v>
      </c>
      <c r="OD62" s="4" t="s">
        <v>14</v>
      </c>
      <c r="OG62" s="4" t="s">
        <v>4</v>
      </c>
      <c r="OI62" s="4">
        <v>3.8</v>
      </c>
      <c r="OJ62" s="4">
        <v>3.9</v>
      </c>
      <c r="OK62" s="4" t="s">
        <v>4</v>
      </c>
      <c r="ON62" s="4" t="s">
        <v>64</v>
      </c>
      <c r="OO62" s="4" t="s">
        <v>3</v>
      </c>
      <c r="OP62" s="4">
        <v>38</v>
      </c>
      <c r="OQ62" s="4">
        <v>40</v>
      </c>
      <c r="OR62" s="4" t="s">
        <v>4</v>
      </c>
      <c r="OS62" s="4" t="s">
        <v>297</v>
      </c>
      <c r="OT62" s="4" t="s">
        <v>60</v>
      </c>
      <c r="OU62" s="4">
        <v>27</v>
      </c>
      <c r="OV62" s="4">
        <v>2</v>
      </c>
      <c r="OW62" s="4">
        <v>3</v>
      </c>
      <c r="OX62" s="4" t="s">
        <v>326</v>
      </c>
      <c r="OY62" s="4">
        <v>27</v>
      </c>
      <c r="OZ62" s="4" t="s">
        <v>322</v>
      </c>
      <c r="PA62" s="4" t="s">
        <v>213</v>
      </c>
      <c r="PB62" s="4">
        <v>13</v>
      </c>
      <c r="PC62" s="4">
        <v>3</v>
      </c>
      <c r="PD62" s="4">
        <v>2</v>
      </c>
      <c r="PG62" s="4" t="s">
        <v>65</v>
      </c>
      <c r="PH62" s="4" t="s">
        <v>60</v>
      </c>
      <c r="PI62" s="4">
        <v>3</v>
      </c>
      <c r="PJ62" s="4">
        <v>5</v>
      </c>
      <c r="PK62" s="4">
        <v>4</v>
      </c>
      <c r="PN62" s="4" t="s">
        <v>322</v>
      </c>
      <c r="PO62" s="4" t="s">
        <v>59</v>
      </c>
      <c r="PP62" s="4">
        <v>35</v>
      </c>
      <c r="PQ62" s="4">
        <v>2</v>
      </c>
      <c r="PR62" s="4">
        <v>3</v>
      </c>
      <c r="PS62" s="4" t="s">
        <v>326</v>
      </c>
      <c r="PT62" s="4">
        <v>35</v>
      </c>
      <c r="PU62" s="4" t="s">
        <v>65</v>
      </c>
      <c r="PV62" s="4" t="s">
        <v>59</v>
      </c>
      <c r="PW62" s="4">
        <v>3</v>
      </c>
      <c r="PX62" s="4">
        <v>5</v>
      </c>
      <c r="PY62" s="4">
        <v>4</v>
      </c>
      <c r="QJ62" s="4">
        <v>50</v>
      </c>
      <c r="QK62" s="4">
        <v>50</v>
      </c>
      <c r="QL62" s="4">
        <v>2.2000000000000002</v>
      </c>
      <c r="QM62" s="4" t="s">
        <v>68</v>
      </c>
      <c r="QN62" s="4" t="s">
        <v>4</v>
      </c>
      <c r="QO62" s="4" t="s">
        <v>4</v>
      </c>
      <c r="QQ62" s="4" t="s">
        <v>4</v>
      </c>
      <c r="QR62" s="4" t="s">
        <v>3</v>
      </c>
      <c r="QS62" s="4">
        <v>0.9</v>
      </c>
      <c r="QU62" s="4" t="s">
        <v>4</v>
      </c>
      <c r="QW62" s="4" t="s">
        <v>7</v>
      </c>
      <c r="RB62" s="4" t="s">
        <v>55</v>
      </c>
      <c r="RC62" s="4" t="s">
        <v>91</v>
      </c>
      <c r="RD62" s="4">
        <v>12.1</v>
      </c>
      <c r="RK62" s="4" t="s">
        <v>94</v>
      </c>
      <c r="RL62" s="4" t="s">
        <v>13</v>
      </c>
      <c r="RM62" s="4" t="s">
        <v>14</v>
      </c>
      <c r="RN62" s="4" t="s">
        <v>11</v>
      </c>
      <c r="RQ62" s="4" t="s">
        <v>4</v>
      </c>
    </row>
    <row r="63" spans="1:487" x14ac:dyDescent="0.3">
      <c r="A63" s="42">
        <v>20501515</v>
      </c>
      <c r="B63" s="4" t="s">
        <v>288</v>
      </c>
      <c r="C63" s="7">
        <v>0.59722222222222221</v>
      </c>
      <c r="D63" s="8">
        <v>44449</v>
      </c>
      <c r="E63" s="4" t="s">
        <v>47</v>
      </c>
      <c r="F63" s="4" t="s">
        <v>271</v>
      </c>
      <c r="G63" s="4" t="s">
        <v>289</v>
      </c>
      <c r="H63" s="4" t="s">
        <v>290</v>
      </c>
      <c r="K63" s="4">
        <v>50</v>
      </c>
      <c r="L63" s="4">
        <v>50</v>
      </c>
      <c r="M63" s="9">
        <v>3.8</v>
      </c>
      <c r="P63" s="4" t="s">
        <v>68</v>
      </c>
      <c r="Q63" s="4" t="s">
        <v>4</v>
      </c>
      <c r="R63" s="4" t="s">
        <v>4</v>
      </c>
      <c r="T63" s="4" t="s">
        <v>4</v>
      </c>
      <c r="U63" s="4" t="s">
        <v>3</v>
      </c>
      <c r="V63" s="4">
        <v>0.5</v>
      </c>
      <c r="X63" s="4" t="s">
        <v>4</v>
      </c>
      <c r="Z63" s="4" t="s">
        <v>7</v>
      </c>
      <c r="AG63" s="4" t="s">
        <v>39</v>
      </c>
      <c r="AH63" s="4" t="s">
        <v>42</v>
      </c>
      <c r="AI63" s="4">
        <v>6.5</v>
      </c>
      <c r="AP63" s="4" t="s">
        <v>14</v>
      </c>
      <c r="AQ63" s="4" t="s">
        <v>15</v>
      </c>
      <c r="AV63" s="4" t="s">
        <v>4</v>
      </c>
      <c r="AX63" s="4" t="s">
        <v>291</v>
      </c>
      <c r="AY63" s="4">
        <v>13</v>
      </c>
      <c r="AZ63" s="4">
        <v>13</v>
      </c>
      <c r="BA63" s="4">
        <v>2.46</v>
      </c>
      <c r="BJ63" s="4" t="s">
        <v>4</v>
      </c>
      <c r="BL63" s="4" t="s">
        <v>4</v>
      </c>
      <c r="BM63" s="4" t="s">
        <v>54</v>
      </c>
      <c r="BT63" s="4" t="s">
        <v>4</v>
      </c>
      <c r="BU63" s="4" t="s">
        <v>4</v>
      </c>
      <c r="BV63" s="4" t="s">
        <v>4</v>
      </c>
      <c r="BW63" s="4" t="s">
        <v>55</v>
      </c>
      <c r="BX63" s="4" t="s">
        <v>56</v>
      </c>
      <c r="BY63" s="4" t="s">
        <v>56</v>
      </c>
      <c r="BZ63" s="4">
        <v>0</v>
      </c>
      <c r="CA63" s="4">
        <v>0</v>
      </c>
      <c r="CB63" s="4" t="s">
        <v>42</v>
      </c>
      <c r="CC63" s="4" t="s">
        <v>3</v>
      </c>
      <c r="CD63" s="4">
        <v>0.3</v>
      </c>
      <c r="CF63" s="4">
        <v>8.1999999999999993</v>
      </c>
      <c r="CM63" s="4" t="s">
        <v>12</v>
      </c>
      <c r="CN63" s="4" t="s">
        <v>13</v>
      </c>
      <c r="CO63" s="4" t="s">
        <v>15</v>
      </c>
      <c r="CS63" s="4" t="s">
        <v>4</v>
      </c>
      <c r="CU63" s="4">
        <v>2.2999999999999998</v>
      </c>
      <c r="CV63" s="4">
        <v>2.2000000000000002</v>
      </c>
      <c r="CW63" s="4" t="s">
        <v>4</v>
      </c>
      <c r="CZ63" s="4" t="s">
        <v>292</v>
      </c>
      <c r="DA63" s="4" t="s">
        <v>3</v>
      </c>
      <c r="DB63" s="4">
        <v>13</v>
      </c>
      <c r="DC63" s="4">
        <v>13</v>
      </c>
      <c r="DD63" s="4" t="s">
        <v>4</v>
      </c>
      <c r="DE63" s="4" t="s">
        <v>293</v>
      </c>
      <c r="DF63" s="4" t="s">
        <v>60</v>
      </c>
      <c r="DG63" s="4">
        <v>13</v>
      </c>
      <c r="DH63" s="4">
        <v>5</v>
      </c>
      <c r="DI63" s="4">
        <v>1</v>
      </c>
      <c r="DL63" s="4" t="s">
        <v>293</v>
      </c>
      <c r="DM63" s="4" t="s">
        <v>59</v>
      </c>
      <c r="DN63" s="4">
        <v>13</v>
      </c>
      <c r="DO63" s="4">
        <v>5</v>
      </c>
      <c r="DP63" s="4">
        <v>1</v>
      </c>
      <c r="EV63" s="4" t="s">
        <v>4</v>
      </c>
      <c r="EX63" s="4">
        <v>60</v>
      </c>
      <c r="EY63" s="9">
        <f t="shared" si="8"/>
        <v>1.6</v>
      </c>
      <c r="EZ63" s="4">
        <v>4.9000000000000004</v>
      </c>
      <c r="FA63" s="4">
        <v>5</v>
      </c>
      <c r="FB63" s="4">
        <v>4.8</v>
      </c>
      <c r="FC63" s="4">
        <v>5.8</v>
      </c>
      <c r="FD63" s="4">
        <f t="shared" si="2"/>
        <v>4.8499999999999996</v>
      </c>
      <c r="FE63">
        <v>8</v>
      </c>
      <c r="FF63" s="5">
        <f t="shared" si="3"/>
        <v>0.52083333333333337</v>
      </c>
      <c r="FG63" s="5">
        <f t="shared" si="4"/>
        <v>0.83333333333333337</v>
      </c>
      <c r="FH63" s="9">
        <f t="shared" si="9"/>
        <v>5.5</v>
      </c>
      <c r="FI63" s="9">
        <f t="shared" si="5"/>
        <v>101.5</v>
      </c>
      <c r="FJ63" s="9">
        <f t="shared" si="6"/>
        <v>1.2333333333333334</v>
      </c>
      <c r="FK63" s="9">
        <f t="shared" si="7"/>
        <v>0.58333333333333326</v>
      </c>
      <c r="FL63" s="4" t="s">
        <v>52</v>
      </c>
      <c r="FM63" s="4">
        <v>0</v>
      </c>
      <c r="FN63" s="4" t="s">
        <v>56</v>
      </c>
      <c r="FO63" s="4">
        <v>0</v>
      </c>
      <c r="FP63" s="4">
        <v>0</v>
      </c>
      <c r="FQ63" s="11">
        <v>0</v>
      </c>
      <c r="FS63" s="4" t="s">
        <v>4</v>
      </c>
      <c r="FT63" s="4" t="s">
        <v>4</v>
      </c>
      <c r="FU63" s="4" t="s">
        <v>4</v>
      </c>
      <c r="FV63" s="4">
        <v>0</v>
      </c>
      <c r="FX63" s="4" t="s">
        <v>4</v>
      </c>
      <c r="GA63" s="4">
        <v>20</v>
      </c>
      <c r="GB63" s="4">
        <v>20</v>
      </c>
      <c r="GC63" s="9">
        <v>1.5</v>
      </c>
      <c r="GI63" s="4" t="s">
        <v>3</v>
      </c>
      <c r="GJ63" s="4">
        <v>0.4</v>
      </c>
      <c r="GL63" s="4" t="s">
        <v>56</v>
      </c>
      <c r="GM63" s="4" t="s">
        <v>56</v>
      </c>
      <c r="GN63" s="4">
        <v>0</v>
      </c>
      <c r="GO63" s="4">
        <v>0</v>
      </c>
      <c r="GP63" s="4" t="s">
        <v>4</v>
      </c>
      <c r="GQ63" s="4" t="s">
        <v>7</v>
      </c>
      <c r="GY63" s="4" t="s">
        <v>4</v>
      </c>
      <c r="HA63" s="4" t="s">
        <v>55</v>
      </c>
      <c r="HB63" s="4" t="s">
        <v>42</v>
      </c>
      <c r="HC63" s="4">
        <v>4.8</v>
      </c>
      <c r="HJ63" s="4" t="s">
        <v>13</v>
      </c>
      <c r="HK63" s="4" t="s">
        <v>12</v>
      </c>
      <c r="HP63" s="4" t="s">
        <v>94</v>
      </c>
      <c r="HQ63" s="4" t="s">
        <v>159</v>
      </c>
      <c r="HV63" s="4" t="s">
        <v>4</v>
      </c>
      <c r="HX63" s="4" t="s">
        <v>3</v>
      </c>
      <c r="HY63" s="4" t="s">
        <v>3</v>
      </c>
      <c r="HZ63" s="4">
        <v>20</v>
      </c>
      <c r="IA63" s="4">
        <v>20</v>
      </c>
      <c r="IB63" s="4">
        <v>1.5</v>
      </c>
      <c r="IC63" s="4">
        <v>1.7</v>
      </c>
      <c r="ID63" s="4">
        <v>0.6</v>
      </c>
      <c r="IE63" s="4">
        <v>0.8</v>
      </c>
      <c r="IG63" s="4">
        <v>20</v>
      </c>
      <c r="IH63" s="4">
        <v>20</v>
      </c>
      <c r="II63" s="9">
        <v>1.2</v>
      </c>
      <c r="IJ63" s="4">
        <v>1</v>
      </c>
      <c r="IK63" s="4" t="s">
        <v>1115</v>
      </c>
      <c r="IL63" s="4">
        <v>4.7</v>
      </c>
      <c r="IM63" s="9">
        <v>0.61</v>
      </c>
      <c r="IN63" s="9">
        <v>0.12</v>
      </c>
      <c r="IT63" s="4" t="s">
        <v>3</v>
      </c>
      <c r="IU63" s="10">
        <v>0.3</v>
      </c>
      <c r="IW63" s="4" t="s">
        <v>56</v>
      </c>
      <c r="IX63" s="4" t="s">
        <v>56</v>
      </c>
      <c r="IY63" s="4">
        <v>0</v>
      </c>
      <c r="IZ63" s="4">
        <v>0</v>
      </c>
      <c r="JA63" s="4" t="s">
        <v>7</v>
      </c>
      <c r="JI63" s="4" t="s">
        <v>4</v>
      </c>
      <c r="JK63" s="4" t="s">
        <v>55</v>
      </c>
      <c r="JL63" s="4" t="s">
        <v>42</v>
      </c>
      <c r="JM63" s="4">
        <v>5.9</v>
      </c>
      <c r="JT63" s="4" t="s">
        <v>13</v>
      </c>
      <c r="JU63" s="4" t="s">
        <v>12</v>
      </c>
      <c r="JZ63" s="4" t="s">
        <v>4</v>
      </c>
      <c r="KB63" s="4" t="s">
        <v>3</v>
      </c>
      <c r="KC63" s="4" t="s">
        <v>3</v>
      </c>
      <c r="KD63" s="4">
        <v>20</v>
      </c>
      <c r="KE63" s="4">
        <v>20</v>
      </c>
      <c r="KF63" s="4">
        <v>1.2</v>
      </c>
      <c r="KG63" s="4">
        <v>0.9</v>
      </c>
      <c r="KH63" s="4">
        <v>0.5</v>
      </c>
      <c r="KI63" s="4">
        <v>0.5</v>
      </c>
      <c r="KK63" s="4">
        <v>20</v>
      </c>
      <c r="KL63" s="4">
        <v>20</v>
      </c>
      <c r="KM63" s="9">
        <v>2.1</v>
      </c>
      <c r="KS63" s="4" t="s">
        <v>3</v>
      </c>
      <c r="KT63" s="4">
        <v>0.3</v>
      </c>
      <c r="KV63" s="4" t="s">
        <v>56</v>
      </c>
      <c r="KW63" s="4" t="s">
        <v>56</v>
      </c>
      <c r="KX63" s="4">
        <v>0</v>
      </c>
      <c r="KY63" s="4">
        <v>0</v>
      </c>
      <c r="KZ63" s="4" t="s">
        <v>4</v>
      </c>
      <c r="LA63" s="4" t="s">
        <v>7</v>
      </c>
      <c r="LI63" s="4" t="s">
        <v>4</v>
      </c>
      <c r="LK63" s="4" t="s">
        <v>55</v>
      </c>
      <c r="LL63" s="4" t="s">
        <v>42</v>
      </c>
      <c r="LM63" s="4">
        <v>5.8</v>
      </c>
      <c r="LT63" s="4" t="s">
        <v>12</v>
      </c>
      <c r="LU63" s="4" t="s">
        <v>13</v>
      </c>
      <c r="LZ63" s="4" t="s">
        <v>94</v>
      </c>
      <c r="MA63" s="4" t="s">
        <v>13</v>
      </c>
      <c r="MB63" s="4" t="s">
        <v>11</v>
      </c>
      <c r="MF63" s="4" t="s">
        <v>4</v>
      </c>
      <c r="MH63" s="4" t="s">
        <v>3</v>
      </c>
      <c r="MI63" s="4" t="s">
        <v>3</v>
      </c>
      <c r="MJ63" s="4">
        <v>20</v>
      </c>
      <c r="MK63" s="4">
        <v>20</v>
      </c>
      <c r="ML63" s="4">
        <v>1.3</v>
      </c>
      <c r="MM63" s="4">
        <v>0.8</v>
      </c>
      <c r="MN63" s="4">
        <v>0.7</v>
      </c>
      <c r="MO63" s="4">
        <v>0.4</v>
      </c>
      <c r="MQ63" s="4">
        <v>20</v>
      </c>
      <c r="MR63" s="4">
        <v>20.3</v>
      </c>
      <c r="MS63" s="4">
        <v>1.87</v>
      </c>
      <c r="MX63" s="4" t="s">
        <v>4</v>
      </c>
      <c r="MZ63" s="4" t="s">
        <v>4</v>
      </c>
      <c r="NA63" s="4" t="s">
        <v>7</v>
      </c>
      <c r="NH63" s="4" t="s">
        <v>4</v>
      </c>
      <c r="NI63" s="4" t="s">
        <v>4</v>
      </c>
      <c r="NJ63" s="4" t="s">
        <v>4</v>
      </c>
      <c r="NK63" s="4" t="s">
        <v>55</v>
      </c>
      <c r="NL63" s="4" t="s">
        <v>56</v>
      </c>
      <c r="NM63" s="4" t="s">
        <v>56</v>
      </c>
      <c r="NN63" s="4">
        <v>0</v>
      </c>
      <c r="NO63" s="4">
        <v>0</v>
      </c>
      <c r="NP63" s="4" t="s">
        <v>42</v>
      </c>
      <c r="NQ63" s="4" t="s">
        <v>3</v>
      </c>
      <c r="NR63" s="4">
        <v>0.4</v>
      </c>
      <c r="NT63" s="4">
        <v>9.6</v>
      </c>
      <c r="OA63" s="4" t="s">
        <v>12</v>
      </c>
      <c r="OB63" s="4" t="s">
        <v>13</v>
      </c>
      <c r="OC63" s="4" t="s">
        <v>15</v>
      </c>
      <c r="OD63" s="4" t="s">
        <v>11</v>
      </c>
      <c r="OG63" s="4" t="s">
        <v>4</v>
      </c>
      <c r="OI63" s="4">
        <v>2.7</v>
      </c>
      <c r="OJ63" s="4">
        <v>2.7</v>
      </c>
      <c r="OK63" s="4" t="s">
        <v>4</v>
      </c>
      <c r="ON63" s="4" t="s">
        <v>64</v>
      </c>
      <c r="OO63" s="4" t="s">
        <v>4</v>
      </c>
      <c r="OP63" s="4">
        <v>20</v>
      </c>
      <c r="OQ63" s="4">
        <v>20</v>
      </c>
      <c r="OR63" s="4" t="s">
        <v>4</v>
      </c>
      <c r="OS63" s="4" t="s">
        <v>293</v>
      </c>
      <c r="OT63" s="4" t="s">
        <v>60</v>
      </c>
      <c r="OU63" s="4">
        <v>20</v>
      </c>
      <c r="OV63" s="4">
        <v>5</v>
      </c>
      <c r="OW63" s="4">
        <v>1</v>
      </c>
      <c r="OZ63" s="4" t="s">
        <v>293</v>
      </c>
      <c r="PA63" s="4" t="s">
        <v>59</v>
      </c>
      <c r="PB63" s="4">
        <v>20</v>
      </c>
      <c r="PC63" s="4">
        <v>5</v>
      </c>
      <c r="PD63" s="4">
        <v>1</v>
      </c>
      <c r="QJ63" s="4">
        <v>50</v>
      </c>
      <c r="QK63" s="4">
        <v>50</v>
      </c>
      <c r="QL63" s="4">
        <v>2.72</v>
      </c>
      <c r="QM63" s="4" t="s">
        <v>68</v>
      </c>
      <c r="QN63" s="4" t="s">
        <v>4</v>
      </c>
      <c r="QO63" s="4" t="s">
        <v>4</v>
      </c>
      <c r="QQ63" s="4" t="s">
        <v>4</v>
      </c>
      <c r="QR63" s="4" t="s">
        <v>3</v>
      </c>
      <c r="QS63" s="4">
        <v>0.5</v>
      </c>
      <c r="QU63" s="4" t="s">
        <v>4</v>
      </c>
      <c r="QW63" s="4" t="s">
        <v>7</v>
      </c>
      <c r="RB63" s="4" t="s">
        <v>69</v>
      </c>
      <c r="RC63" s="4" t="s">
        <v>42</v>
      </c>
      <c r="RD63" s="4">
        <v>10.4</v>
      </c>
      <c r="RK63" s="4" t="s">
        <v>13</v>
      </c>
      <c r="RL63" s="4" t="s">
        <v>294</v>
      </c>
      <c r="RM63" s="4" t="s">
        <v>17</v>
      </c>
      <c r="RQ63" s="4" t="s">
        <v>4</v>
      </c>
    </row>
    <row r="64" spans="1:487" s="13" customFormat="1" x14ac:dyDescent="0.3">
      <c r="A64" s="43">
        <v>20501520</v>
      </c>
      <c r="B64" s="13" t="s">
        <v>288</v>
      </c>
      <c r="C64" s="38">
        <v>0.43055555555555558</v>
      </c>
      <c r="D64" s="14">
        <v>44449</v>
      </c>
      <c r="E64" s="13" t="s">
        <v>47</v>
      </c>
      <c r="F64" s="13" t="s">
        <v>197</v>
      </c>
      <c r="G64" s="13" t="s">
        <v>289</v>
      </c>
      <c r="H64" s="13" t="s">
        <v>307</v>
      </c>
      <c r="K64" s="13">
        <v>50</v>
      </c>
      <c r="L64" s="13">
        <v>50.6</v>
      </c>
      <c r="M64" s="15">
        <v>1.98</v>
      </c>
      <c r="P64" s="13" t="s">
        <v>68</v>
      </c>
      <c r="Q64" s="13" t="s">
        <v>4</v>
      </c>
      <c r="R64" s="13" t="s">
        <v>4</v>
      </c>
      <c r="T64" s="13" t="s">
        <v>4</v>
      </c>
      <c r="U64" s="13" t="s">
        <v>3</v>
      </c>
      <c r="V64" s="13">
        <v>0.8</v>
      </c>
      <c r="X64" s="13" t="s">
        <v>4</v>
      </c>
      <c r="Z64" s="13" t="s">
        <v>7</v>
      </c>
      <c r="AG64" s="13" t="s">
        <v>55</v>
      </c>
      <c r="AH64" s="13" t="s">
        <v>41</v>
      </c>
      <c r="AI64" s="13">
        <v>10.9</v>
      </c>
      <c r="AP64" s="13" t="s">
        <v>12</v>
      </c>
      <c r="AQ64" s="13" t="s">
        <v>11</v>
      </c>
      <c r="AR64" s="13" t="s">
        <v>13</v>
      </c>
      <c r="AV64" s="13" t="s">
        <v>4</v>
      </c>
      <c r="AY64" s="13">
        <v>34</v>
      </c>
      <c r="AZ64" s="13">
        <v>34.4</v>
      </c>
      <c r="BA64" s="13">
        <v>1.63</v>
      </c>
      <c r="BB64" s="13">
        <v>1</v>
      </c>
      <c r="BC64" s="13" t="s">
        <v>1115</v>
      </c>
      <c r="BD64" s="13">
        <v>1.1100000000000001</v>
      </c>
      <c r="BE64" s="13">
        <v>0.21</v>
      </c>
      <c r="BJ64" s="13" t="s">
        <v>4</v>
      </c>
      <c r="BL64" s="13" t="s">
        <v>4</v>
      </c>
      <c r="BM64" s="13" t="s">
        <v>54</v>
      </c>
      <c r="BT64" s="13" t="s">
        <v>4</v>
      </c>
      <c r="BU64" s="13" t="s">
        <v>4</v>
      </c>
      <c r="BV64" s="13" t="s">
        <v>4</v>
      </c>
      <c r="BW64" s="13" t="s">
        <v>232</v>
      </c>
      <c r="BX64" s="13" t="s">
        <v>56</v>
      </c>
      <c r="BY64" s="13" t="s">
        <v>56</v>
      </c>
      <c r="BZ64" s="13">
        <v>0</v>
      </c>
      <c r="CA64" s="13">
        <v>0</v>
      </c>
      <c r="CB64" s="13" t="s">
        <v>41</v>
      </c>
      <c r="CC64" s="13" t="s">
        <v>4</v>
      </c>
      <c r="CE64" s="13">
        <v>0.6</v>
      </c>
      <c r="CF64" s="13">
        <v>15.6</v>
      </c>
      <c r="CM64" s="13" t="s">
        <v>12</v>
      </c>
      <c r="CN64" s="13" t="s">
        <v>13</v>
      </c>
      <c r="CO64" s="13" t="s">
        <v>11</v>
      </c>
      <c r="CS64" s="13" t="s">
        <v>4</v>
      </c>
      <c r="CU64" s="13">
        <v>3.3</v>
      </c>
      <c r="CV64" s="13">
        <v>1.7</v>
      </c>
      <c r="CW64" s="13" t="s">
        <v>4</v>
      </c>
      <c r="CZ64" s="13" t="s">
        <v>64</v>
      </c>
      <c r="DA64" s="13" t="s">
        <v>3</v>
      </c>
      <c r="DB64" s="13">
        <v>34</v>
      </c>
      <c r="DC64" s="13">
        <v>34</v>
      </c>
      <c r="DD64" s="13" t="s">
        <v>3</v>
      </c>
      <c r="DE64" s="13" t="s">
        <v>308</v>
      </c>
      <c r="DF64" s="13" t="s">
        <v>60</v>
      </c>
      <c r="DG64" s="13">
        <v>34</v>
      </c>
      <c r="DH64" s="13">
        <v>4</v>
      </c>
      <c r="DI64" s="13">
        <v>4</v>
      </c>
      <c r="DJ64" s="13" t="s">
        <v>309</v>
      </c>
      <c r="DK64" s="13">
        <v>34</v>
      </c>
      <c r="DL64" s="13" t="s">
        <v>308</v>
      </c>
      <c r="DM64" s="13" t="s">
        <v>59</v>
      </c>
      <c r="DN64" s="13">
        <v>34</v>
      </c>
      <c r="DO64" s="13">
        <v>5</v>
      </c>
      <c r="DP64" s="13">
        <v>3</v>
      </c>
      <c r="DQ64" s="13" t="s">
        <v>309</v>
      </c>
      <c r="DR64" s="13">
        <v>34</v>
      </c>
      <c r="EV64" s="13" t="s">
        <v>4</v>
      </c>
      <c r="EX64" s="13">
        <v>54.4</v>
      </c>
      <c r="EY64" s="15">
        <f t="shared" si="8"/>
        <v>1.7662500000000001</v>
      </c>
      <c r="EZ64" s="13">
        <v>4.8</v>
      </c>
      <c r="FA64" s="13">
        <v>12.5</v>
      </c>
      <c r="FB64" s="13">
        <v>5</v>
      </c>
      <c r="FC64" s="13">
        <v>12.9</v>
      </c>
      <c r="FD64" s="13">
        <f t="shared" si="2"/>
        <v>4.9000000000000004</v>
      </c>
      <c r="FE64">
        <v>16.75</v>
      </c>
      <c r="FF64" s="5">
        <f t="shared" si="3"/>
        <v>1.0245901639344264</v>
      </c>
      <c r="FG64" s="5">
        <f t="shared" si="4"/>
        <v>1.3729508196721312</v>
      </c>
      <c r="FH64" s="15">
        <f t="shared" si="9"/>
        <v>15.800000000000002</v>
      </c>
      <c r="FI64" s="15">
        <f t="shared" si="5"/>
        <v>0</v>
      </c>
      <c r="FJ64" s="15">
        <f t="shared" si="6"/>
        <v>0</v>
      </c>
      <c r="FK64" s="15">
        <f t="shared" si="7"/>
        <v>0</v>
      </c>
      <c r="FL64" s="13" t="s">
        <v>52</v>
      </c>
      <c r="FM64" s="13">
        <v>0</v>
      </c>
      <c r="FN64" s="13" t="s">
        <v>56</v>
      </c>
      <c r="FO64" s="13">
        <v>0</v>
      </c>
      <c r="FP64" s="13">
        <v>0</v>
      </c>
      <c r="FQ64" s="13" t="s">
        <v>61</v>
      </c>
      <c r="FR64" s="13" t="s">
        <v>62</v>
      </c>
      <c r="FS64" s="13" t="s">
        <v>4</v>
      </c>
      <c r="FT64" s="13" t="s">
        <v>4</v>
      </c>
      <c r="FU64" s="13" t="s">
        <v>4</v>
      </c>
      <c r="FV64" s="13">
        <v>0</v>
      </c>
      <c r="FX64" s="13" t="s">
        <v>4</v>
      </c>
      <c r="GA64" s="13">
        <v>18.100000000000001</v>
      </c>
      <c r="GB64" s="13">
        <v>18.100000000000001</v>
      </c>
      <c r="GC64" s="15">
        <v>2.21</v>
      </c>
      <c r="GI64" s="13" t="s">
        <v>4</v>
      </c>
      <c r="GK64" s="13">
        <v>0.6</v>
      </c>
      <c r="GL64" s="13" t="s">
        <v>56</v>
      </c>
      <c r="GM64" s="13" t="s">
        <v>56</v>
      </c>
      <c r="GN64" s="13">
        <v>0</v>
      </c>
      <c r="GO64" s="13">
        <v>0</v>
      </c>
      <c r="GP64" s="13" t="s">
        <v>4</v>
      </c>
      <c r="GQ64" s="13" t="s">
        <v>1072</v>
      </c>
      <c r="GR64" s="13" t="s">
        <v>310</v>
      </c>
      <c r="GS64" s="13">
        <v>18.100000000000001</v>
      </c>
      <c r="GT64" s="13">
        <v>0</v>
      </c>
      <c r="GY64" s="13" t="s">
        <v>4</v>
      </c>
      <c r="HA64" s="13" t="s">
        <v>55</v>
      </c>
      <c r="HB64" s="13" t="s">
        <v>91</v>
      </c>
      <c r="HC64" s="13">
        <v>15.8</v>
      </c>
      <c r="HJ64" s="13" t="s">
        <v>13</v>
      </c>
      <c r="HK64" s="13" t="s">
        <v>12</v>
      </c>
      <c r="HL64" s="13" t="s">
        <v>11</v>
      </c>
      <c r="HP64" s="13" t="s">
        <v>94</v>
      </c>
      <c r="HQ64" s="13" t="s">
        <v>159</v>
      </c>
      <c r="HR64" s="13" t="s">
        <v>11</v>
      </c>
      <c r="HV64" s="13" t="s">
        <v>3</v>
      </c>
      <c r="HW64" s="13" t="s">
        <v>25</v>
      </c>
      <c r="HX64" s="13" t="s">
        <v>4</v>
      </c>
      <c r="HY64" s="13" t="s">
        <v>4</v>
      </c>
      <c r="HZ64" s="13">
        <v>0</v>
      </c>
      <c r="IA64" s="13">
        <v>0</v>
      </c>
      <c r="IB64" s="13">
        <v>0</v>
      </c>
      <c r="IC64" s="13">
        <v>0</v>
      </c>
      <c r="ID64" s="13">
        <v>0</v>
      </c>
      <c r="IE64" s="13">
        <v>0</v>
      </c>
      <c r="IF64" s="13" t="s">
        <v>311</v>
      </c>
      <c r="IG64" s="13">
        <v>18.100000000000001</v>
      </c>
      <c r="IH64" s="13">
        <v>18.100000000000001</v>
      </c>
      <c r="II64" s="15">
        <v>1.55</v>
      </c>
      <c r="IJ64" s="13">
        <v>2</v>
      </c>
      <c r="IK64" s="13" t="s">
        <v>1115</v>
      </c>
      <c r="IL64" s="13" t="s">
        <v>945</v>
      </c>
      <c r="IM64" s="15">
        <v>0.47</v>
      </c>
      <c r="IN64" s="15">
        <v>0.18</v>
      </c>
      <c r="IT64" s="13" t="s">
        <v>4</v>
      </c>
      <c r="IU64" s="39"/>
      <c r="IV64" s="13">
        <v>0.6</v>
      </c>
      <c r="IW64" s="13" t="s">
        <v>56</v>
      </c>
      <c r="IX64" s="13" t="s">
        <v>56</v>
      </c>
      <c r="IY64" s="13">
        <v>0</v>
      </c>
      <c r="IZ64" s="13">
        <v>0</v>
      </c>
      <c r="JA64" s="13" t="s">
        <v>1074</v>
      </c>
      <c r="JB64" s="13" t="s">
        <v>312</v>
      </c>
      <c r="JC64" s="13">
        <v>18.100000000000001</v>
      </c>
      <c r="JD64" s="13">
        <v>18.100000000000001</v>
      </c>
      <c r="JI64" s="13" t="s">
        <v>4</v>
      </c>
      <c r="JK64" s="13" t="s">
        <v>232</v>
      </c>
      <c r="JL64" s="13" t="s">
        <v>42</v>
      </c>
      <c r="JM64" s="13">
        <v>15.8</v>
      </c>
      <c r="JT64" s="13" t="s">
        <v>12</v>
      </c>
      <c r="JU64" s="13" t="s">
        <v>13</v>
      </c>
      <c r="JV64" s="13" t="s">
        <v>11</v>
      </c>
      <c r="JZ64" s="13" t="s">
        <v>3</v>
      </c>
      <c r="KA64" s="13" t="s">
        <v>313</v>
      </c>
      <c r="KB64" s="13" t="s">
        <v>4</v>
      </c>
      <c r="KC64" s="13" t="s">
        <v>4</v>
      </c>
      <c r="KD64" s="13">
        <v>0</v>
      </c>
      <c r="KE64" s="13">
        <v>0</v>
      </c>
      <c r="KF64" s="13">
        <v>0</v>
      </c>
      <c r="KG64" s="13">
        <v>0</v>
      </c>
      <c r="KH64" s="13">
        <v>0</v>
      </c>
      <c r="KI64" s="13">
        <v>0</v>
      </c>
      <c r="KK64" s="13">
        <v>18.100000000000001</v>
      </c>
      <c r="KL64" s="13">
        <v>18.2</v>
      </c>
      <c r="KM64" s="15">
        <v>1.54</v>
      </c>
      <c r="KS64" s="13" t="s">
        <v>4</v>
      </c>
      <c r="KU64" s="13">
        <v>0.7</v>
      </c>
      <c r="KV64" s="13" t="s">
        <v>56</v>
      </c>
      <c r="KW64" s="13" t="s">
        <v>56</v>
      </c>
      <c r="KX64" s="13">
        <v>0</v>
      </c>
      <c r="KY64" s="13">
        <v>0</v>
      </c>
      <c r="KZ64" s="13" t="s">
        <v>4</v>
      </c>
      <c r="LA64" s="13" t="s">
        <v>1074</v>
      </c>
      <c r="LB64" s="13" t="s">
        <v>314</v>
      </c>
      <c r="LC64" s="13">
        <v>18.100000000000001</v>
      </c>
      <c r="LD64" s="13">
        <v>36.200000000000003</v>
      </c>
      <c r="LI64" s="13" t="s">
        <v>4</v>
      </c>
      <c r="LK64" s="13" t="s">
        <v>232</v>
      </c>
      <c r="LL64" s="13" t="s">
        <v>42</v>
      </c>
      <c r="LM64" s="13">
        <v>15.8</v>
      </c>
      <c r="LT64" s="13" t="s">
        <v>12</v>
      </c>
      <c r="LU64" s="13" t="s">
        <v>11</v>
      </c>
      <c r="LV64" s="13" t="s">
        <v>13</v>
      </c>
      <c r="LZ64" s="13" t="s">
        <v>94</v>
      </c>
      <c r="MA64" s="13" t="s">
        <v>13</v>
      </c>
      <c r="MB64" s="13" t="s">
        <v>11</v>
      </c>
      <c r="MF64" s="13" t="s">
        <v>4</v>
      </c>
      <c r="MH64" s="13" t="s">
        <v>4</v>
      </c>
      <c r="MI64" s="13" t="s">
        <v>4</v>
      </c>
      <c r="MJ64" s="13">
        <v>0</v>
      </c>
      <c r="MK64" s="13">
        <v>0</v>
      </c>
      <c r="ML64" s="13">
        <v>0</v>
      </c>
      <c r="MM64" s="13">
        <v>0</v>
      </c>
      <c r="MN64" s="13">
        <v>0</v>
      </c>
      <c r="MO64" s="13">
        <v>0</v>
      </c>
      <c r="MQ64" s="13">
        <v>13</v>
      </c>
      <c r="MR64" s="13">
        <v>13.4</v>
      </c>
      <c r="MS64" s="13">
        <v>1.49</v>
      </c>
      <c r="MT64" s="13">
        <v>3</v>
      </c>
      <c r="MU64" s="13" t="s">
        <v>1115</v>
      </c>
      <c r="MV64" s="15">
        <v>0.44</v>
      </c>
      <c r="MW64" s="15">
        <v>0.19</v>
      </c>
      <c r="MX64" s="13" t="s">
        <v>4</v>
      </c>
      <c r="MZ64" s="13" t="s">
        <v>4</v>
      </c>
      <c r="NA64" s="13" t="s">
        <v>7</v>
      </c>
      <c r="NH64" s="13" t="s">
        <v>4</v>
      </c>
      <c r="NI64" s="13" t="s">
        <v>4</v>
      </c>
      <c r="NJ64" s="13" t="s">
        <v>4</v>
      </c>
      <c r="NK64" s="13" t="s">
        <v>38</v>
      </c>
      <c r="NL64" s="13" t="s">
        <v>56</v>
      </c>
      <c r="NM64" s="13" t="s">
        <v>56</v>
      </c>
      <c r="NN64" s="13">
        <v>0</v>
      </c>
      <c r="NO64" s="13">
        <v>0</v>
      </c>
      <c r="NP64" s="13" t="s">
        <v>43</v>
      </c>
      <c r="NQ64" s="13" t="s">
        <v>4</v>
      </c>
      <c r="NS64" s="13">
        <v>0.7</v>
      </c>
      <c r="NT64" s="13">
        <v>12.2</v>
      </c>
      <c r="OA64" s="13" t="s">
        <v>12</v>
      </c>
      <c r="OB64" s="13" t="s">
        <v>13</v>
      </c>
      <c r="OC64" s="13" t="s">
        <v>11</v>
      </c>
      <c r="OG64" s="13" t="s">
        <v>4</v>
      </c>
      <c r="OI64" s="13">
        <v>2.4</v>
      </c>
      <c r="OJ64" s="13">
        <v>1.9</v>
      </c>
      <c r="OK64" s="13" t="s">
        <v>4</v>
      </c>
      <c r="ON64" s="13" t="s">
        <v>77</v>
      </c>
      <c r="OO64" s="13" t="s">
        <v>3</v>
      </c>
      <c r="OP64" s="13">
        <v>5</v>
      </c>
      <c r="OQ64" s="13">
        <v>13</v>
      </c>
      <c r="OR64" s="13" t="s">
        <v>4</v>
      </c>
      <c r="OS64" s="13" t="s">
        <v>65</v>
      </c>
      <c r="OT64" s="13" t="s">
        <v>59</v>
      </c>
      <c r="OU64" s="13">
        <v>5</v>
      </c>
      <c r="OV64" s="13">
        <v>5</v>
      </c>
      <c r="OW64" s="13">
        <v>5</v>
      </c>
      <c r="OZ64" s="13" t="s">
        <v>65</v>
      </c>
      <c r="PA64" s="13" t="s">
        <v>213</v>
      </c>
      <c r="PB64" s="13">
        <v>13</v>
      </c>
      <c r="PC64" s="13">
        <v>5</v>
      </c>
      <c r="PD64" s="13">
        <v>3</v>
      </c>
      <c r="QI64" s="13" t="s">
        <v>315</v>
      </c>
      <c r="QJ64" s="13">
        <v>0</v>
      </c>
      <c r="QK64" s="13" t="s">
        <v>945</v>
      </c>
      <c r="QL64" s="13">
        <v>0</v>
      </c>
      <c r="QN64" s="13" t="s">
        <v>3</v>
      </c>
      <c r="QU64" s="13" t="s">
        <v>3</v>
      </c>
      <c r="QV64" s="13" t="s">
        <v>188</v>
      </c>
    </row>
    <row r="65" spans="1:486" x14ac:dyDescent="0.3">
      <c r="A65" s="42">
        <v>20501526</v>
      </c>
      <c r="B65" s="4" t="s">
        <v>288</v>
      </c>
      <c r="C65" s="7">
        <v>0.70833333333333337</v>
      </c>
      <c r="D65" s="8">
        <v>44447</v>
      </c>
      <c r="E65" s="4" t="s">
        <v>335</v>
      </c>
      <c r="F65" s="4" t="s">
        <v>271</v>
      </c>
      <c r="G65" s="4" t="s">
        <v>336</v>
      </c>
      <c r="H65" s="4" t="s">
        <v>337</v>
      </c>
      <c r="I65" s="4">
        <v>61.140340000000002</v>
      </c>
      <c r="J65" s="4">
        <v>-149.98660000000001</v>
      </c>
      <c r="K65" s="4">
        <v>50</v>
      </c>
      <c r="L65" s="4">
        <v>50</v>
      </c>
      <c r="M65" s="9">
        <v>0.24</v>
      </c>
      <c r="P65" s="4" t="s">
        <v>68</v>
      </c>
      <c r="Q65" s="4" t="s">
        <v>4</v>
      </c>
      <c r="R65" s="4" t="s">
        <v>4</v>
      </c>
      <c r="T65" s="4" t="s">
        <v>4</v>
      </c>
      <c r="U65" s="4" t="s">
        <v>3</v>
      </c>
      <c r="V65" s="4">
        <v>1.4</v>
      </c>
      <c r="X65" s="4" t="s">
        <v>4</v>
      </c>
      <c r="Z65" s="4" t="s">
        <v>7</v>
      </c>
      <c r="AG65" s="4" t="s">
        <v>232</v>
      </c>
      <c r="AH65" s="4" t="s">
        <v>42</v>
      </c>
      <c r="AI65" s="4">
        <v>16</v>
      </c>
      <c r="AP65" s="4" t="s">
        <v>12</v>
      </c>
      <c r="AQ65" s="4" t="s">
        <v>13</v>
      </c>
      <c r="AR65" s="4" t="s">
        <v>14</v>
      </c>
      <c r="AV65" s="4" t="s">
        <v>4</v>
      </c>
      <c r="AY65" s="4">
        <v>40</v>
      </c>
      <c r="AZ65" s="4">
        <v>40</v>
      </c>
      <c r="BA65" s="4">
        <v>0.05</v>
      </c>
      <c r="BB65" s="4">
        <v>1</v>
      </c>
      <c r="BC65" s="4" t="s">
        <v>1115</v>
      </c>
      <c r="BD65" s="4">
        <v>0.6</v>
      </c>
      <c r="BE65" s="4">
        <v>0.15</v>
      </c>
      <c r="BJ65" s="4" t="s">
        <v>4</v>
      </c>
      <c r="BL65" s="4" t="s">
        <v>4</v>
      </c>
      <c r="BM65" s="4" t="s">
        <v>54</v>
      </c>
      <c r="BT65" s="4" t="s">
        <v>4</v>
      </c>
      <c r="BU65" s="4" t="s">
        <v>4</v>
      </c>
      <c r="BV65" s="4" t="s">
        <v>4</v>
      </c>
      <c r="BW65" s="4" t="s">
        <v>232</v>
      </c>
      <c r="BX65" s="4" t="s">
        <v>56</v>
      </c>
      <c r="BY65" s="4" t="s">
        <v>56</v>
      </c>
      <c r="BZ65" s="4">
        <v>0</v>
      </c>
      <c r="CA65" s="4">
        <v>0</v>
      </c>
      <c r="CB65" s="4" t="s">
        <v>42</v>
      </c>
      <c r="CC65" s="4" t="s">
        <v>3</v>
      </c>
      <c r="CD65" s="4">
        <v>1</v>
      </c>
      <c r="CF65" s="4">
        <v>21.9</v>
      </c>
      <c r="CM65" s="4" t="s">
        <v>13</v>
      </c>
      <c r="CN65" s="4" t="s">
        <v>12</v>
      </c>
      <c r="CO65" s="4" t="s">
        <v>14</v>
      </c>
      <c r="CS65" s="4" t="s">
        <v>4</v>
      </c>
      <c r="CU65" s="4">
        <v>3.1</v>
      </c>
      <c r="CV65" s="4">
        <v>3.4</v>
      </c>
      <c r="CW65" s="4" t="s">
        <v>4</v>
      </c>
      <c r="CZ65" s="4" t="s">
        <v>64</v>
      </c>
      <c r="DA65" s="4" t="s">
        <v>3</v>
      </c>
      <c r="DB65" s="4">
        <v>6</v>
      </c>
      <c r="DC65" s="4">
        <v>12</v>
      </c>
      <c r="DD65" s="4" t="s">
        <v>4</v>
      </c>
      <c r="DE65" s="4" t="s">
        <v>165</v>
      </c>
      <c r="DF65" s="4" t="s">
        <v>60</v>
      </c>
      <c r="DG65" s="4">
        <v>40</v>
      </c>
      <c r="DH65" s="4">
        <v>5</v>
      </c>
      <c r="DI65" s="4">
        <v>1</v>
      </c>
      <c r="DL65" s="4" t="s">
        <v>65</v>
      </c>
      <c r="DM65" s="4" t="s">
        <v>60</v>
      </c>
      <c r="DN65" s="4">
        <v>11</v>
      </c>
      <c r="DO65" s="4">
        <v>5</v>
      </c>
      <c r="DP65" s="4">
        <v>1</v>
      </c>
      <c r="DS65" s="4" t="s">
        <v>165</v>
      </c>
      <c r="DT65" s="4" t="s">
        <v>59</v>
      </c>
      <c r="DU65" s="4">
        <v>35</v>
      </c>
      <c r="DV65" s="4">
        <v>5</v>
      </c>
      <c r="DW65" s="4">
        <v>1</v>
      </c>
      <c r="DZ65" s="4" t="s">
        <v>65</v>
      </c>
      <c r="EA65" s="4" t="s">
        <v>59</v>
      </c>
      <c r="EB65" s="4">
        <v>8</v>
      </c>
      <c r="EC65" s="4">
        <v>5</v>
      </c>
      <c r="ED65" s="4">
        <v>1</v>
      </c>
      <c r="EV65" s="4" t="s">
        <v>4</v>
      </c>
      <c r="EX65" s="4">
        <v>50</v>
      </c>
      <c r="EY65" s="9">
        <f t="shared" si="8"/>
        <v>1.0417400000000001</v>
      </c>
      <c r="EZ65" s="4">
        <v>5.6</v>
      </c>
      <c r="FA65" s="4">
        <v>16</v>
      </c>
      <c r="FB65" s="4">
        <v>5.9</v>
      </c>
      <c r="FC65" s="4">
        <v>16.100000000000001</v>
      </c>
      <c r="FD65" s="4">
        <f t="shared" si="2"/>
        <v>5.75</v>
      </c>
      <c r="FE65">
        <v>19.829999999999998</v>
      </c>
      <c r="FF65" s="5">
        <f t="shared" si="3"/>
        <v>0.75117370892018775</v>
      </c>
      <c r="FG65" s="5">
        <f t="shared" si="4"/>
        <v>0.93098591549295762</v>
      </c>
      <c r="FH65" s="9">
        <f t="shared" si="9"/>
        <v>15.299999999999999</v>
      </c>
      <c r="FI65" s="9">
        <f t="shared" si="5"/>
        <v>84.1</v>
      </c>
      <c r="FJ65" s="9">
        <f t="shared" si="6"/>
        <v>2.2166666666666663</v>
      </c>
      <c r="FK65" s="9">
        <f t="shared" si="7"/>
        <v>0.70000000000000007</v>
      </c>
      <c r="FL65" s="4" t="s">
        <v>20</v>
      </c>
      <c r="FM65" s="4">
        <v>2</v>
      </c>
      <c r="FN65" s="4" t="s">
        <v>134</v>
      </c>
      <c r="FO65" s="4">
        <v>2</v>
      </c>
      <c r="FP65" s="4">
        <v>0</v>
      </c>
      <c r="FQ65" s="16" t="s">
        <v>89</v>
      </c>
      <c r="FR65" s="4" t="s">
        <v>485</v>
      </c>
      <c r="FS65" s="4" t="s">
        <v>4</v>
      </c>
      <c r="FT65" s="4" t="s">
        <v>4</v>
      </c>
      <c r="FU65" s="4" t="s">
        <v>4</v>
      </c>
      <c r="FV65" s="4">
        <v>0</v>
      </c>
      <c r="FX65" s="4" t="s">
        <v>4</v>
      </c>
      <c r="GA65" s="4">
        <v>16.600000000000001</v>
      </c>
      <c r="GB65" s="4">
        <v>16.3</v>
      </c>
      <c r="GC65" s="9">
        <v>2.09</v>
      </c>
      <c r="GI65" s="4" t="s">
        <v>3</v>
      </c>
      <c r="GJ65" s="4">
        <v>0.8</v>
      </c>
      <c r="GL65" s="4" t="s">
        <v>56</v>
      </c>
      <c r="GM65" s="4" t="s">
        <v>56</v>
      </c>
      <c r="GN65" s="4">
        <v>1</v>
      </c>
      <c r="GO65" s="4">
        <v>0</v>
      </c>
      <c r="GP65" s="4" t="s">
        <v>4</v>
      </c>
      <c r="GQ65" s="4" t="s">
        <v>7</v>
      </c>
      <c r="GY65" s="4" t="s">
        <v>4</v>
      </c>
      <c r="HA65" s="4" t="s">
        <v>55</v>
      </c>
      <c r="HB65" s="4" t="s">
        <v>91</v>
      </c>
      <c r="HC65" s="4">
        <v>15.5</v>
      </c>
      <c r="HG65" s="4">
        <v>13.3</v>
      </c>
      <c r="HJ65" s="4" t="s">
        <v>12</v>
      </c>
      <c r="HK65" s="4" t="s">
        <v>13</v>
      </c>
      <c r="HL65" s="4" t="s">
        <v>14</v>
      </c>
      <c r="HP65" s="4" t="s">
        <v>94</v>
      </c>
      <c r="HQ65" s="4" t="s">
        <v>159</v>
      </c>
      <c r="HR65" s="4" t="s">
        <v>14</v>
      </c>
      <c r="HV65" s="4" t="s">
        <v>4</v>
      </c>
      <c r="HX65" s="4" t="s">
        <v>3</v>
      </c>
      <c r="HY65" s="4" t="s">
        <v>3</v>
      </c>
      <c r="HZ65" s="4">
        <v>16.600000000000001</v>
      </c>
      <c r="IA65" s="4">
        <v>16.600000000000001</v>
      </c>
      <c r="IB65" s="4">
        <v>1.1000000000000001</v>
      </c>
      <c r="IC65" s="4">
        <v>2.9</v>
      </c>
      <c r="ID65" s="4">
        <v>0.3</v>
      </c>
      <c r="IE65" s="4">
        <v>0.9</v>
      </c>
      <c r="IG65" s="4">
        <v>16.600000000000001</v>
      </c>
      <c r="IH65" s="4">
        <v>17</v>
      </c>
      <c r="II65" s="9">
        <v>1.06</v>
      </c>
      <c r="IJ65" s="4">
        <v>2</v>
      </c>
      <c r="IK65" s="4" t="s">
        <v>1097</v>
      </c>
      <c r="IL65" s="4">
        <v>5.41</v>
      </c>
      <c r="IM65" s="9">
        <v>0.4</v>
      </c>
      <c r="IN65" s="9">
        <v>0.15</v>
      </c>
      <c r="IO65" s="4">
        <v>3</v>
      </c>
      <c r="IP65" s="4" t="s">
        <v>1115</v>
      </c>
      <c r="IQ65" s="4">
        <v>5.89</v>
      </c>
      <c r="IR65" s="4">
        <v>0.75</v>
      </c>
      <c r="IS65" s="4">
        <v>0.15</v>
      </c>
      <c r="IT65" s="4" t="s">
        <v>3</v>
      </c>
      <c r="IU65" s="10">
        <v>1.2</v>
      </c>
      <c r="IW65" s="4" t="s">
        <v>56</v>
      </c>
      <c r="IX65" s="4" t="s">
        <v>56</v>
      </c>
      <c r="IY65" s="4">
        <v>1</v>
      </c>
      <c r="IZ65" s="4">
        <v>0</v>
      </c>
      <c r="JA65" s="4" t="s">
        <v>7</v>
      </c>
      <c r="JI65" s="4" t="s">
        <v>4</v>
      </c>
      <c r="JK65" s="4" t="s">
        <v>69</v>
      </c>
      <c r="JL65" s="4" t="s">
        <v>41</v>
      </c>
      <c r="JM65" s="4">
        <v>15</v>
      </c>
      <c r="JQ65" s="4">
        <v>12.1</v>
      </c>
      <c r="JT65" s="4" t="s">
        <v>12</v>
      </c>
      <c r="JU65" s="4" t="s">
        <v>13</v>
      </c>
      <c r="JV65" s="4" t="s">
        <v>14</v>
      </c>
      <c r="JZ65" s="4" t="s">
        <v>4</v>
      </c>
      <c r="KB65" s="4" t="s">
        <v>3</v>
      </c>
      <c r="KC65" s="4" t="s">
        <v>3</v>
      </c>
      <c r="KD65" s="4">
        <v>16.600000000000001</v>
      </c>
      <c r="KE65" s="4">
        <v>16.600000000000001</v>
      </c>
      <c r="KF65" s="4">
        <v>2.6</v>
      </c>
      <c r="KG65" s="4">
        <v>1.3</v>
      </c>
      <c r="KH65" s="4">
        <v>0.9</v>
      </c>
      <c r="KI65" s="4">
        <v>0.8</v>
      </c>
      <c r="KK65" s="4">
        <v>16.600000000000001</v>
      </c>
      <c r="KL65" s="4">
        <v>17</v>
      </c>
      <c r="KM65" s="9">
        <v>0</v>
      </c>
      <c r="KS65" s="4" t="s">
        <v>3</v>
      </c>
      <c r="KT65" s="4">
        <v>1.6</v>
      </c>
      <c r="KV65" s="4" t="s">
        <v>56</v>
      </c>
      <c r="KW65" s="4" t="s">
        <v>56</v>
      </c>
      <c r="KX65" s="4">
        <v>0</v>
      </c>
      <c r="KY65" s="4">
        <v>0</v>
      </c>
      <c r="KZ65" s="4" t="s">
        <v>4</v>
      </c>
      <c r="LA65" s="4" t="s">
        <v>7</v>
      </c>
      <c r="LI65" s="4" t="s">
        <v>4</v>
      </c>
      <c r="LK65" s="4" t="s">
        <v>232</v>
      </c>
      <c r="LL65" s="4" t="s">
        <v>91</v>
      </c>
      <c r="LM65" s="4">
        <v>15.4</v>
      </c>
      <c r="LQ65" s="4">
        <v>13.4</v>
      </c>
      <c r="LT65" s="4" t="s">
        <v>12</v>
      </c>
      <c r="LU65" s="4" t="s">
        <v>13</v>
      </c>
      <c r="LV65" s="4" t="s">
        <v>14</v>
      </c>
      <c r="LZ65" s="4" t="s">
        <v>14</v>
      </c>
      <c r="MA65" s="4" t="s">
        <v>12</v>
      </c>
      <c r="MB65" s="4" t="s">
        <v>13</v>
      </c>
      <c r="MF65" s="4" t="s">
        <v>4</v>
      </c>
      <c r="MH65" s="4" t="s">
        <v>3</v>
      </c>
      <c r="MI65" s="4" t="s">
        <v>3</v>
      </c>
      <c r="MJ65" s="4">
        <v>16.600000000000001</v>
      </c>
      <c r="MK65" s="4">
        <v>16.600000000000001</v>
      </c>
      <c r="ML65" s="4">
        <v>2.9</v>
      </c>
      <c r="MM65" s="4">
        <v>2.5</v>
      </c>
      <c r="MN65" s="4">
        <v>0.7</v>
      </c>
      <c r="MO65" s="4">
        <v>0.6</v>
      </c>
      <c r="MQ65" s="4">
        <v>44.7</v>
      </c>
      <c r="MR65" s="4">
        <v>40</v>
      </c>
      <c r="MS65" s="4">
        <v>1.55</v>
      </c>
      <c r="MT65" s="4">
        <v>4</v>
      </c>
      <c r="MU65" s="4" t="s">
        <v>1129</v>
      </c>
      <c r="MV65" s="9">
        <v>0.9</v>
      </c>
      <c r="MW65" s="9">
        <v>0.16</v>
      </c>
      <c r="MX65" s="4" t="s">
        <v>4</v>
      </c>
      <c r="MZ65" s="4" t="s">
        <v>4</v>
      </c>
      <c r="NA65" s="4" t="s">
        <v>7</v>
      </c>
      <c r="NH65" s="4" t="s">
        <v>4</v>
      </c>
      <c r="NI65" s="4" t="s">
        <v>4</v>
      </c>
      <c r="NJ65" s="4" t="s">
        <v>4</v>
      </c>
      <c r="NK65" s="4" t="s">
        <v>55</v>
      </c>
      <c r="NL65" s="4" t="s">
        <v>56</v>
      </c>
      <c r="NM65" s="4" t="s">
        <v>56</v>
      </c>
      <c r="NN65" s="4">
        <v>0</v>
      </c>
      <c r="NO65" s="4">
        <v>0</v>
      </c>
      <c r="NP65" s="4" t="s">
        <v>42</v>
      </c>
      <c r="NQ65" s="4" t="s">
        <v>3</v>
      </c>
      <c r="NR65" s="4">
        <v>0.8</v>
      </c>
      <c r="NT65" s="4">
        <v>21.3</v>
      </c>
      <c r="NW65" s="4">
        <v>14.4</v>
      </c>
      <c r="OA65" s="4" t="s">
        <v>12</v>
      </c>
      <c r="OB65" s="4" t="s">
        <v>13</v>
      </c>
      <c r="OC65" s="4" t="s">
        <v>14</v>
      </c>
      <c r="OG65" s="4" t="s">
        <v>3</v>
      </c>
      <c r="OH65" s="4" t="s">
        <v>328</v>
      </c>
      <c r="OI65" s="4">
        <v>4.4000000000000004</v>
      </c>
      <c r="OJ65" s="4">
        <v>4.5</v>
      </c>
      <c r="OK65" s="4" t="s">
        <v>4</v>
      </c>
      <c r="ON65" s="4" t="s">
        <v>64</v>
      </c>
      <c r="OO65" s="4" t="s">
        <v>3</v>
      </c>
      <c r="OP65" s="4">
        <v>44.7</v>
      </c>
      <c r="OQ65" s="4">
        <v>44.7</v>
      </c>
      <c r="OR65" s="4" t="s">
        <v>4</v>
      </c>
      <c r="OS65" s="4" t="s">
        <v>165</v>
      </c>
      <c r="OT65" s="4" t="s">
        <v>59</v>
      </c>
      <c r="OU65" s="4">
        <v>44.7</v>
      </c>
      <c r="OV65" s="4">
        <v>5</v>
      </c>
      <c r="OW65" s="4">
        <v>1</v>
      </c>
      <c r="OZ65" s="4" t="s">
        <v>65</v>
      </c>
      <c r="PA65" s="4" t="s">
        <v>59</v>
      </c>
      <c r="PB65" s="4">
        <v>9</v>
      </c>
      <c r="PC65" s="4">
        <v>5</v>
      </c>
      <c r="PD65" s="4">
        <v>1</v>
      </c>
      <c r="PG65" s="4" t="s">
        <v>65</v>
      </c>
      <c r="PH65" s="4" t="s">
        <v>60</v>
      </c>
      <c r="PI65" s="4">
        <v>8</v>
      </c>
      <c r="PJ65" s="4">
        <v>5</v>
      </c>
      <c r="PK65" s="4">
        <v>1</v>
      </c>
      <c r="QJ65" s="4">
        <v>50</v>
      </c>
      <c r="QK65" s="4">
        <v>50</v>
      </c>
      <c r="QL65" s="4">
        <v>1.36</v>
      </c>
      <c r="QM65" s="4" t="s">
        <v>68</v>
      </c>
      <c r="QN65" s="4" t="s">
        <v>4</v>
      </c>
      <c r="QO65" s="4" t="s">
        <v>4</v>
      </c>
      <c r="QQ65" s="4" t="s">
        <v>4</v>
      </c>
      <c r="QR65" s="4" t="s">
        <v>3</v>
      </c>
      <c r="QS65" s="4">
        <v>0.8</v>
      </c>
      <c r="QU65" s="4" t="s">
        <v>4</v>
      </c>
      <c r="QW65" s="4" t="s">
        <v>7</v>
      </c>
      <c r="RB65" s="4" t="s">
        <v>55</v>
      </c>
      <c r="RC65" s="4" t="s">
        <v>91</v>
      </c>
      <c r="RD65" s="4">
        <v>16.7</v>
      </c>
      <c r="RK65" s="4" t="s">
        <v>94</v>
      </c>
      <c r="RL65" s="4" t="s">
        <v>14</v>
      </c>
      <c r="RM65" s="4" t="s">
        <v>13</v>
      </c>
      <c r="RQ65" s="4" t="s">
        <v>3</v>
      </c>
      <c r="RR65" s="4" t="s">
        <v>338</v>
      </c>
    </row>
    <row r="66" spans="1:486" s="45" customFormat="1" x14ac:dyDescent="0.3">
      <c r="A66" s="44">
        <v>20501819</v>
      </c>
      <c r="B66" s="45" t="s">
        <v>72</v>
      </c>
      <c r="C66" s="46">
        <v>0.51736111111111105</v>
      </c>
      <c r="D66" s="47">
        <v>44438</v>
      </c>
      <c r="E66" s="45" t="s">
        <v>433</v>
      </c>
      <c r="F66" s="45" t="s">
        <v>269</v>
      </c>
      <c r="G66" s="45" t="s">
        <v>438</v>
      </c>
      <c r="H66" s="45" t="s">
        <v>150</v>
      </c>
      <c r="I66" s="45">
        <v>61.693390000000001</v>
      </c>
      <c r="J66" s="45">
        <v>-149.30985999999999</v>
      </c>
      <c r="K66" s="45">
        <v>110</v>
      </c>
      <c r="L66" s="45">
        <v>40</v>
      </c>
      <c r="M66" s="48">
        <v>3.2</v>
      </c>
      <c r="P66" s="45" t="s">
        <v>68</v>
      </c>
      <c r="Q66" s="45" t="s">
        <v>4</v>
      </c>
      <c r="R66" s="45" t="s">
        <v>4</v>
      </c>
      <c r="T66" s="45" t="s">
        <v>4</v>
      </c>
      <c r="U66" s="45" t="s">
        <v>3</v>
      </c>
      <c r="V66" s="45">
        <v>1</v>
      </c>
      <c r="X66" s="45" t="s">
        <v>4</v>
      </c>
      <c r="Z66" s="45" t="s">
        <v>7</v>
      </c>
      <c r="AG66" s="45" t="s">
        <v>352</v>
      </c>
      <c r="AH66" s="45" t="s">
        <v>40</v>
      </c>
      <c r="AI66" s="45">
        <v>16.399999999999999</v>
      </c>
      <c r="AP66" s="45" t="s">
        <v>12</v>
      </c>
      <c r="AQ66" s="45" t="s">
        <v>13</v>
      </c>
      <c r="AR66" s="45" t="s">
        <v>11</v>
      </c>
      <c r="AV66" s="45" t="s">
        <v>4</v>
      </c>
      <c r="AY66" s="45">
        <v>60</v>
      </c>
      <c r="AZ66" s="45">
        <v>60</v>
      </c>
      <c r="BA66" s="45">
        <v>4.47</v>
      </c>
      <c r="BJ66" s="45" t="s">
        <v>4</v>
      </c>
      <c r="BL66" s="45" t="s">
        <v>4</v>
      </c>
      <c r="BM66" s="45" t="s">
        <v>54</v>
      </c>
      <c r="BT66" s="45" t="s">
        <v>4</v>
      </c>
      <c r="BU66" s="45" t="s">
        <v>4</v>
      </c>
      <c r="BV66" s="45" t="s">
        <v>4</v>
      </c>
      <c r="BW66" s="45" t="s">
        <v>86</v>
      </c>
      <c r="BX66" s="45" t="s">
        <v>439</v>
      </c>
      <c r="BY66" s="45" t="s">
        <v>1163</v>
      </c>
      <c r="BZ66" s="45">
        <v>5</v>
      </c>
      <c r="CA66" s="45">
        <v>0</v>
      </c>
      <c r="CB66" s="45" t="s">
        <v>40</v>
      </c>
      <c r="CC66" s="45" t="s">
        <v>3</v>
      </c>
      <c r="CD66" s="45">
        <v>1.6</v>
      </c>
      <c r="CL66" s="45">
        <v>17.5</v>
      </c>
      <c r="CM66" s="45" t="s">
        <v>12</v>
      </c>
      <c r="CN66" s="45" t="s">
        <v>11</v>
      </c>
      <c r="CO66" s="45" t="s">
        <v>13</v>
      </c>
      <c r="CP66" s="45" t="s">
        <v>14</v>
      </c>
      <c r="CS66" s="45" t="s">
        <v>4</v>
      </c>
      <c r="CU66" s="45">
        <v>1.4</v>
      </c>
      <c r="CV66" s="45">
        <v>1</v>
      </c>
      <c r="CW66" s="45" t="s">
        <v>4</v>
      </c>
      <c r="CZ66" s="45" t="s">
        <v>64</v>
      </c>
      <c r="DA66" s="45" t="s">
        <v>3</v>
      </c>
      <c r="DB66" s="45">
        <v>60</v>
      </c>
      <c r="DC66" s="45">
        <v>60</v>
      </c>
      <c r="DD66" s="45" t="s">
        <v>3</v>
      </c>
      <c r="DE66" s="45" t="s">
        <v>66</v>
      </c>
      <c r="DF66" s="45" t="s">
        <v>60</v>
      </c>
      <c r="DG66" s="45">
        <v>60</v>
      </c>
      <c r="DH66" s="45">
        <v>5</v>
      </c>
      <c r="DI66" s="45">
        <v>1</v>
      </c>
      <c r="DL66" s="45" t="s">
        <v>66</v>
      </c>
      <c r="DM66" s="45" t="s">
        <v>59</v>
      </c>
      <c r="DN66" s="45">
        <v>45</v>
      </c>
      <c r="DO66" s="45">
        <v>5</v>
      </c>
      <c r="DP66" s="45">
        <v>1</v>
      </c>
      <c r="DS66" s="45" t="s">
        <v>65</v>
      </c>
      <c r="DT66" s="45" t="s">
        <v>59</v>
      </c>
      <c r="DU66" s="45">
        <v>15</v>
      </c>
      <c r="DV66" s="45">
        <v>5</v>
      </c>
      <c r="DW66" s="45">
        <v>1</v>
      </c>
      <c r="EV66" s="45" t="s">
        <v>4</v>
      </c>
      <c r="EX66" s="45">
        <v>49.9</v>
      </c>
      <c r="EY66" s="48">
        <f t="shared" ref="EY66:EY67" si="10">(((GB66*GC66/100)+(IH66*II66/100)+(KL66*KM66/100))/EX66)*100</f>
        <v>3.386372745490982</v>
      </c>
      <c r="EZ66" s="45">
        <v>6.3</v>
      </c>
      <c r="FA66" s="45">
        <v>12.3</v>
      </c>
      <c r="FB66" s="45">
        <v>6.2</v>
      </c>
      <c r="FC66" s="45">
        <v>15.1</v>
      </c>
      <c r="FD66" s="45">
        <f t="shared" si="2"/>
        <v>6.25</v>
      </c>
      <c r="FE66">
        <v>16.75</v>
      </c>
      <c r="FF66" s="5" t="e">
        <f>FA66/NT66</f>
        <v>#DIV/0!</v>
      </c>
      <c r="FG66" s="5" t="e">
        <f t="shared" si="4"/>
        <v>#DIV/0!</v>
      </c>
      <c r="FH66" s="48">
        <f t="shared" si="9"/>
        <v>12.033333333333331</v>
      </c>
      <c r="FI66" s="48">
        <f t="shared" si="5"/>
        <v>0</v>
      </c>
      <c r="FJ66" s="48">
        <f t="shared" si="6"/>
        <v>0</v>
      </c>
      <c r="FK66" s="48">
        <f t="shared" si="7"/>
        <v>0</v>
      </c>
      <c r="FL66" s="45" t="s">
        <v>52</v>
      </c>
      <c r="FM66" s="45">
        <v>0</v>
      </c>
      <c r="FN66" s="45" t="s">
        <v>92</v>
      </c>
      <c r="FO66" s="45">
        <v>7</v>
      </c>
      <c r="FP66" s="45">
        <v>2</v>
      </c>
      <c r="FQ66" s="45" t="s">
        <v>61</v>
      </c>
      <c r="FR66" s="45" t="s">
        <v>400</v>
      </c>
      <c r="FS66" s="45" t="s">
        <v>3</v>
      </c>
      <c r="FT66" s="45" t="s">
        <v>4</v>
      </c>
      <c r="FU66" s="45" t="s">
        <v>4</v>
      </c>
      <c r="FV66" s="45">
        <v>0</v>
      </c>
      <c r="FX66" s="45" t="s">
        <v>4</v>
      </c>
      <c r="GA66" s="45">
        <v>16.899999999999999</v>
      </c>
      <c r="GB66" s="45">
        <v>17</v>
      </c>
      <c r="GC66" s="48">
        <v>2.1800000000000002</v>
      </c>
      <c r="GI66" s="45" t="s">
        <v>3</v>
      </c>
      <c r="GJ66" s="45">
        <v>1.1000000000000001</v>
      </c>
      <c r="GL66" s="45" t="s">
        <v>92</v>
      </c>
      <c r="GM66" s="45" t="s">
        <v>1163</v>
      </c>
      <c r="GN66" s="45">
        <v>2</v>
      </c>
      <c r="GO66" s="45">
        <v>1</v>
      </c>
      <c r="GP66" s="45" t="s">
        <v>4</v>
      </c>
      <c r="GQ66" s="45" t="s">
        <v>7</v>
      </c>
      <c r="GY66" s="45" t="s">
        <v>4</v>
      </c>
      <c r="HA66" s="45" t="s">
        <v>86</v>
      </c>
      <c r="HB66" s="45" t="s">
        <v>40</v>
      </c>
      <c r="HC66" s="45">
        <v>12</v>
      </c>
      <c r="HG66" s="45">
        <v>12</v>
      </c>
      <c r="HI66" s="45">
        <v>16</v>
      </c>
      <c r="HJ66" s="45" t="s">
        <v>12</v>
      </c>
      <c r="HK66" s="45" t="s">
        <v>13</v>
      </c>
      <c r="HL66" s="45" t="s">
        <v>14</v>
      </c>
      <c r="HM66" s="45" t="s">
        <v>11</v>
      </c>
      <c r="HP66" s="45" t="s">
        <v>12</v>
      </c>
      <c r="HQ66" s="45" t="s">
        <v>13</v>
      </c>
      <c r="HR66" s="45" t="s">
        <v>14</v>
      </c>
      <c r="HS66" s="45" t="s">
        <v>11</v>
      </c>
      <c r="HV66" s="45" t="s">
        <v>4</v>
      </c>
      <c r="HX66" s="45" t="s">
        <v>4</v>
      </c>
      <c r="HY66" s="45" t="s">
        <v>4</v>
      </c>
      <c r="HZ66" s="45">
        <v>0</v>
      </c>
      <c r="IA66" s="45">
        <v>0</v>
      </c>
      <c r="IB66" s="45">
        <v>0</v>
      </c>
      <c r="IC66" s="45">
        <v>0</v>
      </c>
      <c r="ID66" s="45">
        <v>0</v>
      </c>
      <c r="IE66" s="45">
        <v>0</v>
      </c>
      <c r="IG66" s="45">
        <v>16.899999999999999</v>
      </c>
      <c r="IH66" s="45">
        <v>17</v>
      </c>
      <c r="II66" s="48">
        <v>2.4700000000000002</v>
      </c>
      <c r="IJ66" s="45">
        <v>1</v>
      </c>
      <c r="IK66" s="45" t="s">
        <v>1097</v>
      </c>
      <c r="IL66" s="45">
        <v>6.19</v>
      </c>
      <c r="IM66" s="48">
        <v>1.4</v>
      </c>
      <c r="IN66" s="48">
        <v>0.9</v>
      </c>
      <c r="IO66" s="45">
        <v>2</v>
      </c>
      <c r="IP66" s="45" t="s">
        <v>1130</v>
      </c>
      <c r="IQ66" s="45">
        <v>6.59</v>
      </c>
      <c r="IR66" s="45">
        <v>1</v>
      </c>
      <c r="IS66" s="45">
        <v>0.6</v>
      </c>
      <c r="IT66" s="45" t="s">
        <v>3</v>
      </c>
      <c r="IU66" s="45">
        <v>1.1000000000000001</v>
      </c>
      <c r="IW66" s="45" t="s">
        <v>92</v>
      </c>
      <c r="IX66" s="45" t="s">
        <v>1163</v>
      </c>
      <c r="IY66" s="45">
        <v>2</v>
      </c>
      <c r="IZ66" s="45">
        <v>0</v>
      </c>
      <c r="JA66" s="45" t="s">
        <v>7</v>
      </c>
      <c r="JI66" s="45" t="s">
        <v>4</v>
      </c>
      <c r="JK66" s="45" t="s">
        <v>352</v>
      </c>
      <c r="JL66" s="45" t="s">
        <v>40</v>
      </c>
      <c r="JM66" s="45">
        <v>11.9</v>
      </c>
      <c r="JQ66" s="45">
        <v>11.9</v>
      </c>
      <c r="JS66" s="45">
        <v>16</v>
      </c>
      <c r="JT66" s="45" t="s">
        <v>12</v>
      </c>
      <c r="JU66" s="45" t="s">
        <v>13</v>
      </c>
      <c r="JV66" s="45" t="s">
        <v>14</v>
      </c>
      <c r="JW66" s="45" t="s">
        <v>11</v>
      </c>
      <c r="JZ66" s="45" t="s">
        <v>4</v>
      </c>
      <c r="KB66" s="45" t="s">
        <v>4</v>
      </c>
      <c r="KC66" s="45" t="s">
        <v>4</v>
      </c>
      <c r="KD66" s="45">
        <v>0</v>
      </c>
      <c r="KE66" s="45">
        <v>0</v>
      </c>
      <c r="KF66" s="45">
        <v>0</v>
      </c>
      <c r="KG66" s="45">
        <v>0</v>
      </c>
      <c r="KH66" s="45">
        <v>0</v>
      </c>
      <c r="KI66" s="45">
        <v>0</v>
      </c>
      <c r="KK66" s="45">
        <v>16.899999999999999</v>
      </c>
      <c r="KL66" s="45">
        <v>17</v>
      </c>
      <c r="KM66" s="48">
        <v>5.29</v>
      </c>
      <c r="KS66" s="45" t="s">
        <v>3</v>
      </c>
      <c r="KT66" s="45">
        <v>1.4</v>
      </c>
      <c r="KV66" s="45" t="s">
        <v>92</v>
      </c>
      <c r="KW66" s="45" t="s">
        <v>1163</v>
      </c>
      <c r="KX66" s="45">
        <v>3</v>
      </c>
      <c r="KY66" s="45">
        <v>1</v>
      </c>
      <c r="KZ66" s="45" t="s">
        <v>4</v>
      </c>
      <c r="LA66" s="45" t="s">
        <v>7</v>
      </c>
      <c r="LI66" s="45" t="s">
        <v>4</v>
      </c>
      <c r="LK66" s="45" t="s">
        <v>86</v>
      </c>
      <c r="LL66" s="45" t="s">
        <v>40</v>
      </c>
      <c r="LM66" s="45">
        <v>12.2</v>
      </c>
      <c r="LQ66" s="45">
        <v>12.2</v>
      </c>
      <c r="LS66" s="45">
        <v>16</v>
      </c>
      <c r="LT66" s="45" t="s">
        <v>12</v>
      </c>
      <c r="LU66" s="45" t="s">
        <v>11</v>
      </c>
      <c r="LV66" s="45" t="s">
        <v>13</v>
      </c>
      <c r="LZ66" s="45" t="s">
        <v>94</v>
      </c>
      <c r="MA66" s="45" t="s">
        <v>11</v>
      </c>
      <c r="MF66" s="45" t="s">
        <v>4</v>
      </c>
      <c r="MH66" s="45" t="s">
        <v>4</v>
      </c>
      <c r="MI66" s="45" t="s">
        <v>4</v>
      </c>
      <c r="MJ66" s="45">
        <v>0</v>
      </c>
      <c r="MK66" s="45">
        <v>0</v>
      </c>
      <c r="ML66" s="45">
        <v>0</v>
      </c>
      <c r="MM66" s="45">
        <v>0</v>
      </c>
      <c r="MN66" s="45">
        <v>0</v>
      </c>
      <c r="MO66" s="45">
        <v>0</v>
      </c>
      <c r="MQ66" s="45">
        <v>80</v>
      </c>
      <c r="MR66" s="45">
        <v>100</v>
      </c>
      <c r="MS66" s="45">
        <v>3.3</v>
      </c>
      <c r="MV66" s="48"/>
      <c r="MW66" s="48"/>
      <c r="MX66" s="45" t="s">
        <v>4</v>
      </c>
      <c r="MZ66" s="45" t="s">
        <v>4</v>
      </c>
      <c r="NA66" s="45" t="s">
        <v>7</v>
      </c>
      <c r="NH66" s="45" t="s">
        <v>4</v>
      </c>
      <c r="NI66" s="45" t="s">
        <v>4</v>
      </c>
      <c r="NJ66" s="45" t="s">
        <v>4</v>
      </c>
      <c r="NK66" s="45" t="s">
        <v>86</v>
      </c>
      <c r="NL66" s="45" t="s">
        <v>92</v>
      </c>
      <c r="NM66" s="45" t="s">
        <v>1163</v>
      </c>
      <c r="NN66" s="45">
        <v>2</v>
      </c>
      <c r="NO66" s="45">
        <v>0</v>
      </c>
      <c r="NP66" s="45" t="s">
        <v>40</v>
      </c>
      <c r="NQ66" s="45" t="s">
        <v>3</v>
      </c>
      <c r="NR66" s="45">
        <v>1.4</v>
      </c>
      <c r="NX66" s="45">
        <v>14</v>
      </c>
      <c r="NZ66" s="45">
        <v>16</v>
      </c>
      <c r="OA66" s="45" t="s">
        <v>11</v>
      </c>
      <c r="OB66" s="45" t="s">
        <v>94</v>
      </c>
      <c r="OC66" s="45" t="s">
        <v>13</v>
      </c>
      <c r="OD66" s="45" t="s">
        <v>14</v>
      </c>
      <c r="OG66" s="45" t="s">
        <v>4</v>
      </c>
      <c r="OI66" s="45">
        <v>1.2</v>
      </c>
      <c r="OJ66" s="45">
        <v>1.2</v>
      </c>
      <c r="OK66" s="45" t="s">
        <v>4</v>
      </c>
      <c r="ON66" s="45" t="s">
        <v>64</v>
      </c>
      <c r="OO66" s="45" t="s">
        <v>3</v>
      </c>
      <c r="OP66" s="45">
        <v>80</v>
      </c>
      <c r="OQ66" s="45">
        <v>80</v>
      </c>
      <c r="OR66" s="45" t="s">
        <v>4</v>
      </c>
      <c r="OS66" s="45" t="s">
        <v>66</v>
      </c>
      <c r="OT66" s="45" t="s">
        <v>60</v>
      </c>
      <c r="OU66" s="45">
        <v>80</v>
      </c>
      <c r="OV66" s="45">
        <v>5</v>
      </c>
      <c r="OW66" s="45">
        <v>1</v>
      </c>
      <c r="OZ66" s="45" t="s">
        <v>66</v>
      </c>
      <c r="PA66" s="45" t="s">
        <v>59</v>
      </c>
      <c r="PB66" s="45">
        <v>80</v>
      </c>
      <c r="PC66" s="45">
        <v>5</v>
      </c>
      <c r="PD66" s="45">
        <v>1</v>
      </c>
      <c r="QJ66" s="45">
        <v>130</v>
      </c>
      <c r="QK66" s="45">
        <v>54</v>
      </c>
      <c r="QL66" s="45">
        <v>2.67</v>
      </c>
      <c r="QM66" s="45" t="s">
        <v>68</v>
      </c>
      <c r="QN66" s="45" t="s">
        <v>4</v>
      </c>
      <c r="QO66" s="45" t="s">
        <v>4</v>
      </c>
      <c r="QQ66" s="45" t="s">
        <v>4</v>
      </c>
      <c r="QR66" s="45" t="s">
        <v>3</v>
      </c>
      <c r="QS66" s="45">
        <v>1.6</v>
      </c>
      <c r="QU66" s="45" t="s">
        <v>4</v>
      </c>
      <c r="QW66" s="45" t="s">
        <v>7</v>
      </c>
      <c r="RB66" s="45" t="s">
        <v>416</v>
      </c>
      <c r="RC66" s="45" t="s">
        <v>40</v>
      </c>
      <c r="RD66" s="45">
        <v>14.6</v>
      </c>
      <c r="RK66" s="45" t="s">
        <v>12</v>
      </c>
      <c r="RL66" s="45" t="s">
        <v>11</v>
      </c>
      <c r="RM66" s="45" t="s">
        <v>13</v>
      </c>
      <c r="RQ66" s="45" t="s">
        <v>4</v>
      </c>
    </row>
    <row r="67" spans="1:486" x14ac:dyDescent="0.3">
      <c r="A67" s="42">
        <v>20501876</v>
      </c>
      <c r="B67" s="4" t="s">
        <v>46</v>
      </c>
      <c r="C67" s="7">
        <v>0.43055555555555558</v>
      </c>
      <c r="D67" s="8">
        <v>44467</v>
      </c>
      <c r="E67" s="4" t="s">
        <v>47</v>
      </c>
      <c r="F67" s="4" t="s">
        <v>131</v>
      </c>
      <c r="G67" s="4" t="s">
        <v>157</v>
      </c>
      <c r="H67" s="4" t="s">
        <v>158</v>
      </c>
      <c r="K67" s="4">
        <v>50</v>
      </c>
      <c r="L67" s="4">
        <v>50</v>
      </c>
      <c r="M67" s="9">
        <v>1.84</v>
      </c>
      <c r="P67" s="4" t="s">
        <v>68</v>
      </c>
      <c r="Q67" s="4" t="s">
        <v>4</v>
      </c>
      <c r="R67" s="4" t="s">
        <v>4</v>
      </c>
      <c r="T67" s="4" t="s">
        <v>4</v>
      </c>
      <c r="U67" s="4" t="s">
        <v>3</v>
      </c>
      <c r="V67" s="4">
        <v>1.3</v>
      </c>
      <c r="X67" s="4" t="s">
        <v>4</v>
      </c>
      <c r="Z67" s="4" t="s">
        <v>7</v>
      </c>
      <c r="AG67" s="4" t="s">
        <v>69</v>
      </c>
      <c r="AH67" s="4" t="s">
        <v>41</v>
      </c>
      <c r="AM67" s="4">
        <v>16.5</v>
      </c>
      <c r="AO67" s="4">
        <v>11.2</v>
      </c>
      <c r="AP67" s="4" t="s">
        <v>12</v>
      </c>
      <c r="AQ67" s="4" t="s">
        <v>13</v>
      </c>
      <c r="AR67" s="4" t="s">
        <v>11</v>
      </c>
      <c r="AV67" s="4" t="s">
        <v>3</v>
      </c>
      <c r="AW67" s="4" t="s">
        <v>166</v>
      </c>
      <c r="AY67" s="4">
        <v>66</v>
      </c>
      <c r="AZ67" s="4">
        <v>66</v>
      </c>
      <c r="BA67" s="4">
        <v>1.98</v>
      </c>
      <c r="BJ67" s="4" t="s">
        <v>4</v>
      </c>
      <c r="BL67" s="4" t="s">
        <v>4</v>
      </c>
      <c r="BM67" s="4" t="s">
        <v>54</v>
      </c>
      <c r="BT67" s="4" t="s">
        <v>3</v>
      </c>
      <c r="BU67" s="4" t="s">
        <v>4</v>
      </c>
      <c r="BV67" s="4" t="s">
        <v>4</v>
      </c>
      <c r="BW67" s="4" t="s">
        <v>69</v>
      </c>
      <c r="BX67" s="4" t="s">
        <v>56</v>
      </c>
      <c r="BY67" s="4" t="s">
        <v>56</v>
      </c>
      <c r="BZ67" s="4">
        <v>0</v>
      </c>
      <c r="CA67" s="4">
        <v>0</v>
      </c>
      <c r="CB67" s="4" t="s">
        <v>41</v>
      </c>
      <c r="CC67" s="4" t="s">
        <v>3</v>
      </c>
      <c r="CD67" s="4">
        <v>1.3</v>
      </c>
      <c r="CJ67" s="4">
        <v>13</v>
      </c>
      <c r="CL67" s="4">
        <v>12.1</v>
      </c>
      <c r="CM67" s="4" t="s">
        <v>12</v>
      </c>
      <c r="CN67" s="4" t="s">
        <v>13</v>
      </c>
      <c r="CO67" s="4" t="s">
        <v>11</v>
      </c>
      <c r="CS67" s="4" t="s">
        <v>3</v>
      </c>
      <c r="CT67" s="4" t="s">
        <v>25</v>
      </c>
      <c r="CU67" s="4">
        <v>1.6</v>
      </c>
      <c r="CV67" s="4">
        <v>3.4</v>
      </c>
      <c r="CW67" s="4" t="s">
        <v>3</v>
      </c>
      <c r="CZ67" s="4" t="s">
        <v>64</v>
      </c>
      <c r="DA67" s="4" t="s">
        <v>3</v>
      </c>
      <c r="DB67" s="4">
        <v>0</v>
      </c>
      <c r="DC67" s="4">
        <v>66</v>
      </c>
      <c r="DD67" s="4" t="s">
        <v>4</v>
      </c>
      <c r="DE67" s="4" t="s">
        <v>65</v>
      </c>
      <c r="DF67" s="4" t="s">
        <v>60</v>
      </c>
      <c r="DG67" s="4">
        <v>7</v>
      </c>
      <c r="DH67" s="4">
        <v>2</v>
      </c>
      <c r="DI67" s="4">
        <v>3</v>
      </c>
      <c r="DJ67" s="4" t="s">
        <v>167</v>
      </c>
      <c r="DK67" s="4">
        <v>7</v>
      </c>
      <c r="DL67" s="4" t="s">
        <v>66</v>
      </c>
      <c r="DM67" s="4" t="s">
        <v>60</v>
      </c>
      <c r="DN67" s="4">
        <v>59</v>
      </c>
      <c r="DO67" s="4">
        <v>5</v>
      </c>
      <c r="DP67" s="4">
        <v>2</v>
      </c>
      <c r="DS67" s="4" t="s">
        <v>56</v>
      </c>
      <c r="DT67" s="4" t="s">
        <v>59</v>
      </c>
      <c r="DU67" s="4">
        <v>35</v>
      </c>
      <c r="DX67" s="4" t="s">
        <v>168</v>
      </c>
      <c r="EV67" s="4" t="s">
        <v>4</v>
      </c>
      <c r="EX67" s="4">
        <v>25.5</v>
      </c>
      <c r="EY67" s="9">
        <f t="shared" si="10"/>
        <v>1.4511764705882353</v>
      </c>
      <c r="EZ67" s="4">
        <v>4.3</v>
      </c>
      <c r="FA67" s="4">
        <v>5.5</v>
      </c>
      <c r="FB67" s="4">
        <v>4.5</v>
      </c>
      <c r="FC67" s="4">
        <v>7.6</v>
      </c>
      <c r="FD67" s="4">
        <f t="shared" ref="FD67" si="11">AVERAGE(EZ67,FB67)</f>
        <v>4.4000000000000004</v>
      </c>
      <c r="FE67">
        <v>10.25</v>
      </c>
      <c r="FF67" s="5">
        <f t="shared" ref="FF67" si="12">FA67/NT67</f>
        <v>0.38194444444444442</v>
      </c>
      <c r="FG67" s="5">
        <f t="shared" ref="FG67" si="13">FE67/NT67</f>
        <v>0.71180555555555558</v>
      </c>
      <c r="FH67" s="9">
        <f t="shared" si="9"/>
        <v>10</v>
      </c>
      <c r="FI67" s="9">
        <f t="shared" ref="FI67" si="14">IA67+IB67+KD67+KE67+MJ67+MK67</f>
        <v>0</v>
      </c>
      <c r="FJ67" s="9">
        <f t="shared" ref="FJ67" si="15">AVERAGE(IB67,IC67,KF67,KG67,ML67,MM67)</f>
        <v>0</v>
      </c>
      <c r="FK67" s="9">
        <f t="shared" ref="FK67" si="16">AVERAGE(ID67,IE67,KH67,KI67,MN67,MO67)</f>
        <v>0</v>
      </c>
      <c r="FL67" s="4" t="s">
        <v>52</v>
      </c>
      <c r="FM67" s="4">
        <v>0</v>
      </c>
      <c r="FN67" s="4" t="s">
        <v>56</v>
      </c>
      <c r="FO67" s="4">
        <v>0</v>
      </c>
      <c r="FP67" s="4">
        <v>0</v>
      </c>
      <c r="FQ67" s="11" t="s">
        <v>61</v>
      </c>
      <c r="FR67" s="4" t="s">
        <v>62</v>
      </c>
      <c r="FS67" s="4" t="s">
        <v>4</v>
      </c>
      <c r="FT67" s="4" t="s">
        <v>4</v>
      </c>
      <c r="FU67" s="4" t="s">
        <v>4</v>
      </c>
      <c r="FV67" s="4">
        <v>0</v>
      </c>
      <c r="FX67" s="4" t="s">
        <v>4</v>
      </c>
      <c r="GA67" s="4">
        <v>8.5</v>
      </c>
      <c r="GB67" s="4">
        <v>8.5</v>
      </c>
      <c r="GC67" s="9">
        <v>2.4700000000000002</v>
      </c>
      <c r="GI67" s="4" t="s">
        <v>3</v>
      </c>
      <c r="GJ67" s="4">
        <v>0.8</v>
      </c>
      <c r="GL67" s="4" t="s">
        <v>56</v>
      </c>
      <c r="GM67" s="4" t="s">
        <v>56</v>
      </c>
      <c r="GN67" s="4">
        <v>0</v>
      </c>
      <c r="GO67" s="4">
        <v>0</v>
      </c>
      <c r="GP67" s="4" t="s">
        <v>4</v>
      </c>
      <c r="GQ67" s="4" t="s">
        <v>7</v>
      </c>
      <c r="GX67" s="4" t="s">
        <v>4</v>
      </c>
      <c r="HA67" s="4" t="s">
        <v>55</v>
      </c>
      <c r="HB67" s="4" t="s">
        <v>91</v>
      </c>
      <c r="HC67" s="4">
        <v>10</v>
      </c>
      <c r="HJ67" s="4" t="s">
        <v>12</v>
      </c>
      <c r="HK67" s="4" t="s">
        <v>11</v>
      </c>
      <c r="HL67" s="4" t="s">
        <v>13</v>
      </c>
      <c r="HP67" s="4" t="s">
        <v>11</v>
      </c>
      <c r="HQ67" s="4" t="s">
        <v>12</v>
      </c>
      <c r="HR67" s="4" t="s">
        <v>13</v>
      </c>
      <c r="HV67" s="4" t="s">
        <v>4</v>
      </c>
      <c r="HX67" s="4" t="s">
        <v>4</v>
      </c>
      <c r="HY67" s="4" t="s">
        <v>4</v>
      </c>
      <c r="HZ67" s="4">
        <v>0</v>
      </c>
      <c r="IA67" s="4">
        <v>0</v>
      </c>
      <c r="IB67" s="4">
        <v>0</v>
      </c>
      <c r="IC67" s="4">
        <v>0</v>
      </c>
      <c r="ID67" s="4">
        <v>0</v>
      </c>
      <c r="IE67" s="4">
        <v>0</v>
      </c>
      <c r="IG67" s="4">
        <v>8.5</v>
      </c>
      <c r="IH67" s="4">
        <v>9</v>
      </c>
      <c r="II67" s="9">
        <v>0.33</v>
      </c>
      <c r="IJ67" s="4">
        <v>1</v>
      </c>
      <c r="IK67" s="4" t="s">
        <v>1115</v>
      </c>
      <c r="IL67" s="4">
        <v>4.0999999999999996</v>
      </c>
      <c r="IM67" s="9">
        <v>0.46</v>
      </c>
      <c r="IN67" s="9">
        <v>0.17</v>
      </c>
      <c r="IT67" s="4" t="s">
        <v>3</v>
      </c>
      <c r="IU67" s="10">
        <v>0.7</v>
      </c>
      <c r="IW67" s="4" t="s">
        <v>56</v>
      </c>
      <c r="IX67" s="4" t="s">
        <v>56</v>
      </c>
      <c r="IY67" s="4">
        <v>0</v>
      </c>
      <c r="IZ67" s="4">
        <v>0</v>
      </c>
      <c r="JA67" s="4" t="s">
        <v>7</v>
      </c>
      <c r="JH67" s="4" t="s">
        <v>4</v>
      </c>
      <c r="JK67" s="4" t="s">
        <v>55</v>
      </c>
      <c r="JL67" s="4" t="s">
        <v>41</v>
      </c>
      <c r="JM67" s="4">
        <v>10</v>
      </c>
      <c r="JT67" s="4" t="s">
        <v>12</v>
      </c>
      <c r="JU67" s="4" t="s">
        <v>13</v>
      </c>
      <c r="JV67" s="4" t="s">
        <v>11</v>
      </c>
      <c r="JZ67" s="4" t="s">
        <v>4</v>
      </c>
      <c r="KB67" s="4" t="s">
        <v>4</v>
      </c>
      <c r="KC67" s="4" t="s">
        <v>4</v>
      </c>
      <c r="KD67" s="4">
        <v>0</v>
      </c>
      <c r="KE67" s="4">
        <v>0</v>
      </c>
      <c r="KF67" s="4">
        <v>0</v>
      </c>
      <c r="KG67" s="4">
        <v>0</v>
      </c>
      <c r="KH67" s="4">
        <v>0</v>
      </c>
      <c r="KI67" s="4">
        <v>0</v>
      </c>
      <c r="KK67" s="4">
        <v>8.5</v>
      </c>
      <c r="KL67" s="4">
        <v>8</v>
      </c>
      <c r="KM67" s="9">
        <v>1.63</v>
      </c>
      <c r="KS67" s="4" t="s">
        <v>3</v>
      </c>
      <c r="KT67" s="4">
        <v>0.7</v>
      </c>
      <c r="KV67" s="4" t="s">
        <v>56</v>
      </c>
      <c r="KW67" s="4" t="s">
        <v>56</v>
      </c>
      <c r="KX67" s="4">
        <v>0</v>
      </c>
      <c r="KY67" s="4">
        <v>0</v>
      </c>
      <c r="KZ67" s="4" t="s">
        <v>4</v>
      </c>
      <c r="LA67" s="4" t="s">
        <v>7</v>
      </c>
      <c r="LH67" s="4" t="s">
        <v>4</v>
      </c>
      <c r="LK67" s="4" t="s">
        <v>55</v>
      </c>
      <c r="LL67" s="4" t="s">
        <v>91</v>
      </c>
      <c r="LM67" s="4">
        <v>10</v>
      </c>
      <c r="LT67" s="4" t="s">
        <v>12</v>
      </c>
      <c r="LU67" s="4" t="s">
        <v>13</v>
      </c>
      <c r="LV67" s="4" t="s">
        <v>11</v>
      </c>
      <c r="LZ67" s="4" t="s">
        <v>94</v>
      </c>
      <c r="MA67" s="4" t="s">
        <v>11</v>
      </c>
      <c r="MB67" s="4" t="s">
        <v>13</v>
      </c>
      <c r="MF67" s="4" t="s">
        <v>4</v>
      </c>
      <c r="MH67" s="4" t="s">
        <v>4</v>
      </c>
      <c r="MI67" s="4" t="s">
        <v>4</v>
      </c>
      <c r="MJ67" s="4">
        <v>0</v>
      </c>
      <c r="MK67" s="4">
        <v>0</v>
      </c>
      <c r="ML67" s="4">
        <v>0</v>
      </c>
      <c r="MM67" s="4">
        <v>0</v>
      </c>
      <c r="MN67" s="4">
        <v>0</v>
      </c>
      <c r="MO67" s="4">
        <v>0</v>
      </c>
      <c r="MQ67" s="4">
        <v>22</v>
      </c>
      <c r="MR67" s="4">
        <v>22</v>
      </c>
      <c r="MS67" s="4">
        <v>3.18</v>
      </c>
      <c r="MX67" s="4" t="s">
        <v>4</v>
      </c>
      <c r="MZ67" s="4" t="s">
        <v>4</v>
      </c>
      <c r="NA67" s="4" t="s">
        <v>7</v>
      </c>
      <c r="NH67" s="4" t="s">
        <v>4</v>
      </c>
      <c r="NI67" s="4" t="s">
        <v>4</v>
      </c>
      <c r="NJ67" s="4" t="s">
        <v>4</v>
      </c>
      <c r="NK67" s="4" t="s">
        <v>55</v>
      </c>
      <c r="NL67" s="4" t="s">
        <v>56</v>
      </c>
      <c r="NM67" s="4" t="s">
        <v>56</v>
      </c>
      <c r="NN67" s="4">
        <v>0</v>
      </c>
      <c r="NO67" s="4">
        <v>0</v>
      </c>
      <c r="NP67" s="4" t="s">
        <v>41</v>
      </c>
      <c r="NQ67" s="4" t="s">
        <v>3</v>
      </c>
      <c r="NR67" s="4">
        <v>1.1000000000000001</v>
      </c>
      <c r="NT67" s="4">
        <v>14.4</v>
      </c>
      <c r="NW67" s="4">
        <v>9.5</v>
      </c>
      <c r="OA67" s="4" t="s">
        <v>12</v>
      </c>
      <c r="OB67" s="4" t="s">
        <v>13</v>
      </c>
      <c r="OC67" s="4" t="s">
        <v>11</v>
      </c>
      <c r="OD67" s="4" t="s">
        <v>14</v>
      </c>
      <c r="OG67" s="4" t="s">
        <v>4</v>
      </c>
      <c r="OI67" s="4">
        <v>1.8</v>
      </c>
      <c r="OJ67" s="4">
        <v>5</v>
      </c>
      <c r="OK67" s="4" t="s">
        <v>3</v>
      </c>
      <c r="ON67" s="4" t="s">
        <v>64</v>
      </c>
      <c r="OO67" s="4" t="s">
        <v>3</v>
      </c>
      <c r="OP67" s="4">
        <v>0</v>
      </c>
      <c r="OQ67" s="4">
        <v>0</v>
      </c>
      <c r="OR67" s="4" t="s">
        <v>4</v>
      </c>
      <c r="OS67" s="4" t="s">
        <v>56</v>
      </c>
      <c r="OT67" s="4" t="s">
        <v>60</v>
      </c>
      <c r="OU67" s="4">
        <v>22</v>
      </c>
      <c r="OZ67" s="4" t="s">
        <v>56</v>
      </c>
      <c r="PA67" s="4" t="s">
        <v>59</v>
      </c>
      <c r="PB67" s="4">
        <v>22</v>
      </c>
      <c r="QJ67" s="4">
        <v>50</v>
      </c>
      <c r="QK67" s="4">
        <v>50</v>
      </c>
      <c r="QL67" s="4">
        <v>2.2999999999999998</v>
      </c>
      <c r="QM67" s="4" t="s">
        <v>68</v>
      </c>
      <c r="QN67" s="4" t="s">
        <v>4</v>
      </c>
      <c r="QO67" s="4" t="s">
        <v>4</v>
      </c>
      <c r="QQ67" s="4" t="s">
        <v>4</v>
      </c>
      <c r="QR67" s="4" t="s">
        <v>3</v>
      </c>
      <c r="QS67" s="4">
        <v>0.9</v>
      </c>
      <c r="QU67" s="4" t="s">
        <v>4</v>
      </c>
      <c r="QW67" s="4" t="s">
        <v>7</v>
      </c>
      <c r="RB67" s="4" t="s">
        <v>55</v>
      </c>
      <c r="RC67" s="4" t="s">
        <v>91</v>
      </c>
      <c r="RD67" s="4">
        <v>11.9</v>
      </c>
      <c r="RK67" s="4" t="s">
        <v>389</v>
      </c>
      <c r="RL67" s="4" t="s">
        <v>11</v>
      </c>
      <c r="RM67" s="4" t="s">
        <v>13</v>
      </c>
      <c r="RN67" s="4" t="s">
        <v>14</v>
      </c>
      <c r="RQ67" s="4" t="s">
        <v>4</v>
      </c>
    </row>
    <row r="68" spans="1:486" x14ac:dyDescent="0.3">
      <c r="FQ68" s="11"/>
    </row>
    <row r="69" spans="1:486" x14ac:dyDescent="0.3">
      <c r="FQ69" s="11"/>
    </row>
    <row r="70" spans="1:486" x14ac:dyDescent="0.3">
      <c r="FQ70" s="11"/>
    </row>
    <row r="71" spans="1:486" x14ac:dyDescent="0.3">
      <c r="A71" s="42" t="s">
        <v>1158</v>
      </c>
    </row>
    <row r="72" spans="1:486" x14ac:dyDescent="0.3">
      <c r="A72" s="42" t="s">
        <v>1154</v>
      </c>
      <c r="B72" s="4" t="s">
        <v>202</v>
      </c>
      <c r="C72" s="7">
        <v>0.53402777777777777</v>
      </c>
      <c r="D72" s="8">
        <v>44461</v>
      </c>
      <c r="E72" s="4" t="s">
        <v>47</v>
      </c>
      <c r="F72" s="4" t="s">
        <v>131</v>
      </c>
      <c r="G72" s="4" t="s">
        <v>203</v>
      </c>
      <c r="H72" s="4" t="s">
        <v>204</v>
      </c>
      <c r="K72" s="4">
        <v>50</v>
      </c>
      <c r="P72" s="4" t="s">
        <v>68</v>
      </c>
      <c r="Q72" s="4" t="s">
        <v>4</v>
      </c>
      <c r="R72" s="4" t="s">
        <v>4</v>
      </c>
      <c r="T72" s="4" t="s">
        <v>4</v>
      </c>
      <c r="U72" s="4" t="s">
        <v>3</v>
      </c>
      <c r="V72" s="4">
        <v>0.8</v>
      </c>
      <c r="X72" s="4" t="s">
        <v>4</v>
      </c>
      <c r="Z72" s="4" t="s">
        <v>7</v>
      </c>
      <c r="AG72" s="4" t="s">
        <v>86</v>
      </c>
      <c r="AH72" s="4" t="s">
        <v>41</v>
      </c>
      <c r="AI72" s="4">
        <v>13.5</v>
      </c>
      <c r="AP72" s="4" t="s">
        <v>12</v>
      </c>
      <c r="AQ72" s="4" t="s">
        <v>13</v>
      </c>
      <c r="AR72" s="4" t="s">
        <v>11</v>
      </c>
      <c r="AS72" s="4" t="s">
        <v>14</v>
      </c>
      <c r="AV72" s="4" t="s">
        <v>3</v>
      </c>
      <c r="AW72" s="4" t="s">
        <v>25</v>
      </c>
      <c r="AY72" s="4">
        <v>15</v>
      </c>
      <c r="BJ72" s="4" t="s">
        <v>4</v>
      </c>
      <c r="BL72" s="4" t="s">
        <v>4</v>
      </c>
      <c r="BM72" s="4" t="s">
        <v>54</v>
      </c>
      <c r="BT72" s="4" t="s">
        <v>4</v>
      </c>
      <c r="BU72" s="4" t="s">
        <v>4</v>
      </c>
      <c r="BV72" s="4" t="s">
        <v>3</v>
      </c>
      <c r="BW72" s="4" t="s">
        <v>86</v>
      </c>
      <c r="BX72" s="4" t="s">
        <v>56</v>
      </c>
      <c r="BY72" s="4" t="s">
        <v>56</v>
      </c>
      <c r="BZ72" s="4">
        <v>0</v>
      </c>
      <c r="CA72" s="4">
        <v>0</v>
      </c>
      <c r="CB72" s="4" t="s">
        <v>42</v>
      </c>
      <c r="CC72" s="4" t="s">
        <v>3</v>
      </c>
      <c r="CD72" s="4">
        <v>0.7</v>
      </c>
      <c r="CF72" s="4">
        <v>16.899999999999999</v>
      </c>
      <c r="CM72" s="4" t="s">
        <v>12</v>
      </c>
      <c r="CN72" s="4" t="s">
        <v>11</v>
      </c>
      <c r="CO72" s="4" t="s">
        <v>13</v>
      </c>
      <c r="CS72" s="4" t="s">
        <v>4</v>
      </c>
      <c r="CU72" s="4">
        <v>2.5</v>
      </c>
      <c r="CV72" s="4">
        <v>1.9</v>
      </c>
      <c r="CW72" s="4" t="s">
        <v>4</v>
      </c>
      <c r="CX72" s="4" t="s">
        <v>205</v>
      </c>
      <c r="CY72" s="4" t="s">
        <v>201</v>
      </c>
      <c r="CZ72" s="4" t="s">
        <v>64</v>
      </c>
      <c r="DA72" s="4" t="s">
        <v>3</v>
      </c>
      <c r="DB72" s="4">
        <v>15</v>
      </c>
      <c r="DC72" s="4">
        <v>15</v>
      </c>
      <c r="DD72" s="4" t="s">
        <v>4</v>
      </c>
      <c r="DE72" s="4" t="s">
        <v>65</v>
      </c>
      <c r="DF72" s="4" t="s">
        <v>60</v>
      </c>
      <c r="DG72" s="4">
        <v>6</v>
      </c>
      <c r="DH72" s="4">
        <v>5</v>
      </c>
      <c r="DI72" s="4">
        <v>3</v>
      </c>
      <c r="DL72" s="4" t="s">
        <v>56</v>
      </c>
      <c r="DM72" s="4" t="s">
        <v>60</v>
      </c>
      <c r="DN72" s="4">
        <v>9</v>
      </c>
      <c r="DS72" s="4" t="s">
        <v>65</v>
      </c>
      <c r="DT72" s="4" t="s">
        <v>59</v>
      </c>
      <c r="DU72" s="4">
        <v>6</v>
      </c>
      <c r="DV72" s="4">
        <v>5</v>
      </c>
      <c r="DW72" s="4">
        <v>3</v>
      </c>
      <c r="DZ72" s="4" t="s">
        <v>56</v>
      </c>
      <c r="EA72" s="4" t="s">
        <v>59</v>
      </c>
      <c r="EB72" s="4">
        <v>9</v>
      </c>
      <c r="EV72" s="4" t="s">
        <v>4</v>
      </c>
      <c r="EX72" s="4">
        <v>40.700000000000003</v>
      </c>
      <c r="EZ72" s="4">
        <v>6</v>
      </c>
      <c r="FA72" s="4">
        <v>9.5</v>
      </c>
      <c r="FB72" s="4">
        <v>5.8</v>
      </c>
      <c r="FC72" s="4">
        <v>11.3</v>
      </c>
      <c r="FE72">
        <v>10.25</v>
      </c>
      <c r="FH72" s="9">
        <f>AVERAGE($HC72,$JM72,$LM72)</f>
        <v>14.266666666666666</v>
      </c>
      <c r="FL72" s="4" t="s">
        <v>52</v>
      </c>
      <c r="FM72" s="4">
        <v>0</v>
      </c>
      <c r="FN72" s="4" t="s">
        <v>56</v>
      </c>
      <c r="FO72" s="4">
        <v>0</v>
      </c>
      <c r="FP72" s="4">
        <v>0</v>
      </c>
      <c r="FQ72" s="11">
        <v>0</v>
      </c>
      <c r="FS72" s="4" t="s">
        <v>4</v>
      </c>
      <c r="FT72" s="4" t="s">
        <v>4</v>
      </c>
      <c r="FU72" s="4" t="s">
        <v>4</v>
      </c>
      <c r="FV72" s="4">
        <v>0</v>
      </c>
      <c r="FX72" s="4" t="s">
        <v>4</v>
      </c>
      <c r="GA72" s="4">
        <v>13.6</v>
      </c>
      <c r="GI72" s="4" t="s">
        <v>4</v>
      </c>
      <c r="GK72" s="4">
        <v>0.7</v>
      </c>
      <c r="GL72" s="4" t="s">
        <v>56</v>
      </c>
      <c r="GM72" s="4" t="s">
        <v>56</v>
      </c>
      <c r="GN72" s="4">
        <v>0</v>
      </c>
      <c r="GO72" s="4">
        <v>0</v>
      </c>
      <c r="GP72" s="4" t="s">
        <v>4</v>
      </c>
      <c r="GQ72" s="4" t="s">
        <v>7</v>
      </c>
      <c r="GX72" s="4" t="s">
        <v>4</v>
      </c>
      <c r="HA72" s="4" t="s">
        <v>55</v>
      </c>
      <c r="HB72" s="4" t="s">
        <v>42</v>
      </c>
      <c r="HC72" s="4">
        <v>14.3</v>
      </c>
      <c r="HJ72" s="4" t="s">
        <v>12</v>
      </c>
      <c r="HK72" s="4" t="s">
        <v>13</v>
      </c>
      <c r="HL72" s="4" t="s">
        <v>11</v>
      </c>
      <c r="HP72" s="4" t="s">
        <v>94</v>
      </c>
      <c r="HQ72" s="4" t="s">
        <v>11</v>
      </c>
      <c r="HR72" s="4" t="s">
        <v>13</v>
      </c>
      <c r="HS72" s="4" t="s">
        <v>14</v>
      </c>
      <c r="HV72" s="4" t="s">
        <v>4</v>
      </c>
      <c r="HX72" s="4" t="s">
        <v>3</v>
      </c>
      <c r="HY72" s="4" t="s">
        <v>4</v>
      </c>
      <c r="HZ72" s="4">
        <v>13.6</v>
      </c>
      <c r="IA72" s="4">
        <v>13.6</v>
      </c>
      <c r="IB72" s="4">
        <v>1.8</v>
      </c>
      <c r="IC72" s="4">
        <v>2.6</v>
      </c>
      <c r="ID72" s="4">
        <v>1.6</v>
      </c>
      <c r="IE72" s="4">
        <v>1.5</v>
      </c>
      <c r="IG72" s="4">
        <v>13.6</v>
      </c>
      <c r="IT72" s="4" t="s">
        <v>4</v>
      </c>
      <c r="IV72" s="4">
        <v>0.6</v>
      </c>
      <c r="IW72" s="4" t="s">
        <v>56</v>
      </c>
      <c r="IX72" s="4" t="s">
        <v>56</v>
      </c>
      <c r="IY72" s="4">
        <v>0</v>
      </c>
      <c r="IZ72" s="4">
        <v>0</v>
      </c>
      <c r="JA72" s="4" t="s">
        <v>7</v>
      </c>
      <c r="JH72" s="4" t="s">
        <v>4</v>
      </c>
      <c r="JK72" s="4" t="s">
        <v>55</v>
      </c>
      <c r="JL72" s="4" t="s">
        <v>42</v>
      </c>
      <c r="JM72" s="4">
        <v>14.2</v>
      </c>
      <c r="JT72" s="4" t="s">
        <v>12</v>
      </c>
      <c r="JU72" s="4" t="s">
        <v>13</v>
      </c>
      <c r="JV72" s="4" t="s">
        <v>11</v>
      </c>
      <c r="JZ72" s="4" t="s">
        <v>4</v>
      </c>
      <c r="KB72" s="4" t="s">
        <v>3</v>
      </c>
      <c r="KC72" s="4" t="s">
        <v>4</v>
      </c>
      <c r="KD72" s="4">
        <v>13.6</v>
      </c>
      <c r="KE72" s="4">
        <v>13.6</v>
      </c>
      <c r="KF72" s="4">
        <v>1.8</v>
      </c>
      <c r="KG72" s="4">
        <v>1.8</v>
      </c>
      <c r="KH72" s="4">
        <v>1</v>
      </c>
      <c r="KI72" s="4">
        <v>1.1000000000000001</v>
      </c>
      <c r="KK72" s="4">
        <v>13.6</v>
      </c>
      <c r="KS72" s="4" t="s">
        <v>4</v>
      </c>
      <c r="KU72" s="4">
        <v>0.8</v>
      </c>
      <c r="KV72" s="4" t="s">
        <v>56</v>
      </c>
      <c r="KW72" s="4" t="s">
        <v>56</v>
      </c>
      <c r="KX72" s="4">
        <v>0</v>
      </c>
      <c r="KY72" s="4">
        <v>0</v>
      </c>
      <c r="KZ72" s="4" t="s">
        <v>4</v>
      </c>
      <c r="LA72" s="4" t="s">
        <v>7</v>
      </c>
      <c r="LH72" s="4" t="s">
        <v>4</v>
      </c>
      <c r="LK72" s="4" t="s">
        <v>55</v>
      </c>
      <c r="LL72" s="4" t="s">
        <v>42</v>
      </c>
      <c r="LM72" s="4">
        <v>14.3</v>
      </c>
      <c r="LT72" s="4" t="s">
        <v>12</v>
      </c>
      <c r="LU72" s="4" t="s">
        <v>13</v>
      </c>
      <c r="LV72" s="4" t="s">
        <v>11</v>
      </c>
      <c r="LZ72" s="4" t="s">
        <v>94</v>
      </c>
      <c r="MA72" s="4" t="s">
        <v>13</v>
      </c>
      <c r="MB72" s="4" t="s">
        <v>11</v>
      </c>
      <c r="MF72" s="4" t="s">
        <v>4</v>
      </c>
      <c r="MH72" s="4" t="s">
        <v>3</v>
      </c>
      <c r="MI72" s="4" t="s">
        <v>4</v>
      </c>
      <c r="MJ72" s="4">
        <v>13.6</v>
      </c>
      <c r="MK72" s="4">
        <v>13.6</v>
      </c>
      <c r="ML72" s="4">
        <v>2.6</v>
      </c>
      <c r="MM72" s="4">
        <v>1.7</v>
      </c>
      <c r="MN72" s="4">
        <v>1.4</v>
      </c>
      <c r="MO72" s="4">
        <v>1.5</v>
      </c>
      <c r="MQ72" s="4">
        <v>16</v>
      </c>
      <c r="MX72" s="4" t="s">
        <v>4</v>
      </c>
      <c r="MZ72" s="4" t="s">
        <v>4</v>
      </c>
      <c r="NA72" s="4" t="s">
        <v>7</v>
      </c>
      <c r="NH72" s="4" t="s">
        <v>4</v>
      </c>
      <c r="NI72" s="4" t="s">
        <v>4</v>
      </c>
      <c r="NJ72" s="4" t="s">
        <v>4</v>
      </c>
      <c r="NK72" s="4" t="s">
        <v>55</v>
      </c>
      <c r="NL72" s="4" t="s">
        <v>56</v>
      </c>
      <c r="NM72" s="4" t="s">
        <v>56</v>
      </c>
      <c r="NN72" s="4">
        <v>0</v>
      </c>
      <c r="NO72" s="4">
        <v>0</v>
      </c>
      <c r="NP72" s="4" t="s">
        <v>42</v>
      </c>
      <c r="NQ72" s="4" t="s">
        <v>3</v>
      </c>
      <c r="NR72" s="4">
        <v>0.9</v>
      </c>
      <c r="NT72" s="4">
        <v>11.1</v>
      </c>
      <c r="OA72" s="4" t="s">
        <v>12</v>
      </c>
      <c r="OB72" s="4" t="s">
        <v>13</v>
      </c>
      <c r="OC72" s="4" t="s">
        <v>11</v>
      </c>
      <c r="OG72" s="4" t="s">
        <v>4</v>
      </c>
      <c r="OI72" s="4">
        <v>1.7</v>
      </c>
      <c r="OJ72" s="4">
        <v>2.6</v>
      </c>
      <c r="OK72" s="4" t="s">
        <v>4</v>
      </c>
      <c r="ON72" s="4" t="s">
        <v>64</v>
      </c>
      <c r="OO72" s="4" t="s">
        <v>3</v>
      </c>
      <c r="OP72" s="4">
        <v>16</v>
      </c>
      <c r="OQ72" s="4">
        <v>16</v>
      </c>
      <c r="OR72" s="4" t="s">
        <v>4</v>
      </c>
      <c r="OS72" s="4" t="s">
        <v>65</v>
      </c>
      <c r="OT72" s="4" t="s">
        <v>60</v>
      </c>
      <c r="OU72" s="4">
        <v>16</v>
      </c>
      <c r="OV72" s="4">
        <v>5</v>
      </c>
      <c r="OW72" s="4">
        <v>5</v>
      </c>
      <c r="OZ72" s="4" t="s">
        <v>65</v>
      </c>
      <c r="PA72" s="4" t="s">
        <v>59</v>
      </c>
      <c r="PB72" s="4">
        <v>16</v>
      </c>
      <c r="PC72" s="4">
        <v>5</v>
      </c>
      <c r="PD72" s="4">
        <v>5</v>
      </c>
      <c r="QJ72" s="4">
        <v>50</v>
      </c>
      <c r="QM72" s="4" t="s">
        <v>51</v>
      </c>
      <c r="QN72" s="4" t="s">
        <v>4</v>
      </c>
      <c r="QO72" s="4" t="s">
        <v>4</v>
      </c>
      <c r="QQ72" s="4" t="s">
        <v>4</v>
      </c>
      <c r="QR72" s="4" t="s">
        <v>3</v>
      </c>
      <c r="QS72" s="4">
        <v>1</v>
      </c>
      <c r="QU72" s="4" t="s">
        <v>4</v>
      </c>
      <c r="QW72" s="4" t="s">
        <v>7</v>
      </c>
      <c r="RB72" s="4" t="s">
        <v>86</v>
      </c>
      <c r="RC72" s="4" t="s">
        <v>41</v>
      </c>
      <c r="RD72" s="4">
        <v>13.6</v>
      </c>
      <c r="RK72" s="4" t="s">
        <v>12</v>
      </c>
      <c r="RL72" s="4" t="s">
        <v>13</v>
      </c>
      <c r="RM72" s="4" t="s">
        <v>11</v>
      </c>
      <c r="RQ72" s="4" t="s">
        <v>3</v>
      </c>
      <c r="RR72" s="4" t="s">
        <v>25</v>
      </c>
    </row>
    <row r="73" spans="1:486" x14ac:dyDescent="0.3">
      <c r="A73" s="42" t="s">
        <v>1156</v>
      </c>
      <c r="B73" s="4" t="s">
        <v>72</v>
      </c>
      <c r="C73" s="7">
        <v>0.60138888888888886</v>
      </c>
      <c r="D73" s="8">
        <v>44473</v>
      </c>
      <c r="E73" s="4" t="s">
        <v>47</v>
      </c>
      <c r="F73" s="4" t="s">
        <v>48</v>
      </c>
      <c r="G73" s="4" t="s">
        <v>73</v>
      </c>
      <c r="H73" s="4" t="s">
        <v>74</v>
      </c>
      <c r="K73" s="4">
        <v>0</v>
      </c>
      <c r="P73" s="4" t="s">
        <v>68</v>
      </c>
      <c r="Q73" s="4" t="s">
        <v>4</v>
      </c>
      <c r="R73" s="4" t="s">
        <v>4</v>
      </c>
      <c r="T73" s="4" t="s">
        <v>4</v>
      </c>
      <c r="U73" s="4" t="s">
        <v>4</v>
      </c>
      <c r="X73" s="4" t="s">
        <v>3</v>
      </c>
      <c r="Z73" s="4" t="s">
        <v>7</v>
      </c>
      <c r="AG73" s="4" t="s">
        <v>75</v>
      </c>
      <c r="AY73" s="4">
        <v>40</v>
      </c>
      <c r="BJ73" s="4" t="s">
        <v>4</v>
      </c>
      <c r="BL73" s="4" t="s">
        <v>4</v>
      </c>
      <c r="BM73" s="4" t="s">
        <v>1073</v>
      </c>
      <c r="BN73" s="4" t="s">
        <v>76</v>
      </c>
      <c r="BO73" s="4">
        <v>40</v>
      </c>
      <c r="BP73" s="4">
        <v>0</v>
      </c>
      <c r="BT73" s="4" t="s">
        <v>4</v>
      </c>
      <c r="BU73" s="4" t="s">
        <v>3</v>
      </c>
      <c r="BV73" s="4" t="s">
        <v>3</v>
      </c>
      <c r="BW73" s="4" t="s">
        <v>38</v>
      </c>
      <c r="BX73" s="4" t="s">
        <v>56</v>
      </c>
      <c r="BY73" s="4" t="s">
        <v>56</v>
      </c>
      <c r="BZ73" s="4">
        <v>0</v>
      </c>
      <c r="CA73" s="4">
        <v>0</v>
      </c>
      <c r="CB73" s="4" t="s">
        <v>42</v>
      </c>
      <c r="CC73" s="4" t="s">
        <v>3</v>
      </c>
      <c r="CD73" s="4">
        <v>1.8</v>
      </c>
      <c r="CF73" s="4">
        <v>21.1</v>
      </c>
      <c r="CM73" s="4" t="s">
        <v>11</v>
      </c>
      <c r="CN73" s="4" t="s">
        <v>14</v>
      </c>
      <c r="CS73" s="4" t="s">
        <v>4</v>
      </c>
      <c r="CU73" s="4">
        <v>1.9</v>
      </c>
      <c r="CV73" s="4">
        <v>2.2999999999999998</v>
      </c>
      <c r="CW73" s="4" t="s">
        <v>4</v>
      </c>
      <c r="CZ73" s="4" t="s">
        <v>77</v>
      </c>
      <c r="DA73" s="4" t="s">
        <v>3</v>
      </c>
      <c r="DB73" s="4">
        <v>32</v>
      </c>
      <c r="DC73" s="4">
        <v>40</v>
      </c>
      <c r="DD73" s="4" t="s">
        <v>3</v>
      </c>
      <c r="DE73" s="4" t="s">
        <v>58</v>
      </c>
      <c r="DF73" s="4" t="s">
        <v>60</v>
      </c>
      <c r="DG73" s="4">
        <v>40</v>
      </c>
      <c r="DH73" s="4">
        <v>5</v>
      </c>
      <c r="DI73" s="4">
        <v>4</v>
      </c>
      <c r="DL73" s="4" t="s">
        <v>58</v>
      </c>
      <c r="DM73" s="4" t="s">
        <v>59</v>
      </c>
      <c r="DN73" s="4">
        <v>32</v>
      </c>
      <c r="DO73" s="4">
        <v>5</v>
      </c>
      <c r="DP73" s="4">
        <v>3</v>
      </c>
      <c r="DS73" s="4" t="s">
        <v>56</v>
      </c>
      <c r="DT73" s="4" t="s">
        <v>59</v>
      </c>
      <c r="DU73" s="4">
        <v>8</v>
      </c>
      <c r="EV73" s="4" t="s">
        <v>4</v>
      </c>
      <c r="EX73" s="4">
        <v>106.4</v>
      </c>
      <c r="EZ73" s="4">
        <v>12.2</v>
      </c>
      <c r="FA73" s="4">
        <v>7.7</v>
      </c>
      <c r="FB73" s="4">
        <v>11.5</v>
      </c>
      <c r="FC73" s="4">
        <v>7.8</v>
      </c>
      <c r="FE73">
        <v>12</v>
      </c>
      <c r="FH73" s="9">
        <f>AVERAGE($HC73,$JM73,$LM73)</f>
        <v>8.8333333333333339</v>
      </c>
      <c r="FL73" s="4" t="s">
        <v>52</v>
      </c>
      <c r="FM73" s="4">
        <v>0</v>
      </c>
      <c r="FN73" s="4" t="s">
        <v>56</v>
      </c>
      <c r="FO73" s="4">
        <v>0</v>
      </c>
      <c r="FP73" s="4">
        <v>0</v>
      </c>
      <c r="FQ73" s="4" t="s">
        <v>61</v>
      </c>
      <c r="FR73" s="4" t="s">
        <v>62</v>
      </c>
      <c r="FS73" s="4" t="s">
        <v>4</v>
      </c>
      <c r="FT73" s="4" t="s">
        <v>4</v>
      </c>
      <c r="FU73" s="4" t="s">
        <v>4</v>
      </c>
      <c r="FV73" s="4">
        <v>0</v>
      </c>
      <c r="FX73" s="4" t="s">
        <v>4</v>
      </c>
      <c r="GA73" s="4">
        <v>35.5</v>
      </c>
      <c r="GI73" s="4" t="s">
        <v>3</v>
      </c>
      <c r="GJ73" s="4">
        <v>1.4</v>
      </c>
      <c r="GL73" s="4" t="s">
        <v>56</v>
      </c>
      <c r="GM73" s="4" t="s">
        <v>56</v>
      </c>
      <c r="GN73" s="4">
        <v>0</v>
      </c>
      <c r="GO73" s="4">
        <v>0</v>
      </c>
      <c r="GP73" s="4" t="s">
        <v>3</v>
      </c>
      <c r="GQ73" s="4" t="s">
        <v>1075</v>
      </c>
      <c r="GR73" s="4" t="s">
        <v>78</v>
      </c>
      <c r="GS73" s="4">
        <v>5.5</v>
      </c>
      <c r="GT73" s="4">
        <v>0</v>
      </c>
      <c r="GU73" s="4" t="s">
        <v>79</v>
      </c>
      <c r="GV73" s="4">
        <v>30</v>
      </c>
      <c r="GW73" s="4">
        <v>5.5</v>
      </c>
      <c r="GY73" s="4" t="s">
        <v>3</v>
      </c>
      <c r="GZ73" s="4">
        <v>5.5</v>
      </c>
      <c r="HA73" s="4" t="s">
        <v>55</v>
      </c>
      <c r="HB73" s="4" t="s">
        <v>42</v>
      </c>
      <c r="HC73" s="4">
        <v>8.9</v>
      </c>
      <c r="HJ73" s="4" t="s">
        <v>11</v>
      </c>
      <c r="HK73" s="4" t="s">
        <v>12</v>
      </c>
      <c r="HL73" s="4" t="s">
        <v>13</v>
      </c>
      <c r="HV73" s="4" t="s">
        <v>4</v>
      </c>
      <c r="HX73" s="4" t="s">
        <v>4</v>
      </c>
      <c r="HY73" s="4" t="s">
        <v>3</v>
      </c>
      <c r="HZ73" s="4">
        <v>0</v>
      </c>
      <c r="IA73" s="4">
        <v>0</v>
      </c>
      <c r="IB73" s="4">
        <v>0</v>
      </c>
      <c r="IC73" s="4">
        <v>0</v>
      </c>
      <c r="ID73" s="4">
        <v>0</v>
      </c>
      <c r="IE73" s="4">
        <v>0</v>
      </c>
      <c r="IG73" s="4">
        <v>35.5</v>
      </c>
      <c r="IT73" s="4" t="s">
        <v>3</v>
      </c>
      <c r="IU73" s="10">
        <v>1.4</v>
      </c>
      <c r="IW73" s="4" t="s">
        <v>56</v>
      </c>
      <c r="IX73" s="4" t="s">
        <v>56</v>
      </c>
      <c r="IY73" s="4">
        <v>0</v>
      </c>
      <c r="IZ73" s="4">
        <v>0</v>
      </c>
      <c r="JA73" s="4" t="s">
        <v>1075</v>
      </c>
      <c r="JB73" s="4" t="s">
        <v>80</v>
      </c>
      <c r="JC73" s="4">
        <v>35.5</v>
      </c>
      <c r="JD73" s="4">
        <v>35.5</v>
      </c>
      <c r="JI73" s="4" t="s">
        <v>4</v>
      </c>
      <c r="JK73" s="4" t="s">
        <v>55</v>
      </c>
      <c r="JL73" s="4" t="s">
        <v>42</v>
      </c>
      <c r="JM73" s="4">
        <v>9.1999999999999993</v>
      </c>
      <c r="JT73" s="4" t="s">
        <v>12</v>
      </c>
      <c r="JU73" s="4" t="s">
        <v>81</v>
      </c>
      <c r="JV73" s="4" t="s">
        <v>11</v>
      </c>
      <c r="JZ73" s="4" t="s">
        <v>4</v>
      </c>
      <c r="KB73" s="4" t="s">
        <v>4</v>
      </c>
      <c r="KC73" s="4" t="s">
        <v>4</v>
      </c>
      <c r="KD73" s="4">
        <v>0</v>
      </c>
      <c r="KE73" s="4">
        <v>0</v>
      </c>
      <c r="KF73" s="4">
        <v>0</v>
      </c>
      <c r="KG73" s="4">
        <v>0</v>
      </c>
      <c r="KH73" s="4">
        <v>0</v>
      </c>
      <c r="KI73" s="4">
        <v>0</v>
      </c>
      <c r="KK73" s="4">
        <v>35.5</v>
      </c>
      <c r="KS73" s="4" t="s">
        <v>3</v>
      </c>
      <c r="KT73" s="4">
        <v>1</v>
      </c>
      <c r="KV73" s="4" t="s">
        <v>56</v>
      </c>
      <c r="KW73" s="4" t="s">
        <v>56</v>
      </c>
      <c r="KX73" s="4">
        <v>0</v>
      </c>
      <c r="KY73" s="4">
        <v>0</v>
      </c>
      <c r="KZ73" s="4" t="s">
        <v>4</v>
      </c>
      <c r="LA73" s="4" t="s">
        <v>1075</v>
      </c>
      <c r="LB73" s="4" t="s">
        <v>80</v>
      </c>
      <c r="LC73" s="4">
        <v>35.5</v>
      </c>
      <c r="LD73" s="4">
        <v>71</v>
      </c>
      <c r="LI73" s="4" t="s">
        <v>112</v>
      </c>
      <c r="LK73" s="4" t="s">
        <v>55</v>
      </c>
      <c r="LL73" s="4" t="s">
        <v>42</v>
      </c>
      <c r="LM73" s="4">
        <v>8.4</v>
      </c>
      <c r="LT73" s="4" t="s">
        <v>11</v>
      </c>
      <c r="LU73" s="4" t="s">
        <v>12</v>
      </c>
      <c r="LV73" s="4" t="s">
        <v>14</v>
      </c>
      <c r="LZ73" s="4" t="s">
        <v>11</v>
      </c>
      <c r="MA73" s="4" t="s">
        <v>12</v>
      </c>
      <c r="MB73" s="4" t="s">
        <v>14</v>
      </c>
      <c r="MF73" s="4" t="s">
        <v>4</v>
      </c>
      <c r="MH73" s="4" t="s">
        <v>4</v>
      </c>
      <c r="MI73" s="4" t="s">
        <v>4</v>
      </c>
      <c r="MJ73" s="4">
        <v>0</v>
      </c>
      <c r="MK73" s="4">
        <v>0</v>
      </c>
      <c r="ML73" s="4">
        <v>0</v>
      </c>
      <c r="MM73" s="4">
        <v>0</v>
      </c>
      <c r="MN73" s="4">
        <v>0</v>
      </c>
      <c r="MO73" s="4">
        <v>0</v>
      </c>
      <c r="MQ73" s="4">
        <v>26</v>
      </c>
      <c r="MX73" s="4" t="s">
        <v>4</v>
      </c>
      <c r="MZ73" s="4" t="s">
        <v>3</v>
      </c>
      <c r="NA73" s="4" t="s">
        <v>7</v>
      </c>
      <c r="NH73" s="4" t="s">
        <v>4</v>
      </c>
      <c r="NI73" s="4" t="s">
        <v>4</v>
      </c>
      <c r="NJ73" s="4" t="s">
        <v>4</v>
      </c>
      <c r="NK73" s="4" t="s">
        <v>37</v>
      </c>
      <c r="NL73" s="4" t="s">
        <v>56</v>
      </c>
      <c r="NM73" s="4" t="s">
        <v>56</v>
      </c>
      <c r="NN73" s="4">
        <v>0</v>
      </c>
      <c r="NO73" s="4">
        <v>0</v>
      </c>
      <c r="NP73" s="4" t="s">
        <v>42</v>
      </c>
      <c r="NQ73" s="4" t="s">
        <v>3</v>
      </c>
      <c r="NR73" s="4">
        <v>1.1000000000000001</v>
      </c>
      <c r="NT73" s="4">
        <v>12</v>
      </c>
      <c r="OA73" s="4" t="s">
        <v>12</v>
      </c>
      <c r="OB73" s="4" t="s">
        <v>13</v>
      </c>
      <c r="OC73" s="4" t="s">
        <v>14</v>
      </c>
      <c r="OD73" s="4" t="s">
        <v>11</v>
      </c>
      <c r="OG73" s="4" t="s">
        <v>4</v>
      </c>
      <c r="OI73" s="4">
        <v>2.6</v>
      </c>
      <c r="OJ73" s="4">
        <v>2.4</v>
      </c>
      <c r="OK73" s="4" t="s">
        <v>4</v>
      </c>
      <c r="ON73" s="4" t="s">
        <v>64</v>
      </c>
      <c r="OO73" s="4" t="s">
        <v>3</v>
      </c>
      <c r="OP73" s="4">
        <v>26</v>
      </c>
      <c r="OQ73" s="4">
        <v>26</v>
      </c>
      <c r="OR73" s="4" t="s">
        <v>4</v>
      </c>
      <c r="OS73" s="4" t="s">
        <v>58</v>
      </c>
      <c r="OT73" s="4" t="s">
        <v>60</v>
      </c>
      <c r="OU73" s="4">
        <v>26</v>
      </c>
      <c r="OV73" s="4">
        <v>4</v>
      </c>
      <c r="OW73" s="4">
        <v>2</v>
      </c>
      <c r="OZ73" s="4" t="s">
        <v>58</v>
      </c>
      <c r="PA73" s="4" t="s">
        <v>59</v>
      </c>
      <c r="PB73" s="4">
        <v>26</v>
      </c>
      <c r="PC73" s="4">
        <v>4</v>
      </c>
      <c r="PD73" s="4">
        <v>2</v>
      </c>
      <c r="QJ73" s="4">
        <v>0</v>
      </c>
      <c r="QL73" s="4">
        <v>0</v>
      </c>
      <c r="QM73" s="4" t="s">
        <v>68</v>
      </c>
      <c r="QN73" s="4" t="s">
        <v>3</v>
      </c>
      <c r="QO73" s="4" t="s">
        <v>4</v>
      </c>
      <c r="QQ73" s="4" t="s">
        <v>3</v>
      </c>
    </row>
  </sheetData>
  <sortState xmlns:xlrd2="http://schemas.microsoft.com/office/spreadsheetml/2017/richdata2" ref="A2:RS77">
    <sortCondition ref="A2:A77"/>
  </sortState>
  <phoneticPr fontId="1" type="noConversion"/>
  <conditionalFormatting sqref="A76">
    <cfRule type="duplicateValues" dxfId="1" priority="2"/>
  </conditionalFormatting>
  <conditionalFormatting sqref="A77:A1048576 A1:A75">
    <cfRule type="duplicateValues" dxfId="0" priority="159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030FDD-0249-4E27-BD28-971945A86ECE}">
          <x14:formula1>
            <xm:f>'Dropdown Tables'!$C$2:$C$6</xm:f>
          </x14:formula1>
          <xm:sqref>Z71:Z194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97515-6A55-424A-BF59-3BC5ACF7CCA4}">
  <dimension ref="A2:P23"/>
  <sheetViews>
    <sheetView workbookViewId="0">
      <selection activeCell="G15" sqref="G15"/>
    </sheetView>
  </sheetViews>
  <sheetFormatPr defaultRowHeight="14.4" x14ac:dyDescent="0.3"/>
  <cols>
    <col min="3" max="3" width="19.5546875" bestFit="1" customWidth="1"/>
  </cols>
  <sheetData>
    <row r="2" spans="1:16" x14ac:dyDescent="0.3">
      <c r="A2" t="s">
        <v>1</v>
      </c>
      <c r="C2" t="s">
        <v>5</v>
      </c>
      <c r="E2" t="s">
        <v>31</v>
      </c>
      <c r="F2" t="s">
        <v>973</v>
      </c>
      <c r="H2" t="s">
        <v>40</v>
      </c>
      <c r="J2" t="s">
        <v>10</v>
      </c>
      <c r="L2" t="s">
        <v>19</v>
      </c>
      <c r="N2">
        <v>0</v>
      </c>
      <c r="P2" t="s">
        <v>26</v>
      </c>
    </row>
    <row r="3" spans="1:16" x14ac:dyDescent="0.3">
      <c r="A3" t="s">
        <v>2</v>
      </c>
      <c r="C3" t="s">
        <v>6</v>
      </c>
      <c r="E3" t="s">
        <v>32</v>
      </c>
      <c r="F3" t="s">
        <v>968</v>
      </c>
      <c r="H3" t="s">
        <v>41</v>
      </c>
      <c r="J3" t="s">
        <v>11</v>
      </c>
      <c r="L3" t="s">
        <v>20</v>
      </c>
      <c r="N3" t="s">
        <v>22</v>
      </c>
      <c r="P3" t="s">
        <v>27</v>
      </c>
    </row>
    <row r="4" spans="1:16" x14ac:dyDescent="0.3">
      <c r="C4" t="s">
        <v>7</v>
      </c>
      <c r="E4" t="s">
        <v>33</v>
      </c>
      <c r="F4" t="s">
        <v>65</v>
      </c>
      <c r="H4" t="s">
        <v>42</v>
      </c>
      <c r="J4" t="s">
        <v>12</v>
      </c>
      <c r="L4" t="s">
        <v>21</v>
      </c>
      <c r="N4" t="s">
        <v>23</v>
      </c>
      <c r="P4" t="s">
        <v>28</v>
      </c>
    </row>
    <row r="5" spans="1:16" x14ac:dyDescent="0.3">
      <c r="A5" t="s">
        <v>3</v>
      </c>
      <c r="C5" t="s">
        <v>8</v>
      </c>
      <c r="E5" t="s">
        <v>34</v>
      </c>
      <c r="F5" t="s">
        <v>972</v>
      </c>
      <c r="H5" t="s">
        <v>43</v>
      </c>
      <c r="J5" t="s">
        <v>13</v>
      </c>
      <c r="N5" t="s">
        <v>24</v>
      </c>
      <c r="P5" t="s">
        <v>29</v>
      </c>
    </row>
    <row r="6" spans="1:16" x14ac:dyDescent="0.3">
      <c r="A6" t="s">
        <v>4</v>
      </c>
      <c r="C6" t="s">
        <v>9</v>
      </c>
      <c r="E6" t="s">
        <v>35</v>
      </c>
      <c r="F6" t="s">
        <v>978</v>
      </c>
      <c r="H6" t="s">
        <v>44</v>
      </c>
      <c r="J6" t="s">
        <v>14</v>
      </c>
      <c r="P6" t="s">
        <v>30</v>
      </c>
    </row>
    <row r="7" spans="1:16" x14ac:dyDescent="0.3">
      <c r="E7" t="s">
        <v>21</v>
      </c>
      <c r="F7" t="s">
        <v>974</v>
      </c>
      <c r="H7" t="s">
        <v>45</v>
      </c>
      <c r="J7" t="s">
        <v>15</v>
      </c>
    </row>
    <row r="8" spans="1:16" x14ac:dyDescent="0.3">
      <c r="E8" t="s">
        <v>36</v>
      </c>
      <c r="F8" t="s">
        <v>979</v>
      </c>
      <c r="J8" t="s">
        <v>16</v>
      </c>
    </row>
    <row r="9" spans="1:16" x14ac:dyDescent="0.3">
      <c r="E9" t="s">
        <v>14</v>
      </c>
      <c r="F9" t="s">
        <v>975</v>
      </c>
      <c r="J9" t="s">
        <v>17</v>
      </c>
    </row>
    <row r="10" spans="1:16" x14ac:dyDescent="0.3">
      <c r="E10" t="s">
        <v>37</v>
      </c>
      <c r="F10" t="s">
        <v>970</v>
      </c>
    </row>
    <row r="11" spans="1:16" x14ac:dyDescent="0.3">
      <c r="E11" t="s">
        <v>38</v>
      </c>
      <c r="F11" t="s">
        <v>976</v>
      </c>
    </row>
    <row r="12" spans="1:16" x14ac:dyDescent="0.3">
      <c r="E12" t="s">
        <v>39</v>
      </c>
      <c r="F12" t="s">
        <v>977</v>
      </c>
    </row>
    <row r="14" spans="1:16" x14ac:dyDescent="0.3">
      <c r="E14" t="s">
        <v>948</v>
      </c>
    </row>
    <row r="15" spans="1:16" x14ac:dyDescent="0.3">
      <c r="E15" s="2" t="s">
        <v>31</v>
      </c>
      <c r="F15" s="2"/>
      <c r="G15" s="2"/>
    </row>
    <row r="16" spans="1:16" x14ac:dyDescent="0.3">
      <c r="A16" t="s">
        <v>858</v>
      </c>
      <c r="E16" s="2" t="s">
        <v>38</v>
      </c>
      <c r="F16" s="2"/>
      <c r="G16" s="2"/>
    </row>
    <row r="17" spans="1:7" x14ac:dyDescent="0.3">
      <c r="A17">
        <v>1</v>
      </c>
      <c r="B17" t="s">
        <v>859</v>
      </c>
      <c r="E17" s="2" t="s">
        <v>232</v>
      </c>
      <c r="F17" s="2"/>
      <c r="G17" s="2"/>
    </row>
    <row r="18" spans="1:7" x14ac:dyDescent="0.3">
      <c r="A18">
        <v>2</v>
      </c>
      <c r="B18" t="s">
        <v>860</v>
      </c>
      <c r="E18" s="2" t="s">
        <v>55</v>
      </c>
      <c r="F18" s="2"/>
      <c r="G18" s="2"/>
    </row>
    <row r="19" spans="1:7" x14ac:dyDescent="0.3">
      <c r="A19">
        <v>3</v>
      </c>
      <c r="B19" t="s">
        <v>861</v>
      </c>
      <c r="E19" s="2" t="s">
        <v>412</v>
      </c>
      <c r="F19" s="2"/>
      <c r="G19" s="2"/>
    </row>
    <row r="20" spans="1:7" x14ac:dyDescent="0.3">
      <c r="E20" s="2" t="s">
        <v>415</v>
      </c>
      <c r="F20" s="2"/>
      <c r="G20" s="2"/>
    </row>
    <row r="21" spans="1:7" x14ac:dyDescent="0.3">
      <c r="E21" s="2" t="s">
        <v>352</v>
      </c>
      <c r="F21" s="2"/>
      <c r="G21" s="2"/>
    </row>
    <row r="22" spans="1:7" x14ac:dyDescent="0.3">
      <c r="E22" s="2" t="s">
        <v>37</v>
      </c>
    </row>
    <row r="23" spans="1:7" x14ac:dyDescent="0.3">
      <c r="E23" s="2" t="s">
        <v>947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Designs</vt:lpstr>
      <vt:lpstr>Measured in Field</vt:lpstr>
      <vt:lpstr>Dropdown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O'Doherty, Gillian M (DFG)</dc:creator>
  <cp:lastModifiedBy>Gillian ODoherty</cp:lastModifiedBy>
  <dcterms:created xsi:type="dcterms:W3CDTF">2021-10-07T17:24:15Z</dcterms:created>
  <dcterms:modified xsi:type="dcterms:W3CDTF">2024-08-07T06:31:46Z</dcterms:modified>
</cp:coreProperties>
</file>