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juanm\Documents\Master\Data Science\Algorithmic_Methods_Data_Mining_Lab\Project\Homework_2\tests\data\"/>
    </mc:Choice>
  </mc:AlternateContent>
  <xr:revisionPtr revIDLastSave="0" documentId="13_ncr:1_{E0B61C01-9BB7-418D-8A92-8903B982D1B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mplete Data" sheetId="1" r:id="rId1"/>
    <sheet name="Transformed Data" sheetId="2" r:id="rId2"/>
    <sheet name="Results_1" sheetId="3" r:id="rId3"/>
    <sheet name="Results_2" sheetId="4" r:id="rId4"/>
  </sheets>
  <definedNames>
    <definedName name="_xlnm._FilterDatabase" localSheetId="2" hidden="1">Results_1!$A$1:$B$11</definedName>
    <definedName name="_xlnm._FilterDatabase" localSheetId="3" hidden="1">Results_2!$A$1:$B$1</definedName>
    <definedName name="_xlnm._FilterDatabase" localSheetId="1" hidden="1">'Transformed Data'!$A$1:$E$161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7" i="2" l="1"/>
  <c r="G114" i="2"/>
  <c r="G106" i="2"/>
  <c r="G52" i="2"/>
  <c r="G51" i="2"/>
  <c r="G41" i="2"/>
  <c r="G37" i="2"/>
  <c r="G13" i="2"/>
  <c r="G3" i="2"/>
  <c r="G2" i="2" l="1"/>
  <c r="F161" i="2"/>
  <c r="F160" i="2"/>
  <c r="F159" i="2"/>
  <c r="F157" i="2"/>
  <c r="F150" i="2"/>
  <c r="F151" i="2"/>
  <c r="F152" i="2"/>
  <c r="F153" i="2"/>
  <c r="F154" i="2"/>
  <c r="F155" i="2"/>
  <c r="F156" i="2"/>
  <c r="F149" i="2"/>
  <c r="F135" i="2"/>
  <c r="F134" i="2"/>
  <c r="F133" i="2"/>
  <c r="F132" i="2"/>
  <c r="F131" i="2"/>
  <c r="F130" i="2"/>
  <c r="F129" i="2"/>
  <c r="F128" i="2"/>
  <c r="F127" i="2"/>
  <c r="F126" i="2"/>
  <c r="F125" i="2"/>
  <c r="F123" i="2"/>
  <c r="F121" i="2"/>
  <c r="F120" i="2"/>
  <c r="F119" i="2"/>
  <c r="F118" i="2"/>
  <c r="F117" i="2"/>
  <c r="F116" i="2"/>
  <c r="F115" i="2"/>
  <c r="F114" i="2"/>
  <c r="F107" i="2"/>
  <c r="F106" i="2"/>
  <c r="F105" i="2"/>
  <c r="F92" i="2"/>
  <c r="F91" i="2"/>
  <c r="F80" i="2"/>
  <c r="F79" i="2"/>
  <c r="F77" i="2"/>
  <c r="F74" i="2"/>
  <c r="F73" i="2"/>
  <c r="F72" i="2"/>
  <c r="F71" i="2"/>
  <c r="F67" i="2"/>
  <c r="F66" i="2"/>
  <c r="F65" i="2"/>
  <c r="F63" i="2"/>
  <c r="F62" i="2"/>
  <c r="F52" i="2"/>
  <c r="F51" i="2"/>
  <c r="F50" i="2"/>
  <c r="F49" i="2"/>
  <c r="F47" i="2"/>
  <c r="F43" i="2"/>
  <c r="F42" i="2"/>
  <c r="F41" i="2"/>
  <c r="F40" i="2"/>
  <c r="F38" i="2"/>
  <c r="F37" i="2"/>
  <c r="F34" i="2"/>
  <c r="F32" i="2"/>
  <c r="F31" i="2"/>
  <c r="F29" i="2"/>
  <c r="F27" i="2"/>
  <c r="F26" i="2"/>
  <c r="F25" i="2"/>
  <c r="F22" i="2"/>
  <c r="F21" i="2"/>
  <c r="F18" i="2"/>
  <c r="F16" i="2"/>
  <c r="F15" i="2"/>
  <c r="F14" i="2"/>
  <c r="F13" i="2"/>
  <c r="F12" i="2"/>
  <c r="F11" i="2"/>
  <c r="F8" i="2"/>
  <c r="F7" i="2"/>
  <c r="F6" i="2"/>
  <c r="F3" i="2"/>
  <c r="F2" i="2"/>
</calcChain>
</file>

<file path=xl/sharedStrings.xml><?xml version="1.0" encoding="utf-8"?>
<sst xmlns="http://schemas.openxmlformats.org/spreadsheetml/2006/main" count="1251" uniqueCount="325">
  <si>
    <t>event_time</t>
  </si>
  <si>
    <t>event_type</t>
  </si>
  <si>
    <t>product_id</t>
  </si>
  <si>
    <t>category_id</t>
  </si>
  <si>
    <t>category_code</t>
  </si>
  <si>
    <t>brand</t>
  </si>
  <si>
    <t>price</t>
  </si>
  <si>
    <t>user_id</t>
  </si>
  <si>
    <t>user_session</t>
  </si>
  <si>
    <t>2019-10-01 00:00:00 UTC</t>
  </si>
  <si>
    <t>view</t>
  </si>
  <si>
    <t>shiseido</t>
  </si>
  <si>
    <t>72d76fde-8bb3-4e00-8c23-a032dfed738c</t>
  </si>
  <si>
    <t>appliances.environment.water_heater</t>
  </si>
  <si>
    <t>aqua</t>
  </si>
  <si>
    <t>9333dfbd-b87a-4708-9857-6336556b0fcc</t>
  </si>
  <si>
    <t>2019-10-01 00:00:01 UTC</t>
  </si>
  <si>
    <t>furniture.living_room.sofa</t>
  </si>
  <si>
    <t>566511c2-e2e3-422b-b695-cf8e6e792ca8</t>
  </si>
  <si>
    <t>computers.notebook</t>
  </si>
  <si>
    <t>lenovo</t>
  </si>
  <si>
    <t>7c90fc70-0e80-4590-96f3-13c02c18c713</t>
  </si>
  <si>
    <t>2019-10-01 00:00:04 UTC</t>
  </si>
  <si>
    <t>electronics.smartphone</t>
  </si>
  <si>
    <t>apple</t>
  </si>
  <si>
    <t>c6bd7419-2748-4c56-95b4-8cec9ff8b80d</t>
  </si>
  <si>
    <t>2019-10-01 00:00:05 UTC</t>
  </si>
  <si>
    <t>computers.desktop</t>
  </si>
  <si>
    <t>pulser</t>
  </si>
  <si>
    <t>0d0d91c2-c9c2-4e81-90a5-86594dec0db9</t>
  </si>
  <si>
    <t>2019-10-01 00:00:08 UTC</t>
  </si>
  <si>
    <t>creed</t>
  </si>
  <si>
    <t>4fe811e9-91de-46da-90c3-bbd87ed3a65d</t>
  </si>
  <si>
    <t>luminarc</t>
  </si>
  <si>
    <t>6280d577-25c8-4147-99a7-abc6048498d6</t>
  </si>
  <si>
    <t>2019-10-01 00:00:10 UTC</t>
  </si>
  <si>
    <t>apparel.shoes.keds</t>
  </si>
  <si>
    <t>baden</t>
  </si>
  <si>
    <t>ac1cd4e5-a3ce-4224-a2d7-ff660a105880</t>
  </si>
  <si>
    <t>2019-10-01 00:00:11 UTC</t>
  </si>
  <si>
    <t>huawei</t>
  </si>
  <si>
    <t>406c46ed-90a4-4787-a43b-59a410c1a5fb</t>
  </si>
  <si>
    <t>appliances.kitchen.microwave</t>
  </si>
  <si>
    <t>elenberg</t>
  </si>
  <si>
    <t>b5bdd0b3-4ca2-4c55-939e-9ce44bb50abd</t>
  </si>
  <si>
    <t>samsung</t>
  </si>
  <si>
    <t>50a293fb-5940-41b2-baf3-17af0e812101</t>
  </si>
  <si>
    <t>2019-10-01 00:00:13 UTC</t>
  </si>
  <si>
    <t>haier</t>
  </si>
  <si>
    <t>98b88fa0-d8fa-4b9d-8a71-3dd403afab85</t>
  </si>
  <si>
    <t>2019-10-01 00:00:15 UTC</t>
  </si>
  <si>
    <t>2019-10-01 00:00:16 UTC</t>
  </si>
  <si>
    <t>furniture.bedroom.bed</t>
  </si>
  <si>
    <t>brw</t>
  </si>
  <si>
    <t>7f0062d8-ead0-4e0a-96f6-43a0b79a2fc4</t>
  </si>
  <si>
    <t>2019-10-01 00:00:17 UTC</t>
  </si>
  <si>
    <t>17566c27-0a8f-4506-9f30-c6a2ccbf583b</t>
  </si>
  <si>
    <t>2019-10-01 00:00:18 UTC</t>
  </si>
  <si>
    <t>electronics.video.tv</t>
  </si>
  <si>
    <t>e3151795-c355-4efa-acf6-e1fe1bebeee5</t>
  </si>
  <si>
    <t>appliances.kitchen.mixer</t>
  </si>
  <si>
    <t>bosch</t>
  </si>
  <si>
    <t>901b9e3c-3f8f-4147-a442-c25d5c5ed332</t>
  </si>
  <si>
    <t>2019-10-01 00:00:19 UTC</t>
  </si>
  <si>
    <t>hp</t>
  </si>
  <si>
    <t>2019-11-01 00:00:00 UTC</t>
  </si>
  <si>
    <t>xiaomi</t>
  </si>
  <si>
    <t>4d3b30da-a5e4-49df-b1a8-ba5943f1dd33</t>
  </si>
  <si>
    <t>appliances.sewing_machine</t>
  </si>
  <si>
    <t>janome</t>
  </si>
  <si>
    <t>8e5f4f83-366c-4f70-860e-ca7417414283</t>
  </si>
  <si>
    <t>2019-11-01 00:00:01 UTC</t>
  </si>
  <si>
    <t>755422e7-9040-477b-9bd2-6a6e8fd97387</t>
  </si>
  <si>
    <t>appliances.kitchen.washer</t>
  </si>
  <si>
    <t>lg</t>
  </si>
  <si>
    <t>3bfb58cd-7892-48cc-8020-2f17e6de6e7f</t>
  </si>
  <si>
    <t>313628f1-68b8-460d-84f6-cec7a8796ef2</t>
  </si>
  <si>
    <t>816a59f3-f5ae-4ccd-9b23-82aa8c23d33c</t>
  </si>
  <si>
    <t>df8184cc-3694-4549-8c8c-6b5171877376</t>
  </si>
  <si>
    <t>2019-11-01 00:00:02 UTC</t>
  </si>
  <si>
    <t>rondell</t>
  </si>
  <si>
    <t>5e6ef132-4d7c-4730-8c7f-85aa4082588f</t>
  </si>
  <si>
    <t>michelin</t>
  </si>
  <si>
    <t>0a899268-31eb-46de-898d-09b2da950b24</t>
  </si>
  <si>
    <t>d2d3d2c6-631d-489e-9fb5-06f340b85be0</t>
  </si>
  <si>
    <t>2019-11-01 00:00:03 UTC</t>
  </si>
  <si>
    <t>aa806835-b14c-45af-9538-cd4d1849be3e</t>
  </si>
  <si>
    <t>appliances.kitchen.refrigerators</t>
  </si>
  <si>
    <t>c89b0d96-247f-4044-9c91-bb5f38c6af9b</t>
  </si>
  <si>
    <t>furniture.kitchen.chair</t>
  </si>
  <si>
    <t>173d7b72-1db7-4638-8207-be8148bf3c9f</t>
  </si>
  <si>
    <t>2019-11-01 00:00:04 UTC</t>
  </si>
  <si>
    <t>4dfe2c67-e537-4dc2-ae69-0b65263db091</t>
  </si>
  <si>
    <t>2019-11-01 00:00:05 UTC</t>
  </si>
  <si>
    <t>appliances.kitchen.dishwasher</t>
  </si>
  <si>
    <t>aab33a9a-29c3-4d50-84c1-8a2bc9256104</t>
  </si>
  <si>
    <t>2019-11-01 00:00:06 UTC</t>
  </si>
  <si>
    <t>f603c815-f51a-46fe-9404-cb586e35edaf</t>
  </si>
  <si>
    <t>2019-11-01 00:00:07 UTC</t>
  </si>
  <si>
    <t>3f6112f1-5695-4e88-bb0a-49f9e36658ff</t>
  </si>
  <si>
    <t>f54fa96a-f3f2-43ac-99a4-fcb2a449dd36</t>
  </si>
  <si>
    <t>52c2c76c-b79e-4794-86ff-badc76d35f5a</t>
  </si>
  <si>
    <t>2019-11-01 00:00:08 UTC</t>
  </si>
  <si>
    <t>2019-10-01 16:56:07 UTC</t>
  </si>
  <si>
    <t>appliances.kitchen.hood</t>
  </si>
  <si>
    <t>gefest</t>
  </si>
  <si>
    <t>c243fb58-6ab3-453f-ab14-82602de59dcb</t>
  </si>
  <si>
    <t>appliances.environment.air_heater</t>
  </si>
  <si>
    <t>ballu</t>
  </si>
  <si>
    <t>9062e773-6fc4-4e9f-9041-f6415a3d0a2c</t>
  </si>
  <si>
    <t>auto.accessories.compressor</t>
  </si>
  <si>
    <t>berkut</t>
  </si>
  <si>
    <t>58f1ad1d-e5db-4296-8aa7-a5e5ab331bd3</t>
  </si>
  <si>
    <t>b48c07b7-611f-495f-a896-ad4f925c5b0a</t>
  </si>
  <si>
    <t>ae461cb2-08b3-447e-b395-e941bb62dc61</t>
  </si>
  <si>
    <t>8dd80c73-5feb-4e94-9968-c09efad07b9e</t>
  </si>
  <si>
    <t>auto.accessories.alarm</t>
  </si>
  <si>
    <t>starline</t>
  </si>
  <si>
    <t>b48e5db3-a88b-4e7c-aaab-3545ebeb3f2e</t>
  </si>
  <si>
    <t>kids.carriage</t>
  </si>
  <si>
    <t>coballe</t>
  </si>
  <si>
    <t>2086a715-90a9-4112-bfa6-efd522270e82</t>
  </si>
  <si>
    <t>appliances.kitchen.blender</t>
  </si>
  <si>
    <t>a391e71a-0f18-4a5b-9daf-ddb6df40a191</t>
  </si>
  <si>
    <t>braun</t>
  </si>
  <si>
    <t>7dafd3c8-693e-4069-880e-c287db57ed1e</t>
  </si>
  <si>
    <t>bd40b142-fabd-4f9a-92ed-6602fd5e09d4</t>
  </si>
  <si>
    <t>apparel.shoes</t>
  </si>
  <si>
    <t>rieker</t>
  </si>
  <si>
    <t>fc519d2c-87eb-4582-b586-e474458bc263</t>
  </si>
  <si>
    <t>electronics.clocks</t>
  </si>
  <si>
    <t>longines</t>
  </si>
  <si>
    <t>f8f3a8b3-bc01-48a6-a3ac-fdda3a2081b2</t>
  </si>
  <si>
    <t>artel</t>
  </si>
  <si>
    <t>1fde99c7-2f0c-4e53-a9c0-2f388bcb9441</t>
  </si>
  <si>
    <t>d32b9f0f-3638-42c0-9bee-b8a0bc452746</t>
  </si>
  <si>
    <t>auto.accessories.player</t>
  </si>
  <si>
    <t>kenwood</t>
  </si>
  <si>
    <t>0bab9591-696c-43e7-b91b-713c74e21a1f</t>
  </si>
  <si>
    <t>2019-10-01 16:56:08 UTC</t>
  </si>
  <si>
    <t>electronics.audio.subwoofer</t>
  </si>
  <si>
    <t>pioneer</t>
  </si>
  <si>
    <t>7fb895b0-2a6d-45d1-b78a-6bf6b5dbf026</t>
  </si>
  <si>
    <t>fa6381ec-960b-4cd1-a84d-f28a6f3d7513</t>
  </si>
  <si>
    <t>belecoo</t>
  </si>
  <si>
    <t>c2ff565a-67e4-448b-b988-6d9f7052d946</t>
  </si>
  <si>
    <t>a578f030-140f-4e44-babe-589a8efe05f7</t>
  </si>
  <si>
    <t>2019-11-01 15:32:10 UTC</t>
  </si>
  <si>
    <t>04715ba0-529e-4f6b-8895-5d7ba92ec2eb</t>
  </si>
  <si>
    <t>appliances.environment.air_conditioner</t>
  </si>
  <si>
    <t>a2015681-e330-49c2-9e9a-1f806ae346eb</t>
  </si>
  <si>
    <t>de432e1f-ead4-4759-8a92-d6b3e2f091b0</t>
  </si>
  <si>
    <t>173c60df-2095-4caf-8e21-4d2097d0b057</t>
  </si>
  <si>
    <t>7581c87b-269a-4973-bc65-ab0c29e2a137</t>
  </si>
  <si>
    <t>electronics.camera.video</t>
  </si>
  <si>
    <t>gopro</t>
  </si>
  <si>
    <t>0defc5d2-6da3-41b5-912c-6de55f909ae7</t>
  </si>
  <si>
    <t>apparel.jeans</t>
  </si>
  <si>
    <t>conceptclub</t>
  </si>
  <si>
    <t>4ea34d3c-f0ec-4478-a1e0-04c146b75e93</t>
  </si>
  <si>
    <t>hansa</t>
  </si>
  <si>
    <t>06c1057d-f264-0490-32fe-bdfc31552fed</t>
  </si>
  <si>
    <t>appliances.kitchen.hob</t>
  </si>
  <si>
    <t>beko</t>
  </si>
  <si>
    <t>5be8b5b7-3cb3-4b2c-833d-061768a93611</t>
  </si>
  <si>
    <t>030f2e56-1c09-44af-8bcb-1ced7d822b1d</t>
  </si>
  <si>
    <t>cd438b9a-8ba4-4e71-a62b-34509c0c95f1</t>
  </si>
  <si>
    <t>c506eeca-068b-4435-a349-02b97d410470</t>
  </si>
  <si>
    <t>8b4759d1-656d-4a28-ada8-2d1cef74992d</t>
  </si>
  <si>
    <t>a79bc6db-9ecb-4572-899f-d931bacba9ac</t>
  </si>
  <si>
    <t>casio</t>
  </si>
  <si>
    <t>54dfde17-daf9-432c-84c0-d7220a64d95c</t>
  </si>
  <si>
    <t>electronics.tablet</t>
  </si>
  <si>
    <t>0612cf85-b4d9-40dd-8ea1-709ebbb985ca</t>
  </si>
  <si>
    <t>purchase</t>
  </si>
  <si>
    <t>dauscher</t>
  </si>
  <si>
    <t>e7b0a882-69ad-41fa-b679-2776b418b53f</t>
  </si>
  <si>
    <t>851b58e1-5b63-46bd-820a-690bf23188f5</t>
  </si>
  <si>
    <t>blueseven</t>
  </si>
  <si>
    <t>c94c2f93-d734-4daf-a2dd-02909b334356</t>
  </si>
  <si>
    <t>33720832-415e-4dfc-9c46-78558c1a6ba9</t>
  </si>
  <si>
    <t>2019-10-08 05:04:34 UTC</t>
  </si>
  <si>
    <t>4ad4d398-7c81-43f8-b7d9-2d5ab3587b2d</t>
  </si>
  <si>
    <t>tissot</t>
  </si>
  <si>
    <t>86919de7-5a91-44d2-9e99-6e9992eea7d7</t>
  </si>
  <si>
    <t>0fbcdaf3-5e7e-488b-86db-31384c6e3a43</t>
  </si>
  <si>
    <t>hasbro</t>
  </si>
  <si>
    <t>9fa8e952-fe85-4008-b348-0e3e4ad786de</t>
  </si>
  <si>
    <t>electronics.audio.headphone</t>
  </si>
  <si>
    <t>jbl</t>
  </si>
  <si>
    <t>34abff16-7feb-4a80-899f-17b2b2f95ebc</t>
  </si>
  <si>
    <t>furniture.living_room.cabinet</t>
  </si>
  <si>
    <t>5342c181-e7f9-4195-a2ab-4b828e67e75e</t>
  </si>
  <si>
    <t>cordiant</t>
  </si>
  <si>
    <t>8986ef32-b4bd-4cde-9303-2f8987e952fd</t>
  </si>
  <si>
    <t>peda</t>
  </si>
  <si>
    <t>b14c648e-3084-4d26-8bd0-e3c7d859d6fb</t>
  </si>
  <si>
    <t>lacoste</t>
  </si>
  <si>
    <t>598cff8e-a837-4e56-af76-ddcbfa4d89f1</t>
  </si>
  <si>
    <t>96c16431-73fb-467d-abf1-75c60d64984d</t>
  </si>
  <si>
    <t>3ea00ab1-567e-433e-8498-8853fac37f21</t>
  </si>
  <si>
    <t>furniture.kitchen.table</t>
  </si>
  <si>
    <t>25cef1c5-6726-431b-a1a2-01cca0380ac5</t>
  </si>
  <si>
    <t>2019-10-08 05:04:35 UTC</t>
  </si>
  <si>
    <t>980c2bb7-ed68-472b-98c0-e79e8e431ab4</t>
  </si>
  <si>
    <t>3c74bbe6-7bf1-42d5-8f83-cc7225c639e1</t>
  </si>
  <si>
    <t>d49ff739-a985-465f-8da1-82167dd37f2c</t>
  </si>
  <si>
    <t>d70f32ea-86ee-47d6-be94-c1e0957febc0</t>
  </si>
  <si>
    <t>computers.components.hdd</t>
  </si>
  <si>
    <t>gigabyte</t>
  </si>
  <si>
    <t>93344610-9812-4b70-a763-545da694f142</t>
  </si>
  <si>
    <t>abc77678-90b0-48ec-81b0-2c831255ec66</t>
  </si>
  <si>
    <t>c5f49293-b61d-4d51-b870-791a993e2f1c</t>
  </si>
  <si>
    <t>c59ce96c-d571-4c3b-8618-167bb7a0a5e4</t>
  </si>
  <si>
    <t>2019-11-06 13:17:28 UTC</t>
  </si>
  <si>
    <t>c31a174b-8e7e-429a-a336-63f85e208d36</t>
  </si>
  <si>
    <t>f7d6a43e-3285-455c-93fc-aa8b5979deb4</t>
  </si>
  <si>
    <t>2019-11-06 13:17:29 UTC</t>
  </si>
  <si>
    <t>f097434d-1821-473b-ad1f-ddb33239ffa6</t>
  </si>
  <si>
    <t>30a83923-f3da-4bd3-99d6-f37aa442b087</t>
  </si>
  <si>
    <t>17c133c9-fe1a-40c5-94ee-57ef2d56c492</t>
  </si>
  <si>
    <t>vt</t>
  </si>
  <si>
    <t>32d8e218-67e4-4afd-8826-5e0cf994c3a6</t>
  </si>
  <si>
    <t>4be1dded-3f0c-437d-a7c6-e7397e2c7284</t>
  </si>
  <si>
    <t>ad9177ff-5eeb-43b3-9fb0-de936e3ffc29</t>
  </si>
  <si>
    <t>9558d1f3-3ceb-49f4-9e29-042558e515c8</t>
  </si>
  <si>
    <t>philips</t>
  </si>
  <si>
    <t>c4e9fcf0-8232-4dee-ba00-64fa0b461ee6</t>
  </si>
  <si>
    <t>lux</t>
  </si>
  <si>
    <t>70e72887-4d0e-4b95-9c4a-5a46a4aec35f</t>
  </si>
  <si>
    <t>matador</t>
  </si>
  <si>
    <t>cb3fc69c-d4ad-43c4-a264-a6252ed24577</t>
  </si>
  <si>
    <t>kids.dolls</t>
  </si>
  <si>
    <t>llorens</t>
  </si>
  <si>
    <t>91ae3e15-e33a-4f54-8fe3-1d44ed9572f6</t>
  </si>
  <si>
    <t>9ff51ed2-7efc-4692-a074-0ecd74d94c08</t>
  </si>
  <si>
    <t>3db6d145-2ff7-45c0-9354-ba29f0b0f5b7</t>
  </si>
  <si>
    <t>f68c31ad-b68c-43f8-a15d-101bbe022069</t>
  </si>
  <si>
    <t>3a5d37b9-2cc1-4ade-b7fc-bd3d2e58d36f</t>
  </si>
  <si>
    <t>panasonic</t>
  </si>
  <si>
    <t>289e7102-287d-4115-984e-30113e280fef</t>
  </si>
  <si>
    <t>c990992f-f6ab-404a-a967-b32ca94d7b3c</t>
  </si>
  <si>
    <t>redmond</t>
  </si>
  <si>
    <t>213718b5-6fa3-411f-a861-9b9fb8414329</t>
  </si>
  <si>
    <t>2019-10-08 17:26:09 UTC</t>
  </si>
  <si>
    <t>accessories.wallet</t>
  </si>
  <si>
    <t>muqajankz</t>
  </si>
  <si>
    <t>20a9aba1-8348-418b-b312-27f9cda005d8</t>
  </si>
  <si>
    <t>8de40ed4-08d7-428e-9833-00ced580bbbd</t>
  </si>
  <si>
    <t>b74314ef-3966-4757-a343-08ea3b4b8723</t>
  </si>
  <si>
    <t>83961a42-baa2-4e38-b4cc-a64b3d428e8b</t>
  </si>
  <si>
    <t>da4204d8-f643-495b-8e80-910d04695290</t>
  </si>
  <si>
    <t>51125481-3a7e-463d-9f2a-85c6a9bc7eed</t>
  </si>
  <si>
    <t>8031a4b1-17c0-4672-83c2-8a2b1d96f727</t>
  </si>
  <si>
    <t>fe80f246-6ad2-40f6-9747-dda7aa084ac2</t>
  </si>
  <si>
    <t>goodyear</t>
  </si>
  <si>
    <t>7bbd0d49-2ca2-42af-8e0f-f2cd225575ab</t>
  </si>
  <si>
    <t>computers.components.cpu</t>
  </si>
  <si>
    <t>amd</t>
  </si>
  <si>
    <t>ff551286-9cb4-4750-8c56-7394831a3eab</t>
  </si>
  <si>
    <t>appliances.kitchen.meat_grinder</t>
  </si>
  <si>
    <t>746874e1-e89f-4382-87d9-a0b2bb611474</t>
  </si>
  <si>
    <t>sv</t>
  </si>
  <si>
    <t>d1944ca5-2b93-4114-8081-e3777e731703</t>
  </si>
  <si>
    <t>yasin</t>
  </si>
  <si>
    <t>457ac03f-03b6-4464-b82c-10e584f3e66c</t>
  </si>
  <si>
    <t>cart</t>
  </si>
  <si>
    <t>73fdb3b4-ccaa-4c4f-a313-7f74195c71a8</t>
  </si>
  <si>
    <t>4c4125c8-5f34-4bb6-879e-aad4c7d14126</t>
  </si>
  <si>
    <t>20cf39e6-b451-4069-8804-9cddc64a14ec</t>
  </si>
  <si>
    <t>2019-10-08 17:26:10 UTC</t>
  </si>
  <si>
    <t>85cd3853-4826-4e97-b1eb-d2a630a1966e</t>
  </si>
  <si>
    <t>5efc4792-9b40-4192-b659-b07d65ca228a</t>
  </si>
  <si>
    <t>construction.tools.drill</t>
  </si>
  <si>
    <t>festool</t>
  </si>
  <si>
    <t>f57edc13-ce6a-4d65-bd07-ee520147e5c2</t>
  </si>
  <si>
    <t>3228f42e-97fb-474d-a132-c4968177251b</t>
  </si>
  <si>
    <t>2019-11-07 05:08:21 UTC</t>
  </si>
  <si>
    <t>9b19a94a-78b9-4ff8-8334-f48eed7cc0a0</t>
  </si>
  <si>
    <t>gaissina</t>
  </si>
  <si>
    <t>2941540f-6bf3-48d5-811f-3c26ee6def5e</t>
  </si>
  <si>
    <t>1f78411e-cc78-47e8-8d61-b8e1c013a80f</t>
  </si>
  <si>
    <t>2019-11-07 05:08:22 UTC</t>
  </si>
  <si>
    <t>9c55fa23-751d-4434-9bda-8c87429558cb</t>
  </si>
  <si>
    <t>5f6f2821-37f8-441d-8cda-76c921966693</t>
  </si>
  <si>
    <t>nexen</t>
  </si>
  <si>
    <t>af45f99a-6f1a-4326-92c1-c7c044b961a4</t>
  </si>
  <si>
    <t>garvalin</t>
  </si>
  <si>
    <t>cde186f1-de5a-4ef8-a4ad-1f23500e7ade</t>
  </si>
  <si>
    <t>c9564db4-cba6-4630-aebf-78938bcc88eb</t>
  </si>
  <si>
    <t>c944e886-a53d-48b3-9e16-894d28d572d3</t>
  </si>
  <si>
    <t>gosh</t>
  </si>
  <si>
    <t>5b64f730-9666-4245-b687-7767a2d5aebd</t>
  </si>
  <si>
    <t>nokian</t>
  </si>
  <si>
    <t>65ff7885-6096-54b7-b448-7f760d2cef27</t>
  </si>
  <si>
    <t>56471165-440a-493b-90eb-ac3bcdf1b31a</t>
  </si>
  <si>
    <t>253401f8-211b-4df9-a8ea-bbba2fb14fe2</t>
  </si>
  <si>
    <t>preciosa</t>
  </si>
  <si>
    <t>1dc63579-c256-437d-8687-1e4e9c45f3f8</t>
  </si>
  <si>
    <t>sava</t>
  </si>
  <si>
    <t>ad690ff2-2ba9-4989-937a-2b9a7d1610a5</t>
  </si>
  <si>
    <t>74481b22-1d7b-4918-9c02-c0c58b24b8f9</t>
  </si>
  <si>
    <t>respect</t>
  </si>
  <si>
    <t>f5348511-c9b7-4ff4-aa2e-694291d54515</t>
  </si>
  <si>
    <t>d5cd461a-8df0-47be-88b3-1aeb877a5b8f</t>
  </si>
  <si>
    <t>27df2171-eafc-4d61-a03e-5d0e8ecbccad</t>
  </si>
  <si>
    <t>f49e4581-45d6-4300-91ae-ddc095580e40</t>
  </si>
  <si>
    <t>missing_category</t>
  </si>
  <si>
    <t>missing_brand</t>
  </si>
  <si>
    <t>category_parent</t>
  </si>
  <si>
    <t>accessories</t>
  </si>
  <si>
    <t>apparel</t>
  </si>
  <si>
    <t>appliances</t>
  </si>
  <si>
    <t>auto</t>
  </si>
  <si>
    <t>computers</t>
  </si>
  <si>
    <t>construction</t>
  </si>
  <si>
    <t>electronics</t>
  </si>
  <si>
    <t>furniture</t>
  </si>
  <si>
    <t>kids</t>
  </si>
  <si>
    <t>average brand</t>
  </si>
  <si>
    <t>Category</t>
  </si>
  <si>
    <t>Average per category</t>
  </si>
  <si>
    <t>max brand price category</t>
  </si>
  <si>
    <t>Brand</t>
  </si>
  <si>
    <t>Average per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</si>
</sst>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workbookViewId="0">
      <selection activeCell="C11" sqref="C11"/>
    </sheetView>
  </sheetViews>
  <sheetFormatPr defaultRowHeight="15" x14ac:dyDescent="0.25"/>
  <cols>
    <col min="1" max="1" width="22.28515625" bestFit="1" customWidth="1"/>
    <col min="2" max="2" width="11.140625" bestFit="1" customWidth="1"/>
    <col min="3" max="3" width="10.5703125" bestFit="1" customWidth="1"/>
    <col min="4" max="4" width="12" bestFit="1" customWidth="1"/>
    <col min="5" max="5" width="37.5703125" bestFit="1" customWidth="1"/>
    <col min="6" max="6" width="11.7109375" bestFit="1" customWidth="1"/>
    <col min="7" max="7" width="8" bestFit="1" customWidth="1"/>
    <col min="8" max="8" width="10" bestFit="1" customWidth="1"/>
    <col min="9" max="9" width="38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>
        <v>44600062</v>
      </c>
      <c r="D2">
        <v>2.1038074595953879E+18</v>
      </c>
      <c r="F2" t="s">
        <v>11</v>
      </c>
      <c r="G2">
        <v>35.79</v>
      </c>
      <c r="H2">
        <v>541312140</v>
      </c>
      <c r="I2" t="s">
        <v>12</v>
      </c>
    </row>
    <row r="3" spans="1:9" x14ac:dyDescent="0.25">
      <c r="A3" t="s">
        <v>9</v>
      </c>
      <c r="B3" t="s">
        <v>10</v>
      </c>
      <c r="C3">
        <v>3900821</v>
      </c>
      <c r="D3">
        <v>2.0530135523267709E+18</v>
      </c>
      <c r="E3" t="s">
        <v>13</v>
      </c>
      <c r="F3" t="s">
        <v>14</v>
      </c>
      <c r="G3">
        <v>33.200000000000003</v>
      </c>
      <c r="H3">
        <v>554748717</v>
      </c>
      <c r="I3" t="s">
        <v>15</v>
      </c>
    </row>
    <row r="4" spans="1:9" x14ac:dyDescent="0.25">
      <c r="A4" t="s">
        <v>16</v>
      </c>
      <c r="B4" t="s">
        <v>10</v>
      </c>
      <c r="C4">
        <v>17200506</v>
      </c>
      <c r="D4">
        <v>2.0530135597926331E+18</v>
      </c>
      <c r="E4" t="s">
        <v>17</v>
      </c>
      <c r="G4">
        <v>543.1</v>
      </c>
      <c r="H4">
        <v>519107250</v>
      </c>
      <c r="I4" t="s">
        <v>18</v>
      </c>
    </row>
    <row r="5" spans="1:9" x14ac:dyDescent="0.25">
      <c r="A5" t="s">
        <v>16</v>
      </c>
      <c r="B5" t="s">
        <v>10</v>
      </c>
      <c r="C5">
        <v>1307067</v>
      </c>
      <c r="D5">
        <v>2.0530135589202171E+18</v>
      </c>
      <c r="E5" t="s">
        <v>19</v>
      </c>
      <c r="F5" t="s">
        <v>20</v>
      </c>
      <c r="G5">
        <v>251.74</v>
      </c>
      <c r="H5">
        <v>550050854</v>
      </c>
      <c r="I5" t="s">
        <v>21</v>
      </c>
    </row>
    <row r="6" spans="1:9" x14ac:dyDescent="0.25">
      <c r="A6" t="s">
        <v>22</v>
      </c>
      <c r="B6" t="s">
        <v>10</v>
      </c>
      <c r="C6">
        <v>1004237</v>
      </c>
      <c r="D6">
        <v>2.053013555631883E+18</v>
      </c>
      <c r="E6" t="s">
        <v>23</v>
      </c>
      <c r="F6" t="s">
        <v>24</v>
      </c>
      <c r="G6">
        <v>1081.98</v>
      </c>
      <c r="H6">
        <v>535871217</v>
      </c>
      <c r="I6" t="s">
        <v>25</v>
      </c>
    </row>
    <row r="7" spans="1:9" x14ac:dyDescent="0.25">
      <c r="A7" t="s">
        <v>26</v>
      </c>
      <c r="B7" t="s">
        <v>10</v>
      </c>
      <c r="C7">
        <v>1480613</v>
      </c>
      <c r="D7">
        <v>2.0530135610928671E+18</v>
      </c>
      <c r="E7" t="s">
        <v>27</v>
      </c>
      <c r="F7" t="s">
        <v>28</v>
      </c>
      <c r="G7">
        <v>908.62</v>
      </c>
      <c r="H7">
        <v>512742880</v>
      </c>
      <c r="I7" t="s">
        <v>29</v>
      </c>
    </row>
    <row r="8" spans="1:9" x14ac:dyDescent="0.25">
      <c r="A8" t="s">
        <v>30</v>
      </c>
      <c r="B8" t="s">
        <v>10</v>
      </c>
      <c r="C8">
        <v>17300353</v>
      </c>
      <c r="D8">
        <v>2.0530135538534981E+18</v>
      </c>
      <c r="F8" t="s">
        <v>31</v>
      </c>
      <c r="G8">
        <v>380.96</v>
      </c>
      <c r="H8">
        <v>555447699</v>
      </c>
      <c r="I8" t="s">
        <v>32</v>
      </c>
    </row>
    <row r="9" spans="1:9" x14ac:dyDescent="0.25">
      <c r="A9" t="s">
        <v>30</v>
      </c>
      <c r="B9" t="s">
        <v>10</v>
      </c>
      <c r="C9">
        <v>31500053</v>
      </c>
      <c r="D9">
        <v>2.0530135580310249E+18</v>
      </c>
      <c r="F9" t="s">
        <v>33</v>
      </c>
      <c r="G9">
        <v>41.16</v>
      </c>
      <c r="H9">
        <v>550978835</v>
      </c>
      <c r="I9" t="s">
        <v>34</v>
      </c>
    </row>
    <row r="10" spans="1:9" x14ac:dyDescent="0.25">
      <c r="A10" t="s">
        <v>35</v>
      </c>
      <c r="B10" t="s">
        <v>10</v>
      </c>
      <c r="C10">
        <v>28719074</v>
      </c>
      <c r="D10">
        <v>2.0530135654801091E+18</v>
      </c>
      <c r="E10" t="s">
        <v>36</v>
      </c>
      <c r="F10" t="s">
        <v>37</v>
      </c>
      <c r="G10">
        <v>102.71</v>
      </c>
      <c r="H10">
        <v>520571932</v>
      </c>
      <c r="I10" t="s">
        <v>38</v>
      </c>
    </row>
    <row r="11" spans="1:9" x14ac:dyDescent="0.25">
      <c r="A11" t="s">
        <v>39</v>
      </c>
      <c r="B11" t="s">
        <v>10</v>
      </c>
      <c r="C11">
        <v>1004545</v>
      </c>
      <c r="D11">
        <v>2.053013555631883E+18</v>
      </c>
      <c r="E11" t="s">
        <v>23</v>
      </c>
      <c r="F11" t="s">
        <v>40</v>
      </c>
      <c r="G11">
        <v>566.01</v>
      </c>
      <c r="H11">
        <v>537918940</v>
      </c>
      <c r="I11" t="s">
        <v>41</v>
      </c>
    </row>
    <row r="12" spans="1:9" x14ac:dyDescent="0.25">
      <c r="A12" t="s">
        <v>39</v>
      </c>
      <c r="B12" t="s">
        <v>10</v>
      </c>
      <c r="C12">
        <v>2900536</v>
      </c>
      <c r="D12">
        <v>2.053013554776244E+18</v>
      </c>
      <c r="E12" t="s">
        <v>42</v>
      </c>
      <c r="F12" t="s">
        <v>43</v>
      </c>
      <c r="G12">
        <v>51.46</v>
      </c>
      <c r="H12">
        <v>555158050</v>
      </c>
      <c r="I12" t="s">
        <v>44</v>
      </c>
    </row>
    <row r="13" spans="1:9" x14ac:dyDescent="0.25">
      <c r="A13" t="s">
        <v>39</v>
      </c>
      <c r="B13" t="s">
        <v>10</v>
      </c>
      <c r="C13">
        <v>1005011</v>
      </c>
      <c r="D13">
        <v>2.053013555631883E+18</v>
      </c>
      <c r="E13" t="s">
        <v>23</v>
      </c>
      <c r="F13" t="s">
        <v>45</v>
      </c>
      <c r="G13">
        <v>900.64</v>
      </c>
      <c r="H13">
        <v>530282093</v>
      </c>
      <c r="I13" t="s">
        <v>46</v>
      </c>
    </row>
    <row r="14" spans="1:9" x14ac:dyDescent="0.25">
      <c r="A14" t="s">
        <v>47</v>
      </c>
      <c r="B14" t="s">
        <v>10</v>
      </c>
      <c r="C14">
        <v>3900746</v>
      </c>
      <c r="D14">
        <v>2.0530135523267709E+18</v>
      </c>
      <c r="E14" t="s">
        <v>13</v>
      </c>
      <c r="F14" t="s">
        <v>48</v>
      </c>
      <c r="G14">
        <v>102.38</v>
      </c>
      <c r="H14">
        <v>555444559</v>
      </c>
      <c r="I14" t="s">
        <v>49</v>
      </c>
    </row>
    <row r="15" spans="1:9" x14ac:dyDescent="0.25">
      <c r="A15" t="s">
        <v>50</v>
      </c>
      <c r="B15" t="s">
        <v>10</v>
      </c>
      <c r="C15">
        <v>44600062</v>
      </c>
      <c r="D15">
        <v>2.1038074595953879E+18</v>
      </c>
      <c r="F15" t="s">
        <v>11</v>
      </c>
      <c r="G15">
        <v>35.79</v>
      </c>
      <c r="H15">
        <v>541312140</v>
      </c>
      <c r="I15" t="s">
        <v>12</v>
      </c>
    </row>
    <row r="16" spans="1:9" x14ac:dyDescent="0.25">
      <c r="A16" t="s">
        <v>51</v>
      </c>
      <c r="B16" t="s">
        <v>10</v>
      </c>
      <c r="C16">
        <v>13500240</v>
      </c>
      <c r="D16">
        <v>2.0530135570998889E+18</v>
      </c>
      <c r="E16" t="s">
        <v>52</v>
      </c>
      <c r="F16" t="s">
        <v>53</v>
      </c>
      <c r="G16">
        <v>93.18</v>
      </c>
      <c r="H16">
        <v>555446365</v>
      </c>
      <c r="I16" t="s">
        <v>54</v>
      </c>
    </row>
    <row r="17" spans="1:9" x14ac:dyDescent="0.25">
      <c r="A17" t="s">
        <v>55</v>
      </c>
      <c r="B17" t="s">
        <v>10</v>
      </c>
      <c r="C17">
        <v>23100006</v>
      </c>
      <c r="D17">
        <v>2.0530135616381261E+18</v>
      </c>
      <c r="G17">
        <v>357.79</v>
      </c>
      <c r="H17">
        <v>513642368</v>
      </c>
      <c r="I17" t="s">
        <v>56</v>
      </c>
    </row>
    <row r="18" spans="1:9" x14ac:dyDescent="0.25">
      <c r="A18" t="s">
        <v>57</v>
      </c>
      <c r="B18" t="s">
        <v>10</v>
      </c>
      <c r="C18">
        <v>1801995</v>
      </c>
      <c r="D18">
        <v>2.0530135544155341E+18</v>
      </c>
      <c r="E18" t="s">
        <v>58</v>
      </c>
      <c r="F18" t="s">
        <v>48</v>
      </c>
      <c r="G18">
        <v>193.03</v>
      </c>
      <c r="H18">
        <v>537192226</v>
      </c>
      <c r="I18" t="s">
        <v>59</v>
      </c>
    </row>
    <row r="19" spans="1:9" x14ac:dyDescent="0.25">
      <c r="A19" t="s">
        <v>57</v>
      </c>
      <c r="B19" t="s">
        <v>10</v>
      </c>
      <c r="C19">
        <v>10900029</v>
      </c>
      <c r="D19">
        <v>2.053013555069846E+18</v>
      </c>
      <c r="E19" t="s">
        <v>60</v>
      </c>
      <c r="F19" t="s">
        <v>61</v>
      </c>
      <c r="G19">
        <v>58.95</v>
      </c>
      <c r="H19">
        <v>519528062</v>
      </c>
      <c r="I19" t="s">
        <v>62</v>
      </c>
    </row>
    <row r="20" spans="1:9" x14ac:dyDescent="0.25">
      <c r="A20" t="s">
        <v>63</v>
      </c>
      <c r="B20" t="s">
        <v>10</v>
      </c>
      <c r="C20">
        <v>1306631</v>
      </c>
      <c r="D20">
        <v>2.0530135589202171E+18</v>
      </c>
      <c r="E20" t="s">
        <v>19</v>
      </c>
      <c r="F20" t="s">
        <v>64</v>
      </c>
      <c r="G20">
        <v>580.89</v>
      </c>
      <c r="H20">
        <v>550050854</v>
      </c>
      <c r="I20" t="s">
        <v>21</v>
      </c>
    </row>
    <row r="21" spans="1:9" x14ac:dyDescent="0.25">
      <c r="A21" t="s">
        <v>63</v>
      </c>
      <c r="B21" t="s">
        <v>10</v>
      </c>
      <c r="C21">
        <v>1005135</v>
      </c>
      <c r="D21">
        <v>2.053013555631883E+18</v>
      </c>
      <c r="E21" t="s">
        <v>23</v>
      </c>
      <c r="F21" t="s">
        <v>24</v>
      </c>
      <c r="G21">
        <v>1747.79</v>
      </c>
      <c r="H21">
        <v>535871217</v>
      </c>
      <c r="I21" t="s">
        <v>25</v>
      </c>
    </row>
    <row r="22" spans="1:9" x14ac:dyDescent="0.25">
      <c r="A22" t="s">
        <v>65</v>
      </c>
      <c r="B22" t="s">
        <v>10</v>
      </c>
      <c r="C22">
        <v>1003461</v>
      </c>
      <c r="D22">
        <v>2.053013555631883E+18</v>
      </c>
      <c r="E22" t="s">
        <v>23</v>
      </c>
      <c r="F22" t="s">
        <v>66</v>
      </c>
      <c r="G22">
        <v>489.07</v>
      </c>
      <c r="H22">
        <v>520088904</v>
      </c>
      <c r="I22" t="s">
        <v>67</v>
      </c>
    </row>
    <row r="23" spans="1:9" x14ac:dyDescent="0.25">
      <c r="A23" t="s">
        <v>65</v>
      </c>
      <c r="B23" t="s">
        <v>10</v>
      </c>
      <c r="C23">
        <v>5000088</v>
      </c>
      <c r="D23">
        <v>2.053013566100866E+18</v>
      </c>
      <c r="E23" t="s">
        <v>68</v>
      </c>
      <c r="F23" t="s">
        <v>69</v>
      </c>
      <c r="G23">
        <v>293.64999999999998</v>
      </c>
      <c r="H23">
        <v>530496790</v>
      </c>
      <c r="I23" t="s">
        <v>70</v>
      </c>
    </row>
    <row r="24" spans="1:9" x14ac:dyDescent="0.25">
      <c r="A24" t="s">
        <v>71</v>
      </c>
      <c r="B24" t="s">
        <v>10</v>
      </c>
      <c r="C24">
        <v>17302664</v>
      </c>
      <c r="D24">
        <v>2.0530135538534981E+18</v>
      </c>
      <c r="F24" t="s">
        <v>31</v>
      </c>
      <c r="G24">
        <v>28.31</v>
      </c>
      <c r="H24">
        <v>561587266</v>
      </c>
      <c r="I24" t="s">
        <v>72</v>
      </c>
    </row>
    <row r="25" spans="1:9" x14ac:dyDescent="0.25">
      <c r="A25" t="s">
        <v>71</v>
      </c>
      <c r="B25" t="s">
        <v>10</v>
      </c>
      <c r="C25">
        <v>3601530</v>
      </c>
      <c r="D25">
        <v>2.0530135638107761E+18</v>
      </c>
      <c r="E25" t="s">
        <v>73</v>
      </c>
      <c r="F25" t="s">
        <v>74</v>
      </c>
      <c r="G25">
        <v>712.87</v>
      </c>
      <c r="H25">
        <v>518085591</v>
      </c>
      <c r="I25" t="s">
        <v>75</v>
      </c>
    </row>
    <row r="26" spans="1:9" x14ac:dyDescent="0.25">
      <c r="A26" t="s">
        <v>71</v>
      </c>
      <c r="B26" t="s">
        <v>10</v>
      </c>
      <c r="C26">
        <v>1004775</v>
      </c>
      <c r="D26">
        <v>2.053013555631883E+18</v>
      </c>
      <c r="E26" t="s">
        <v>23</v>
      </c>
      <c r="F26" t="s">
        <v>66</v>
      </c>
      <c r="G26">
        <v>183.27</v>
      </c>
      <c r="H26">
        <v>558856683</v>
      </c>
      <c r="I26" t="s">
        <v>76</v>
      </c>
    </row>
    <row r="27" spans="1:9" x14ac:dyDescent="0.25">
      <c r="A27" t="s">
        <v>71</v>
      </c>
      <c r="B27" t="s">
        <v>10</v>
      </c>
      <c r="C27">
        <v>1306894</v>
      </c>
      <c r="D27">
        <v>2.0530135589202171E+18</v>
      </c>
      <c r="E27" t="s">
        <v>19</v>
      </c>
      <c r="F27" t="s">
        <v>64</v>
      </c>
      <c r="G27">
        <v>360.09</v>
      </c>
      <c r="H27">
        <v>520772685</v>
      </c>
      <c r="I27" t="s">
        <v>77</v>
      </c>
    </row>
    <row r="28" spans="1:9" x14ac:dyDescent="0.25">
      <c r="A28" t="s">
        <v>71</v>
      </c>
      <c r="B28" t="s">
        <v>10</v>
      </c>
      <c r="C28">
        <v>1306421</v>
      </c>
      <c r="D28">
        <v>2.0530135589202171E+18</v>
      </c>
      <c r="E28" t="s">
        <v>19</v>
      </c>
      <c r="F28" t="s">
        <v>64</v>
      </c>
      <c r="G28">
        <v>514.55999999999995</v>
      </c>
      <c r="H28">
        <v>514028527</v>
      </c>
      <c r="I28" t="s">
        <v>78</v>
      </c>
    </row>
    <row r="29" spans="1:9" x14ac:dyDescent="0.25">
      <c r="A29" t="s">
        <v>79</v>
      </c>
      <c r="B29" t="s">
        <v>10</v>
      </c>
      <c r="C29">
        <v>15900065</v>
      </c>
      <c r="D29">
        <v>2.0530135581904079E+18</v>
      </c>
      <c r="F29" t="s">
        <v>80</v>
      </c>
      <c r="G29">
        <v>30.86</v>
      </c>
      <c r="H29">
        <v>518574284</v>
      </c>
      <c r="I29" t="s">
        <v>81</v>
      </c>
    </row>
    <row r="30" spans="1:9" x14ac:dyDescent="0.25">
      <c r="A30" t="s">
        <v>79</v>
      </c>
      <c r="B30" t="s">
        <v>10</v>
      </c>
      <c r="C30">
        <v>12708937</v>
      </c>
      <c r="D30">
        <v>2.0530135535598961E+18</v>
      </c>
      <c r="F30" t="s">
        <v>82</v>
      </c>
      <c r="G30">
        <v>72.72</v>
      </c>
      <c r="H30">
        <v>532364121</v>
      </c>
      <c r="I30" t="s">
        <v>83</v>
      </c>
    </row>
    <row r="31" spans="1:9" x14ac:dyDescent="0.25">
      <c r="A31" t="s">
        <v>79</v>
      </c>
      <c r="B31" t="s">
        <v>10</v>
      </c>
      <c r="C31">
        <v>1004258</v>
      </c>
      <c r="D31">
        <v>2.053013555631883E+18</v>
      </c>
      <c r="E31" t="s">
        <v>23</v>
      </c>
      <c r="F31" t="s">
        <v>24</v>
      </c>
      <c r="G31">
        <v>732.07</v>
      </c>
      <c r="H31">
        <v>532647354</v>
      </c>
      <c r="I31" t="s">
        <v>84</v>
      </c>
    </row>
    <row r="32" spans="1:9" x14ac:dyDescent="0.25">
      <c r="A32" t="s">
        <v>85</v>
      </c>
      <c r="B32" t="s">
        <v>10</v>
      </c>
      <c r="C32">
        <v>17200570</v>
      </c>
      <c r="D32">
        <v>2.0530135597926331E+18</v>
      </c>
      <c r="E32" t="s">
        <v>17</v>
      </c>
      <c r="G32">
        <v>437.33</v>
      </c>
      <c r="H32">
        <v>518780843</v>
      </c>
      <c r="I32" t="s">
        <v>86</v>
      </c>
    </row>
    <row r="33" spans="1:9" x14ac:dyDescent="0.25">
      <c r="A33" t="s">
        <v>85</v>
      </c>
      <c r="B33" t="s">
        <v>10</v>
      </c>
      <c r="C33">
        <v>2701517</v>
      </c>
      <c r="D33">
        <v>2.0530135639114391E+18</v>
      </c>
      <c r="E33" t="s">
        <v>87</v>
      </c>
      <c r="G33">
        <v>155.11000000000001</v>
      </c>
      <c r="H33">
        <v>518427361</v>
      </c>
      <c r="I33" t="s">
        <v>88</v>
      </c>
    </row>
    <row r="34" spans="1:9" x14ac:dyDescent="0.25">
      <c r="A34" t="s">
        <v>85</v>
      </c>
      <c r="B34" t="s">
        <v>10</v>
      </c>
      <c r="C34">
        <v>16700260</v>
      </c>
      <c r="D34">
        <v>2.053013559901684E+18</v>
      </c>
      <c r="E34" t="s">
        <v>89</v>
      </c>
      <c r="G34">
        <v>31.64</v>
      </c>
      <c r="H34">
        <v>566255262</v>
      </c>
      <c r="I34" t="s">
        <v>90</v>
      </c>
    </row>
    <row r="35" spans="1:9" x14ac:dyDescent="0.25">
      <c r="A35" t="s">
        <v>91</v>
      </c>
      <c r="B35" t="s">
        <v>10</v>
      </c>
      <c r="C35">
        <v>34600011</v>
      </c>
      <c r="D35">
        <v>2.0609813205819059E+18</v>
      </c>
      <c r="G35">
        <v>20.54</v>
      </c>
      <c r="H35">
        <v>512416379</v>
      </c>
      <c r="I35" t="s">
        <v>92</v>
      </c>
    </row>
    <row r="36" spans="1:9" x14ac:dyDescent="0.25">
      <c r="A36" t="s">
        <v>93</v>
      </c>
      <c r="B36" t="s">
        <v>10</v>
      </c>
      <c r="C36">
        <v>4600658</v>
      </c>
      <c r="D36">
        <v>2.053013563944994E+18</v>
      </c>
      <c r="E36" t="s">
        <v>94</v>
      </c>
      <c r="F36" t="s">
        <v>45</v>
      </c>
      <c r="G36">
        <v>411.83</v>
      </c>
      <c r="H36">
        <v>526595547</v>
      </c>
      <c r="I36" t="s">
        <v>95</v>
      </c>
    </row>
    <row r="37" spans="1:9" x14ac:dyDescent="0.25">
      <c r="A37" t="s">
        <v>96</v>
      </c>
      <c r="B37" t="s">
        <v>10</v>
      </c>
      <c r="C37">
        <v>24900193</v>
      </c>
      <c r="D37">
        <v>2.0530135621833861E+18</v>
      </c>
      <c r="G37">
        <v>1.0900000000000001</v>
      </c>
      <c r="H37">
        <v>512651494</v>
      </c>
      <c r="I37" t="s">
        <v>97</v>
      </c>
    </row>
    <row r="38" spans="1:9" x14ac:dyDescent="0.25">
      <c r="A38" t="s">
        <v>98</v>
      </c>
      <c r="B38" t="s">
        <v>10</v>
      </c>
      <c r="C38">
        <v>27400066</v>
      </c>
      <c r="D38">
        <v>2.0530135633913449E+18</v>
      </c>
      <c r="G38">
        <v>8.5500000000000007</v>
      </c>
      <c r="H38">
        <v>551061950</v>
      </c>
      <c r="I38" t="s">
        <v>99</v>
      </c>
    </row>
    <row r="39" spans="1:9" x14ac:dyDescent="0.25">
      <c r="A39" t="s">
        <v>98</v>
      </c>
      <c r="B39" t="s">
        <v>10</v>
      </c>
      <c r="C39">
        <v>5100503</v>
      </c>
      <c r="D39">
        <v>2.0530135533753469E+18</v>
      </c>
      <c r="F39" t="s">
        <v>66</v>
      </c>
      <c r="G39">
        <v>22.68</v>
      </c>
      <c r="H39">
        <v>520037415</v>
      </c>
      <c r="I39" t="s">
        <v>100</v>
      </c>
    </row>
    <row r="40" spans="1:9" x14ac:dyDescent="0.25">
      <c r="A40" t="s">
        <v>98</v>
      </c>
      <c r="B40" t="s">
        <v>10</v>
      </c>
      <c r="C40">
        <v>1004566</v>
      </c>
      <c r="D40">
        <v>2.053013555631883E+18</v>
      </c>
      <c r="E40" t="s">
        <v>23</v>
      </c>
      <c r="F40" t="s">
        <v>40</v>
      </c>
      <c r="G40">
        <v>164.84</v>
      </c>
      <c r="H40">
        <v>566265908</v>
      </c>
      <c r="I40" t="s">
        <v>101</v>
      </c>
    </row>
    <row r="41" spans="1:9" x14ac:dyDescent="0.25">
      <c r="A41" t="s">
        <v>102</v>
      </c>
      <c r="B41" t="s">
        <v>10</v>
      </c>
      <c r="C41">
        <v>1307115</v>
      </c>
      <c r="D41">
        <v>2.0530135589202171E+18</v>
      </c>
      <c r="E41" t="s">
        <v>19</v>
      </c>
      <c r="F41" t="s">
        <v>64</v>
      </c>
      <c r="G41">
        <v>411.59</v>
      </c>
      <c r="H41">
        <v>514028527</v>
      </c>
      <c r="I41" t="s">
        <v>78</v>
      </c>
    </row>
    <row r="42" spans="1:9" x14ac:dyDescent="0.25">
      <c r="A42" t="s">
        <v>103</v>
      </c>
      <c r="B42" t="s">
        <v>10</v>
      </c>
      <c r="C42">
        <v>2400496</v>
      </c>
      <c r="D42">
        <v>2.0530135637436669E+18</v>
      </c>
      <c r="E42" t="s">
        <v>104</v>
      </c>
      <c r="F42" t="s">
        <v>105</v>
      </c>
      <c r="G42">
        <v>86.23</v>
      </c>
      <c r="H42">
        <v>539231110</v>
      </c>
      <c r="I42" t="s">
        <v>106</v>
      </c>
    </row>
    <row r="43" spans="1:9" x14ac:dyDescent="0.25">
      <c r="A43" t="s">
        <v>103</v>
      </c>
      <c r="B43" t="s">
        <v>10</v>
      </c>
      <c r="C43">
        <v>5600065</v>
      </c>
      <c r="D43">
        <v>2.053013552293217E+18</v>
      </c>
      <c r="E43" t="s">
        <v>107</v>
      </c>
      <c r="F43" t="s">
        <v>108</v>
      </c>
      <c r="G43">
        <v>244.54</v>
      </c>
      <c r="H43">
        <v>515533639</v>
      </c>
      <c r="I43" t="s">
        <v>109</v>
      </c>
    </row>
    <row r="44" spans="1:9" x14ac:dyDescent="0.25">
      <c r="A44" t="s">
        <v>103</v>
      </c>
      <c r="B44" t="s">
        <v>10</v>
      </c>
      <c r="C44">
        <v>22600003</v>
      </c>
      <c r="D44">
        <v>2.1650874601769531E+18</v>
      </c>
      <c r="E44" t="s">
        <v>110</v>
      </c>
      <c r="F44" t="s">
        <v>111</v>
      </c>
      <c r="G44">
        <v>196.4</v>
      </c>
      <c r="H44">
        <v>523541463</v>
      </c>
      <c r="I44" t="s">
        <v>112</v>
      </c>
    </row>
    <row r="45" spans="1:9" x14ac:dyDescent="0.25">
      <c r="A45" t="s">
        <v>103</v>
      </c>
      <c r="B45" t="s">
        <v>10</v>
      </c>
      <c r="C45">
        <v>8500269</v>
      </c>
      <c r="D45">
        <v>2.0530135522596621E+18</v>
      </c>
      <c r="G45">
        <v>318.39999999999998</v>
      </c>
      <c r="H45">
        <v>526731152</v>
      </c>
      <c r="I45" t="s">
        <v>113</v>
      </c>
    </row>
    <row r="46" spans="1:9" x14ac:dyDescent="0.25">
      <c r="A46" t="s">
        <v>103</v>
      </c>
      <c r="B46" t="s">
        <v>10</v>
      </c>
      <c r="C46">
        <v>1004426</v>
      </c>
      <c r="D46">
        <v>2.053013555631883E+18</v>
      </c>
      <c r="E46" t="s">
        <v>23</v>
      </c>
      <c r="F46" t="s">
        <v>45</v>
      </c>
      <c r="G46">
        <v>180.16</v>
      </c>
      <c r="H46">
        <v>555703818</v>
      </c>
      <c r="I46" t="s">
        <v>114</v>
      </c>
    </row>
    <row r="47" spans="1:9" x14ac:dyDescent="0.25">
      <c r="A47" t="s">
        <v>103</v>
      </c>
      <c r="B47" t="s">
        <v>10</v>
      </c>
      <c r="C47">
        <v>1005105</v>
      </c>
      <c r="D47">
        <v>2.053013555631883E+18</v>
      </c>
      <c r="E47" t="s">
        <v>23</v>
      </c>
      <c r="F47" t="s">
        <v>24</v>
      </c>
      <c r="G47">
        <v>1415.48</v>
      </c>
      <c r="H47">
        <v>522768348</v>
      </c>
      <c r="I47" t="s">
        <v>115</v>
      </c>
    </row>
    <row r="48" spans="1:9" x14ac:dyDescent="0.25">
      <c r="A48" t="s">
        <v>103</v>
      </c>
      <c r="B48" t="s">
        <v>10</v>
      </c>
      <c r="C48">
        <v>6000282</v>
      </c>
      <c r="D48">
        <v>2.0530135608076539E+18</v>
      </c>
      <c r="E48" t="s">
        <v>116</v>
      </c>
      <c r="F48" t="s">
        <v>117</v>
      </c>
      <c r="G48">
        <v>60.23</v>
      </c>
      <c r="H48">
        <v>530105517</v>
      </c>
      <c r="I48" t="s">
        <v>118</v>
      </c>
    </row>
    <row r="49" spans="1:9" x14ac:dyDescent="0.25">
      <c r="A49" t="s">
        <v>103</v>
      </c>
      <c r="B49" t="s">
        <v>10</v>
      </c>
      <c r="C49">
        <v>7004805</v>
      </c>
      <c r="D49">
        <v>2.053013560346281E+18</v>
      </c>
      <c r="E49" t="s">
        <v>119</v>
      </c>
      <c r="F49" t="s">
        <v>120</v>
      </c>
      <c r="G49">
        <v>73.36</v>
      </c>
      <c r="H49">
        <v>514592636</v>
      </c>
      <c r="I49" t="s">
        <v>121</v>
      </c>
    </row>
    <row r="50" spans="1:9" x14ac:dyDescent="0.25">
      <c r="A50" t="s">
        <v>103</v>
      </c>
      <c r="B50" t="s">
        <v>10</v>
      </c>
      <c r="C50">
        <v>3100927</v>
      </c>
      <c r="D50">
        <v>2.053013555262784E+18</v>
      </c>
      <c r="E50" t="s">
        <v>122</v>
      </c>
      <c r="F50" t="s">
        <v>43</v>
      </c>
      <c r="G50">
        <v>25.71</v>
      </c>
      <c r="H50">
        <v>554901457</v>
      </c>
      <c r="I50" t="s">
        <v>123</v>
      </c>
    </row>
    <row r="51" spans="1:9" x14ac:dyDescent="0.25">
      <c r="A51" t="s">
        <v>103</v>
      </c>
      <c r="B51" t="s">
        <v>10</v>
      </c>
      <c r="C51">
        <v>5600301</v>
      </c>
      <c r="D51">
        <v>2.053013562913195E+18</v>
      </c>
      <c r="F51" t="s">
        <v>124</v>
      </c>
      <c r="G51">
        <v>82.34</v>
      </c>
      <c r="H51">
        <v>518454278</v>
      </c>
      <c r="I51" t="s">
        <v>125</v>
      </c>
    </row>
    <row r="52" spans="1:9" x14ac:dyDescent="0.25">
      <c r="A52" t="s">
        <v>103</v>
      </c>
      <c r="B52" t="s">
        <v>10</v>
      </c>
      <c r="C52">
        <v>1005118</v>
      </c>
      <c r="D52">
        <v>2.053013555631883E+18</v>
      </c>
      <c r="E52" t="s">
        <v>23</v>
      </c>
      <c r="F52" t="s">
        <v>24</v>
      </c>
      <c r="G52">
        <v>975.57</v>
      </c>
      <c r="H52">
        <v>519229945</v>
      </c>
      <c r="I52" t="s">
        <v>126</v>
      </c>
    </row>
    <row r="53" spans="1:9" x14ac:dyDescent="0.25">
      <c r="A53" t="s">
        <v>103</v>
      </c>
      <c r="B53" t="s">
        <v>10</v>
      </c>
      <c r="C53">
        <v>28712359</v>
      </c>
      <c r="D53">
        <v>2.0530135656394931E+18</v>
      </c>
      <c r="E53" t="s">
        <v>127</v>
      </c>
      <c r="F53" t="s">
        <v>128</v>
      </c>
      <c r="G53">
        <v>92.41</v>
      </c>
      <c r="H53">
        <v>514957138</v>
      </c>
      <c r="I53" t="s">
        <v>129</v>
      </c>
    </row>
    <row r="54" spans="1:9" x14ac:dyDescent="0.25">
      <c r="A54" t="s">
        <v>103</v>
      </c>
      <c r="B54" t="s">
        <v>10</v>
      </c>
      <c r="C54">
        <v>21410932</v>
      </c>
      <c r="D54">
        <v>2.0530135615794061E+18</v>
      </c>
      <c r="E54" t="s">
        <v>130</v>
      </c>
      <c r="F54" t="s">
        <v>131</v>
      </c>
      <c r="G54">
        <v>1544.44</v>
      </c>
      <c r="H54">
        <v>513689250</v>
      </c>
      <c r="I54" t="s">
        <v>132</v>
      </c>
    </row>
    <row r="55" spans="1:9" x14ac:dyDescent="0.25">
      <c r="A55" t="s">
        <v>103</v>
      </c>
      <c r="B55" t="s">
        <v>10</v>
      </c>
      <c r="C55">
        <v>1801631</v>
      </c>
      <c r="D55">
        <v>2.0530135544155341E+18</v>
      </c>
      <c r="E55" t="s">
        <v>58</v>
      </c>
      <c r="F55" t="s">
        <v>133</v>
      </c>
      <c r="G55">
        <v>334.11</v>
      </c>
      <c r="H55">
        <v>516684281</v>
      </c>
      <c r="I55" t="s">
        <v>134</v>
      </c>
    </row>
    <row r="56" spans="1:9" x14ac:dyDescent="0.25">
      <c r="A56" t="s">
        <v>103</v>
      </c>
      <c r="B56" t="s">
        <v>10</v>
      </c>
      <c r="C56">
        <v>28715121</v>
      </c>
      <c r="D56">
        <v>2.0530135654801091E+18</v>
      </c>
      <c r="E56" t="s">
        <v>36</v>
      </c>
      <c r="F56" t="s">
        <v>37</v>
      </c>
      <c r="G56">
        <v>51.22</v>
      </c>
      <c r="H56">
        <v>519162260</v>
      </c>
      <c r="I56" t="s">
        <v>135</v>
      </c>
    </row>
    <row r="57" spans="1:9" x14ac:dyDescent="0.25">
      <c r="A57" t="s">
        <v>103</v>
      </c>
      <c r="B57" t="s">
        <v>10</v>
      </c>
      <c r="C57">
        <v>5701026</v>
      </c>
      <c r="D57">
        <v>2.0530135539709381E+18</v>
      </c>
      <c r="E57" t="s">
        <v>136</v>
      </c>
      <c r="F57" t="s">
        <v>137</v>
      </c>
      <c r="G57">
        <v>769.65</v>
      </c>
      <c r="H57">
        <v>513833938</v>
      </c>
      <c r="I57" t="s">
        <v>138</v>
      </c>
    </row>
    <row r="58" spans="1:9" x14ac:dyDescent="0.25">
      <c r="A58" t="s">
        <v>139</v>
      </c>
      <c r="B58" t="s">
        <v>10</v>
      </c>
      <c r="C58">
        <v>5800646</v>
      </c>
      <c r="D58">
        <v>2.053013553945772E+18</v>
      </c>
      <c r="E58" t="s">
        <v>140</v>
      </c>
      <c r="F58" t="s">
        <v>141</v>
      </c>
      <c r="G58">
        <v>25.74</v>
      </c>
      <c r="H58">
        <v>548513998</v>
      </c>
      <c r="I58" t="s">
        <v>142</v>
      </c>
    </row>
    <row r="59" spans="1:9" x14ac:dyDescent="0.25">
      <c r="A59" t="s">
        <v>139</v>
      </c>
      <c r="B59" t="s">
        <v>10</v>
      </c>
      <c r="C59">
        <v>28715516</v>
      </c>
      <c r="D59">
        <v>2.0530135652284511E+18</v>
      </c>
      <c r="E59" t="s">
        <v>127</v>
      </c>
      <c r="G59">
        <v>109.4</v>
      </c>
      <c r="H59">
        <v>545582407</v>
      </c>
      <c r="I59" t="s">
        <v>143</v>
      </c>
    </row>
    <row r="60" spans="1:9" x14ac:dyDescent="0.25">
      <c r="A60" t="s">
        <v>139</v>
      </c>
      <c r="B60" t="s">
        <v>10</v>
      </c>
      <c r="C60">
        <v>7004492</v>
      </c>
      <c r="D60">
        <v>2.053013560346281E+18</v>
      </c>
      <c r="E60" t="s">
        <v>119</v>
      </c>
      <c r="F60" t="s">
        <v>144</v>
      </c>
      <c r="G60">
        <v>102.39</v>
      </c>
      <c r="H60">
        <v>548002490</v>
      </c>
      <c r="I60" t="s">
        <v>145</v>
      </c>
    </row>
    <row r="61" spans="1:9" x14ac:dyDescent="0.25">
      <c r="A61" t="s">
        <v>139</v>
      </c>
      <c r="B61" t="s">
        <v>10</v>
      </c>
      <c r="C61">
        <v>1004743</v>
      </c>
      <c r="D61">
        <v>2.053013555631883E+18</v>
      </c>
      <c r="E61" t="s">
        <v>23</v>
      </c>
      <c r="F61" t="s">
        <v>66</v>
      </c>
      <c r="G61">
        <v>76.959999999999994</v>
      </c>
      <c r="H61">
        <v>516750240</v>
      </c>
      <c r="I61" t="s">
        <v>146</v>
      </c>
    </row>
    <row r="62" spans="1:9" x14ac:dyDescent="0.25">
      <c r="A62" t="s">
        <v>147</v>
      </c>
      <c r="B62" t="s">
        <v>10</v>
      </c>
      <c r="C62">
        <v>3601515</v>
      </c>
      <c r="D62">
        <v>2.0530135638107761E+18</v>
      </c>
      <c r="E62" t="s">
        <v>73</v>
      </c>
      <c r="F62" t="s">
        <v>45</v>
      </c>
      <c r="G62">
        <v>604.65</v>
      </c>
      <c r="H62">
        <v>536873532</v>
      </c>
      <c r="I62" t="s">
        <v>148</v>
      </c>
    </row>
    <row r="63" spans="1:9" x14ac:dyDescent="0.25">
      <c r="A63" t="s">
        <v>147</v>
      </c>
      <c r="B63" t="s">
        <v>10</v>
      </c>
      <c r="C63">
        <v>4200542</v>
      </c>
      <c r="D63">
        <v>2.053013552351937E+18</v>
      </c>
      <c r="E63" t="s">
        <v>149</v>
      </c>
      <c r="F63" t="s">
        <v>43</v>
      </c>
      <c r="G63">
        <v>191.77</v>
      </c>
      <c r="H63">
        <v>515189193</v>
      </c>
      <c r="I63" t="s">
        <v>150</v>
      </c>
    </row>
    <row r="64" spans="1:9" x14ac:dyDescent="0.25">
      <c r="A64" t="s">
        <v>147</v>
      </c>
      <c r="B64" t="s">
        <v>10</v>
      </c>
      <c r="C64">
        <v>38900084</v>
      </c>
      <c r="D64">
        <v>2.085718636156158E+18</v>
      </c>
      <c r="G64">
        <v>64.09</v>
      </c>
      <c r="H64">
        <v>516484311</v>
      </c>
      <c r="I64" t="s">
        <v>151</v>
      </c>
    </row>
    <row r="65" spans="1:9" x14ac:dyDescent="0.25">
      <c r="A65" t="s">
        <v>147</v>
      </c>
      <c r="B65" t="s">
        <v>10</v>
      </c>
      <c r="C65">
        <v>2602038</v>
      </c>
      <c r="D65">
        <v>2.0530135639701591E+18</v>
      </c>
      <c r="F65" t="s">
        <v>61</v>
      </c>
      <c r="G65">
        <v>411.83</v>
      </c>
      <c r="H65">
        <v>565634001</v>
      </c>
      <c r="I65" t="s">
        <v>152</v>
      </c>
    </row>
    <row r="66" spans="1:9" x14ac:dyDescent="0.25">
      <c r="A66" t="s">
        <v>147</v>
      </c>
      <c r="B66" t="s">
        <v>10</v>
      </c>
      <c r="C66">
        <v>1005116</v>
      </c>
      <c r="D66">
        <v>2.053013555631883E+18</v>
      </c>
      <c r="E66" t="s">
        <v>23</v>
      </c>
      <c r="F66" t="s">
        <v>24</v>
      </c>
      <c r="G66">
        <v>1007.04</v>
      </c>
      <c r="H66">
        <v>566503793</v>
      </c>
      <c r="I66" t="s">
        <v>153</v>
      </c>
    </row>
    <row r="67" spans="1:9" x14ac:dyDescent="0.25">
      <c r="A67" t="s">
        <v>147</v>
      </c>
      <c r="B67" t="s">
        <v>10</v>
      </c>
      <c r="C67">
        <v>2300329</v>
      </c>
      <c r="D67">
        <v>2.0530135605308301E+18</v>
      </c>
      <c r="E67" t="s">
        <v>154</v>
      </c>
      <c r="F67" t="s">
        <v>155</v>
      </c>
      <c r="G67">
        <v>599.13</v>
      </c>
      <c r="H67">
        <v>561890500</v>
      </c>
      <c r="I67" t="s">
        <v>156</v>
      </c>
    </row>
    <row r="68" spans="1:9" x14ac:dyDescent="0.25">
      <c r="A68" t="s">
        <v>147</v>
      </c>
      <c r="B68" t="s">
        <v>10</v>
      </c>
      <c r="C68">
        <v>44400238</v>
      </c>
      <c r="D68">
        <v>2.146660887094625E+18</v>
      </c>
      <c r="E68" t="s">
        <v>157</v>
      </c>
      <c r="F68" t="s">
        <v>158</v>
      </c>
      <c r="G68">
        <v>35.78</v>
      </c>
      <c r="H68">
        <v>513870654</v>
      </c>
      <c r="I68" t="s">
        <v>159</v>
      </c>
    </row>
    <row r="69" spans="1:9" x14ac:dyDescent="0.25">
      <c r="A69" t="s">
        <v>147</v>
      </c>
      <c r="B69" t="s">
        <v>10</v>
      </c>
      <c r="C69">
        <v>4600483</v>
      </c>
      <c r="D69">
        <v>2.053013563944994E+18</v>
      </c>
      <c r="E69" t="s">
        <v>94</v>
      </c>
      <c r="F69" t="s">
        <v>160</v>
      </c>
      <c r="G69">
        <v>257.38</v>
      </c>
      <c r="H69">
        <v>530043399</v>
      </c>
      <c r="I69" t="s">
        <v>161</v>
      </c>
    </row>
    <row r="70" spans="1:9" x14ac:dyDescent="0.25">
      <c r="A70" t="s">
        <v>147</v>
      </c>
      <c r="B70" t="s">
        <v>10</v>
      </c>
      <c r="C70">
        <v>4501747</v>
      </c>
      <c r="D70">
        <v>2.0530135638778849E+18</v>
      </c>
      <c r="E70" t="s">
        <v>162</v>
      </c>
      <c r="F70" t="s">
        <v>163</v>
      </c>
      <c r="G70">
        <v>128.38</v>
      </c>
      <c r="H70">
        <v>566504414</v>
      </c>
      <c r="I70" t="s">
        <v>164</v>
      </c>
    </row>
    <row r="71" spans="1:9" x14ac:dyDescent="0.25">
      <c r="A71" t="s">
        <v>147</v>
      </c>
      <c r="B71" t="s">
        <v>10</v>
      </c>
      <c r="C71">
        <v>21404397</v>
      </c>
      <c r="D71">
        <v>2.0530135615794061E+18</v>
      </c>
      <c r="E71" t="s">
        <v>130</v>
      </c>
      <c r="G71">
        <v>25.48</v>
      </c>
      <c r="H71">
        <v>552487404</v>
      </c>
      <c r="I71" t="s">
        <v>165</v>
      </c>
    </row>
    <row r="72" spans="1:9" x14ac:dyDescent="0.25">
      <c r="A72" t="s">
        <v>147</v>
      </c>
      <c r="B72" t="s">
        <v>10</v>
      </c>
      <c r="C72">
        <v>15100122</v>
      </c>
      <c r="D72">
        <v>2.0530135570243919E+18</v>
      </c>
      <c r="G72">
        <v>1747.77</v>
      </c>
      <c r="H72">
        <v>542441569</v>
      </c>
      <c r="I72" t="s">
        <v>166</v>
      </c>
    </row>
    <row r="73" spans="1:9" x14ac:dyDescent="0.25">
      <c r="A73" t="s">
        <v>147</v>
      </c>
      <c r="B73" t="s">
        <v>10</v>
      </c>
      <c r="C73">
        <v>1004873</v>
      </c>
      <c r="D73">
        <v>2.053013555631883E+18</v>
      </c>
      <c r="E73" t="s">
        <v>23</v>
      </c>
      <c r="F73" t="s">
        <v>45</v>
      </c>
      <c r="G73">
        <v>361.64</v>
      </c>
      <c r="H73">
        <v>534478084</v>
      </c>
      <c r="I73" t="s">
        <v>167</v>
      </c>
    </row>
    <row r="74" spans="1:9" x14ac:dyDescent="0.25">
      <c r="A74" t="s">
        <v>147</v>
      </c>
      <c r="B74" t="s">
        <v>10</v>
      </c>
      <c r="C74">
        <v>1004781</v>
      </c>
      <c r="D74">
        <v>2.053013555631883E+18</v>
      </c>
      <c r="E74" t="s">
        <v>23</v>
      </c>
      <c r="F74" t="s">
        <v>40</v>
      </c>
      <c r="G74">
        <v>254.65</v>
      </c>
      <c r="H74">
        <v>515170254</v>
      </c>
      <c r="I74" t="s">
        <v>168</v>
      </c>
    </row>
    <row r="75" spans="1:9" x14ac:dyDescent="0.25">
      <c r="A75" t="s">
        <v>147</v>
      </c>
      <c r="B75" t="s">
        <v>10</v>
      </c>
      <c r="C75">
        <v>28720595</v>
      </c>
      <c r="D75">
        <v>2.0530135657820989E+18</v>
      </c>
      <c r="E75" t="s">
        <v>127</v>
      </c>
      <c r="G75">
        <v>101.68</v>
      </c>
      <c r="H75">
        <v>543033367</v>
      </c>
      <c r="I75" t="s">
        <v>169</v>
      </c>
    </row>
    <row r="76" spans="1:9" x14ac:dyDescent="0.25">
      <c r="A76" t="s">
        <v>147</v>
      </c>
      <c r="B76" t="s">
        <v>10</v>
      </c>
      <c r="C76">
        <v>21407370</v>
      </c>
      <c r="D76">
        <v>2.0530135615794061E+18</v>
      </c>
      <c r="E76" t="s">
        <v>130</v>
      </c>
      <c r="F76" t="s">
        <v>170</v>
      </c>
      <c r="G76">
        <v>162.16999999999999</v>
      </c>
      <c r="H76">
        <v>520008378</v>
      </c>
      <c r="I76" t="s">
        <v>171</v>
      </c>
    </row>
    <row r="77" spans="1:9" x14ac:dyDescent="0.25">
      <c r="A77" t="s">
        <v>147</v>
      </c>
      <c r="B77" t="s">
        <v>10</v>
      </c>
      <c r="C77">
        <v>1201460</v>
      </c>
      <c r="D77">
        <v>2.1723714364364559E+18</v>
      </c>
      <c r="E77" t="s">
        <v>172</v>
      </c>
      <c r="F77" t="s">
        <v>24</v>
      </c>
      <c r="G77">
        <v>514.29999999999995</v>
      </c>
      <c r="H77">
        <v>546485415</v>
      </c>
      <c r="I77" t="s">
        <v>173</v>
      </c>
    </row>
    <row r="78" spans="1:9" x14ac:dyDescent="0.25">
      <c r="A78" t="s">
        <v>147</v>
      </c>
      <c r="B78" t="s">
        <v>174</v>
      </c>
      <c r="C78">
        <v>15901905</v>
      </c>
      <c r="D78">
        <v>2.0530135581904079E+18</v>
      </c>
      <c r="F78" t="s">
        <v>175</v>
      </c>
      <c r="G78">
        <v>11.02</v>
      </c>
      <c r="H78">
        <v>543981003</v>
      </c>
      <c r="I78" t="s">
        <v>176</v>
      </c>
    </row>
    <row r="79" spans="1:9" x14ac:dyDescent="0.25">
      <c r="A79" t="s">
        <v>147</v>
      </c>
      <c r="B79" t="s">
        <v>10</v>
      </c>
      <c r="C79">
        <v>1004870</v>
      </c>
      <c r="D79">
        <v>2.053013555631883E+18</v>
      </c>
      <c r="E79" t="s">
        <v>23</v>
      </c>
      <c r="F79" t="s">
        <v>45</v>
      </c>
      <c r="G79">
        <v>272.29000000000002</v>
      </c>
      <c r="H79">
        <v>544992104</v>
      </c>
      <c r="I79" t="s">
        <v>177</v>
      </c>
    </row>
    <row r="80" spans="1:9" x14ac:dyDescent="0.25">
      <c r="A80" t="s">
        <v>147</v>
      </c>
      <c r="B80" t="s">
        <v>10</v>
      </c>
      <c r="C80">
        <v>57600016</v>
      </c>
      <c r="D80">
        <v>2.1551148257415009E+18</v>
      </c>
      <c r="F80" t="s">
        <v>178</v>
      </c>
      <c r="G80">
        <v>47.88</v>
      </c>
      <c r="H80">
        <v>534990619</v>
      </c>
      <c r="I80" t="s">
        <v>179</v>
      </c>
    </row>
    <row r="81" spans="1:9" x14ac:dyDescent="0.25">
      <c r="A81" t="s">
        <v>147</v>
      </c>
      <c r="B81" t="s">
        <v>10</v>
      </c>
      <c r="C81">
        <v>1005161</v>
      </c>
      <c r="D81">
        <v>2.053013555631883E+18</v>
      </c>
      <c r="E81" t="s">
        <v>23</v>
      </c>
      <c r="F81" t="s">
        <v>66</v>
      </c>
      <c r="G81">
        <v>211.32</v>
      </c>
      <c r="H81">
        <v>513410844</v>
      </c>
      <c r="I81" t="s">
        <v>180</v>
      </c>
    </row>
    <row r="82" spans="1:9" x14ac:dyDescent="0.25">
      <c r="A82" t="s">
        <v>181</v>
      </c>
      <c r="B82" t="s">
        <v>10</v>
      </c>
      <c r="C82">
        <v>1004767</v>
      </c>
      <c r="D82">
        <v>2.053013555631883E+18</v>
      </c>
      <c r="E82" t="s">
        <v>23</v>
      </c>
      <c r="F82" t="s">
        <v>45</v>
      </c>
      <c r="G82">
        <v>250.97</v>
      </c>
      <c r="H82">
        <v>520567120</v>
      </c>
      <c r="I82" t="s">
        <v>182</v>
      </c>
    </row>
    <row r="83" spans="1:9" x14ac:dyDescent="0.25">
      <c r="A83" t="s">
        <v>181</v>
      </c>
      <c r="B83" t="s">
        <v>10</v>
      </c>
      <c r="C83">
        <v>21407420</v>
      </c>
      <c r="D83">
        <v>2.0530135615794061E+18</v>
      </c>
      <c r="E83" t="s">
        <v>130</v>
      </c>
      <c r="F83" t="s">
        <v>183</v>
      </c>
      <c r="G83">
        <v>370.67</v>
      </c>
      <c r="H83">
        <v>556090603</v>
      </c>
      <c r="I83" t="s">
        <v>184</v>
      </c>
    </row>
    <row r="84" spans="1:9" x14ac:dyDescent="0.25">
      <c r="A84" t="s">
        <v>181</v>
      </c>
      <c r="B84" t="s">
        <v>10</v>
      </c>
      <c r="C84">
        <v>5100721</v>
      </c>
      <c r="D84">
        <v>2.053013553341793E+18</v>
      </c>
      <c r="E84" t="s">
        <v>130</v>
      </c>
      <c r="F84" t="s">
        <v>40</v>
      </c>
      <c r="G84">
        <v>179.9</v>
      </c>
      <c r="H84">
        <v>514724453</v>
      </c>
      <c r="I84" t="s">
        <v>185</v>
      </c>
    </row>
    <row r="85" spans="1:9" x14ac:dyDescent="0.25">
      <c r="A85" t="s">
        <v>181</v>
      </c>
      <c r="B85" t="s">
        <v>10</v>
      </c>
      <c r="C85">
        <v>10100288</v>
      </c>
      <c r="D85">
        <v>2.053013553283072E+18</v>
      </c>
      <c r="F85" t="s">
        <v>186</v>
      </c>
      <c r="G85">
        <v>55.6</v>
      </c>
      <c r="H85">
        <v>517122787</v>
      </c>
      <c r="I85" t="s">
        <v>187</v>
      </c>
    </row>
    <row r="86" spans="1:9" x14ac:dyDescent="0.25">
      <c r="A86" t="s">
        <v>181</v>
      </c>
      <c r="B86" t="s">
        <v>10</v>
      </c>
      <c r="C86">
        <v>4802878</v>
      </c>
      <c r="D86">
        <v>2.053013554658804E+18</v>
      </c>
      <c r="E86" t="s">
        <v>188</v>
      </c>
      <c r="F86" t="s">
        <v>189</v>
      </c>
      <c r="G86">
        <v>14.13</v>
      </c>
      <c r="H86">
        <v>512471870</v>
      </c>
      <c r="I86" t="s">
        <v>190</v>
      </c>
    </row>
    <row r="87" spans="1:9" x14ac:dyDescent="0.25">
      <c r="A87" t="s">
        <v>181</v>
      </c>
      <c r="B87" t="s">
        <v>10</v>
      </c>
      <c r="C87">
        <v>14701422</v>
      </c>
      <c r="D87">
        <v>2.0530135571334441E+18</v>
      </c>
      <c r="E87" t="s">
        <v>191</v>
      </c>
      <c r="G87">
        <v>324.33</v>
      </c>
      <c r="H87">
        <v>518360796</v>
      </c>
      <c r="I87" t="s">
        <v>192</v>
      </c>
    </row>
    <row r="88" spans="1:9" x14ac:dyDescent="0.25">
      <c r="A88" t="s">
        <v>181</v>
      </c>
      <c r="B88" t="s">
        <v>10</v>
      </c>
      <c r="C88">
        <v>12703017</v>
      </c>
      <c r="D88">
        <v>2.0530135535598961E+18</v>
      </c>
      <c r="F88" t="s">
        <v>193</v>
      </c>
      <c r="G88">
        <v>43.5</v>
      </c>
      <c r="H88">
        <v>513493801</v>
      </c>
      <c r="I88" t="s">
        <v>194</v>
      </c>
    </row>
    <row r="89" spans="1:9" x14ac:dyDescent="0.25">
      <c r="A89" t="s">
        <v>181</v>
      </c>
      <c r="B89" t="s">
        <v>10</v>
      </c>
      <c r="C89">
        <v>29900073</v>
      </c>
      <c r="D89">
        <v>2.0594846014447291E+18</v>
      </c>
      <c r="F89" t="s">
        <v>195</v>
      </c>
      <c r="G89">
        <v>900.92</v>
      </c>
      <c r="H89">
        <v>513073745</v>
      </c>
      <c r="I89" t="s">
        <v>196</v>
      </c>
    </row>
    <row r="90" spans="1:9" x14ac:dyDescent="0.25">
      <c r="A90" t="s">
        <v>181</v>
      </c>
      <c r="B90" t="s">
        <v>10</v>
      </c>
      <c r="C90">
        <v>17300815</v>
      </c>
      <c r="D90">
        <v>2.0530135538534981E+18</v>
      </c>
      <c r="F90" t="s">
        <v>197</v>
      </c>
      <c r="G90">
        <v>46.33</v>
      </c>
      <c r="H90">
        <v>516592330</v>
      </c>
      <c r="I90" t="s">
        <v>198</v>
      </c>
    </row>
    <row r="91" spans="1:9" x14ac:dyDescent="0.25">
      <c r="A91" t="s">
        <v>181</v>
      </c>
      <c r="B91" t="s">
        <v>10</v>
      </c>
      <c r="C91">
        <v>17301292</v>
      </c>
      <c r="D91">
        <v>2.0530135538534981E+18</v>
      </c>
      <c r="G91">
        <v>60.93</v>
      </c>
      <c r="H91">
        <v>513388931</v>
      </c>
      <c r="I91" t="s">
        <v>199</v>
      </c>
    </row>
    <row r="92" spans="1:9" x14ac:dyDescent="0.25">
      <c r="A92" t="s">
        <v>181</v>
      </c>
      <c r="B92" t="s">
        <v>10</v>
      </c>
      <c r="C92">
        <v>7900248</v>
      </c>
      <c r="D92">
        <v>2.053013556487521E+18</v>
      </c>
      <c r="E92" t="s">
        <v>89</v>
      </c>
      <c r="G92">
        <v>22.97</v>
      </c>
      <c r="H92">
        <v>529043074</v>
      </c>
      <c r="I92" t="s">
        <v>200</v>
      </c>
    </row>
    <row r="93" spans="1:9" x14ac:dyDescent="0.25">
      <c r="A93" t="s">
        <v>181</v>
      </c>
      <c r="B93" t="s">
        <v>10</v>
      </c>
      <c r="C93">
        <v>16900185</v>
      </c>
      <c r="D93">
        <v>2.0530135584336781E+18</v>
      </c>
      <c r="E93" t="s">
        <v>201</v>
      </c>
      <c r="G93">
        <v>110.66</v>
      </c>
      <c r="H93">
        <v>514600089</v>
      </c>
      <c r="I93" t="s">
        <v>202</v>
      </c>
    </row>
    <row r="94" spans="1:9" x14ac:dyDescent="0.25">
      <c r="A94" t="s">
        <v>203</v>
      </c>
      <c r="B94" t="s">
        <v>10</v>
      </c>
      <c r="C94">
        <v>15100370</v>
      </c>
      <c r="D94">
        <v>2.0530135570243919E+18</v>
      </c>
      <c r="G94">
        <v>257.14999999999998</v>
      </c>
      <c r="H94">
        <v>557678796</v>
      </c>
      <c r="I94" t="s">
        <v>204</v>
      </c>
    </row>
    <row r="95" spans="1:9" x14ac:dyDescent="0.25">
      <c r="A95" t="s">
        <v>203</v>
      </c>
      <c r="B95" t="s">
        <v>10</v>
      </c>
      <c r="C95">
        <v>1004026</v>
      </c>
      <c r="D95">
        <v>2.053013555631883E+18</v>
      </c>
      <c r="E95" t="s">
        <v>23</v>
      </c>
      <c r="F95" t="s">
        <v>66</v>
      </c>
      <c r="G95">
        <v>141.16</v>
      </c>
      <c r="H95">
        <v>541505200</v>
      </c>
      <c r="I95" t="s">
        <v>205</v>
      </c>
    </row>
    <row r="96" spans="1:9" x14ac:dyDescent="0.25">
      <c r="A96" t="s">
        <v>203</v>
      </c>
      <c r="B96" t="s">
        <v>10</v>
      </c>
      <c r="C96">
        <v>1801691</v>
      </c>
      <c r="D96">
        <v>2.0530135544155341E+18</v>
      </c>
      <c r="E96" t="s">
        <v>58</v>
      </c>
      <c r="F96" t="s">
        <v>45</v>
      </c>
      <c r="G96">
        <v>475.92</v>
      </c>
      <c r="H96">
        <v>512725644</v>
      </c>
      <c r="I96" t="s">
        <v>206</v>
      </c>
    </row>
    <row r="97" spans="1:9" x14ac:dyDescent="0.25">
      <c r="A97" t="s">
        <v>203</v>
      </c>
      <c r="B97" t="s">
        <v>10</v>
      </c>
      <c r="C97">
        <v>5801482</v>
      </c>
      <c r="D97">
        <v>2.053013553945772E+18</v>
      </c>
      <c r="E97" t="s">
        <v>140</v>
      </c>
      <c r="F97" t="s">
        <v>141</v>
      </c>
      <c r="G97">
        <v>48.39</v>
      </c>
      <c r="H97">
        <v>557924132</v>
      </c>
      <c r="I97" t="s">
        <v>207</v>
      </c>
    </row>
    <row r="98" spans="1:9" x14ac:dyDescent="0.25">
      <c r="A98" t="s">
        <v>203</v>
      </c>
      <c r="B98" t="s">
        <v>10</v>
      </c>
      <c r="C98">
        <v>6801247</v>
      </c>
      <c r="D98">
        <v>2.0530135542225961E+18</v>
      </c>
      <c r="E98" t="s">
        <v>208</v>
      </c>
      <c r="F98" t="s">
        <v>209</v>
      </c>
      <c r="G98">
        <v>43.24</v>
      </c>
      <c r="H98">
        <v>549432474</v>
      </c>
      <c r="I98" t="s">
        <v>210</v>
      </c>
    </row>
    <row r="99" spans="1:9" x14ac:dyDescent="0.25">
      <c r="A99" t="s">
        <v>203</v>
      </c>
      <c r="B99" t="s">
        <v>10</v>
      </c>
      <c r="C99">
        <v>2402273</v>
      </c>
      <c r="D99">
        <v>2.0530135637436669E+18</v>
      </c>
      <c r="E99" t="s">
        <v>104</v>
      </c>
      <c r="F99" t="s">
        <v>61</v>
      </c>
      <c r="G99">
        <v>316.35000000000002</v>
      </c>
      <c r="H99">
        <v>532437652</v>
      </c>
      <c r="I99" t="s">
        <v>211</v>
      </c>
    </row>
    <row r="100" spans="1:9" x14ac:dyDescent="0.25">
      <c r="A100" t="s">
        <v>203</v>
      </c>
      <c r="B100" t="s">
        <v>10</v>
      </c>
      <c r="C100">
        <v>2601438</v>
      </c>
      <c r="D100">
        <v>2.0530135639701591E+18</v>
      </c>
      <c r="F100" t="s">
        <v>133</v>
      </c>
      <c r="G100">
        <v>161.93</v>
      </c>
      <c r="H100">
        <v>550414060</v>
      </c>
      <c r="I100" t="s">
        <v>212</v>
      </c>
    </row>
    <row r="101" spans="1:9" x14ac:dyDescent="0.25">
      <c r="A101" t="s">
        <v>203</v>
      </c>
      <c r="B101" t="s">
        <v>10</v>
      </c>
      <c r="C101">
        <v>3601527</v>
      </c>
      <c r="D101">
        <v>2.0530135638107761E+18</v>
      </c>
      <c r="E101" t="s">
        <v>73</v>
      </c>
      <c r="F101" t="s">
        <v>45</v>
      </c>
      <c r="G101">
        <v>372.98</v>
      </c>
      <c r="H101">
        <v>524427031</v>
      </c>
      <c r="I101" t="s">
        <v>213</v>
      </c>
    </row>
    <row r="102" spans="1:9" x14ac:dyDescent="0.25">
      <c r="A102" t="s">
        <v>214</v>
      </c>
      <c r="B102" t="s">
        <v>10</v>
      </c>
      <c r="C102">
        <v>1005173</v>
      </c>
      <c r="D102">
        <v>2.053013555631883E+18</v>
      </c>
      <c r="E102" t="s">
        <v>23</v>
      </c>
      <c r="F102" t="s">
        <v>45</v>
      </c>
      <c r="G102">
        <v>643.23</v>
      </c>
      <c r="H102">
        <v>513193491</v>
      </c>
      <c r="I102" t="s">
        <v>215</v>
      </c>
    </row>
    <row r="103" spans="1:9" x14ac:dyDescent="0.25">
      <c r="A103" t="s">
        <v>214</v>
      </c>
      <c r="B103" t="s">
        <v>10</v>
      </c>
      <c r="C103">
        <v>15100025</v>
      </c>
      <c r="D103">
        <v>2.0530135570243919E+18</v>
      </c>
      <c r="G103">
        <v>1158.07</v>
      </c>
      <c r="H103">
        <v>514598147</v>
      </c>
      <c r="I103" t="s">
        <v>216</v>
      </c>
    </row>
    <row r="104" spans="1:9" x14ac:dyDescent="0.25">
      <c r="A104" t="s">
        <v>217</v>
      </c>
      <c r="B104" t="s">
        <v>10</v>
      </c>
      <c r="C104">
        <v>1005217</v>
      </c>
      <c r="D104">
        <v>2.053013555631883E+18</v>
      </c>
      <c r="E104" t="s">
        <v>23</v>
      </c>
      <c r="F104" t="s">
        <v>66</v>
      </c>
      <c r="G104">
        <v>151.61000000000001</v>
      </c>
      <c r="H104">
        <v>557642609</v>
      </c>
      <c r="I104" t="s">
        <v>218</v>
      </c>
    </row>
    <row r="105" spans="1:9" x14ac:dyDescent="0.25">
      <c r="A105" t="s">
        <v>217</v>
      </c>
      <c r="B105" t="s">
        <v>10</v>
      </c>
      <c r="C105">
        <v>17200229</v>
      </c>
      <c r="D105">
        <v>2.0530135597926331E+18</v>
      </c>
      <c r="E105" t="s">
        <v>17</v>
      </c>
      <c r="G105">
        <v>890.6</v>
      </c>
      <c r="H105">
        <v>566350113</v>
      </c>
      <c r="I105" t="s">
        <v>219</v>
      </c>
    </row>
    <row r="106" spans="1:9" x14ac:dyDescent="0.25">
      <c r="A106" t="s">
        <v>217</v>
      </c>
      <c r="B106" t="s">
        <v>10</v>
      </c>
      <c r="C106">
        <v>1005115</v>
      </c>
      <c r="D106">
        <v>2.053013555631883E+18</v>
      </c>
      <c r="E106" t="s">
        <v>23</v>
      </c>
      <c r="F106" t="s">
        <v>24</v>
      </c>
      <c r="G106">
        <v>915.69</v>
      </c>
      <c r="H106">
        <v>541344079</v>
      </c>
      <c r="I106" t="s">
        <v>220</v>
      </c>
    </row>
    <row r="107" spans="1:9" x14ac:dyDescent="0.25">
      <c r="A107" t="s">
        <v>217</v>
      </c>
      <c r="B107" t="s">
        <v>10</v>
      </c>
      <c r="C107">
        <v>17501040</v>
      </c>
      <c r="D107">
        <v>2.0530135587524449E+18</v>
      </c>
      <c r="F107" t="s">
        <v>221</v>
      </c>
      <c r="G107">
        <v>25.48</v>
      </c>
      <c r="H107">
        <v>548519601</v>
      </c>
      <c r="I107" t="s">
        <v>222</v>
      </c>
    </row>
    <row r="108" spans="1:9" x14ac:dyDescent="0.25">
      <c r="A108" t="s">
        <v>217</v>
      </c>
      <c r="B108" t="s">
        <v>10</v>
      </c>
      <c r="C108">
        <v>28719488</v>
      </c>
      <c r="D108">
        <v>2.0530135656394931E+18</v>
      </c>
      <c r="E108" t="s">
        <v>127</v>
      </c>
      <c r="F108" t="s">
        <v>37</v>
      </c>
      <c r="G108">
        <v>48.39</v>
      </c>
      <c r="H108">
        <v>518373361</v>
      </c>
      <c r="I108" t="s">
        <v>223</v>
      </c>
    </row>
    <row r="109" spans="1:9" x14ac:dyDescent="0.25">
      <c r="A109" t="s">
        <v>217</v>
      </c>
      <c r="B109" t="s">
        <v>10</v>
      </c>
      <c r="C109">
        <v>5700890</v>
      </c>
      <c r="D109">
        <v>2.0530135539709381E+18</v>
      </c>
      <c r="E109" t="s">
        <v>136</v>
      </c>
      <c r="F109" t="s">
        <v>137</v>
      </c>
      <c r="G109">
        <v>136.41999999999999</v>
      </c>
      <c r="H109">
        <v>555105818</v>
      </c>
      <c r="I109" t="s">
        <v>224</v>
      </c>
    </row>
    <row r="110" spans="1:9" x14ac:dyDescent="0.25">
      <c r="A110" t="s">
        <v>217</v>
      </c>
      <c r="B110" t="s">
        <v>10</v>
      </c>
      <c r="C110">
        <v>21405841</v>
      </c>
      <c r="D110">
        <v>2.0530135615794061E+18</v>
      </c>
      <c r="E110" t="s">
        <v>130</v>
      </c>
      <c r="F110" t="s">
        <v>170</v>
      </c>
      <c r="G110">
        <v>216.48</v>
      </c>
      <c r="H110">
        <v>520743444</v>
      </c>
      <c r="I110" t="s">
        <v>225</v>
      </c>
    </row>
    <row r="111" spans="1:9" x14ac:dyDescent="0.25">
      <c r="A111" t="s">
        <v>217</v>
      </c>
      <c r="B111" t="s">
        <v>10</v>
      </c>
      <c r="C111">
        <v>27400049</v>
      </c>
      <c r="D111">
        <v>2.0530135633913449E+18</v>
      </c>
      <c r="F111" t="s">
        <v>226</v>
      </c>
      <c r="G111">
        <v>69.47</v>
      </c>
      <c r="H111">
        <v>517263309</v>
      </c>
      <c r="I111" t="s">
        <v>227</v>
      </c>
    </row>
    <row r="112" spans="1:9" x14ac:dyDescent="0.25">
      <c r="A112" t="s">
        <v>217</v>
      </c>
      <c r="B112" t="s">
        <v>10</v>
      </c>
      <c r="C112">
        <v>44700028</v>
      </c>
      <c r="D112">
        <v>2.1045649772296279E+18</v>
      </c>
      <c r="F112" t="s">
        <v>228</v>
      </c>
      <c r="G112">
        <v>39.9</v>
      </c>
      <c r="H112">
        <v>512574696</v>
      </c>
      <c r="I112" t="s">
        <v>229</v>
      </c>
    </row>
    <row r="113" spans="1:9" x14ac:dyDescent="0.25">
      <c r="A113" t="s">
        <v>217</v>
      </c>
      <c r="B113" t="s">
        <v>10</v>
      </c>
      <c r="C113">
        <v>12700701</v>
      </c>
      <c r="D113">
        <v>2.0530135535598961E+18</v>
      </c>
      <c r="F113" t="s">
        <v>230</v>
      </c>
      <c r="G113">
        <v>64.61</v>
      </c>
      <c r="H113">
        <v>524653095</v>
      </c>
      <c r="I113" t="s">
        <v>231</v>
      </c>
    </row>
    <row r="114" spans="1:9" x14ac:dyDescent="0.25">
      <c r="A114" t="s">
        <v>217</v>
      </c>
      <c r="B114" t="s">
        <v>10</v>
      </c>
      <c r="C114">
        <v>10201159</v>
      </c>
      <c r="D114">
        <v>2.053013553224352E+18</v>
      </c>
      <c r="E114" t="s">
        <v>232</v>
      </c>
      <c r="F114" t="s">
        <v>233</v>
      </c>
      <c r="G114">
        <v>82.34</v>
      </c>
      <c r="H114">
        <v>547356670</v>
      </c>
      <c r="I114" t="s">
        <v>234</v>
      </c>
    </row>
    <row r="115" spans="1:9" x14ac:dyDescent="0.25">
      <c r="A115" t="s">
        <v>217</v>
      </c>
      <c r="B115" t="s">
        <v>10</v>
      </c>
      <c r="C115">
        <v>1306561</v>
      </c>
      <c r="D115">
        <v>2.0530135589202171E+18</v>
      </c>
      <c r="E115" t="s">
        <v>19</v>
      </c>
      <c r="F115" t="s">
        <v>20</v>
      </c>
      <c r="G115">
        <v>257.14999999999998</v>
      </c>
      <c r="H115">
        <v>513570854</v>
      </c>
      <c r="I115" t="s">
        <v>235</v>
      </c>
    </row>
    <row r="116" spans="1:9" x14ac:dyDescent="0.25">
      <c r="A116" t="s">
        <v>217</v>
      </c>
      <c r="B116" t="s">
        <v>10</v>
      </c>
      <c r="C116">
        <v>1004957</v>
      </c>
      <c r="D116">
        <v>2.053013555631883E+18</v>
      </c>
      <c r="E116" t="s">
        <v>23</v>
      </c>
      <c r="F116" t="s">
        <v>66</v>
      </c>
      <c r="G116">
        <v>355.21</v>
      </c>
      <c r="H116">
        <v>517626848</v>
      </c>
      <c r="I116" t="s">
        <v>236</v>
      </c>
    </row>
    <row r="117" spans="1:9" x14ac:dyDescent="0.25">
      <c r="A117" t="s">
        <v>217</v>
      </c>
      <c r="B117" t="s">
        <v>10</v>
      </c>
      <c r="C117">
        <v>26403260</v>
      </c>
      <c r="D117">
        <v>2.053013563651392E+18</v>
      </c>
      <c r="G117">
        <v>122.78</v>
      </c>
      <c r="H117">
        <v>513452937</v>
      </c>
      <c r="I117" t="s">
        <v>237</v>
      </c>
    </row>
    <row r="118" spans="1:9" x14ac:dyDescent="0.25">
      <c r="A118" t="s">
        <v>217</v>
      </c>
      <c r="B118" t="s">
        <v>10</v>
      </c>
      <c r="C118">
        <v>2701627</v>
      </c>
      <c r="D118">
        <v>2.0530135639114391E+18</v>
      </c>
      <c r="E118" t="s">
        <v>87</v>
      </c>
      <c r="F118" t="s">
        <v>74</v>
      </c>
      <c r="G118">
        <v>1679.59</v>
      </c>
      <c r="H118">
        <v>539102250</v>
      </c>
      <c r="I118" t="s">
        <v>238</v>
      </c>
    </row>
    <row r="119" spans="1:9" x14ac:dyDescent="0.25">
      <c r="A119" t="s">
        <v>217</v>
      </c>
      <c r="B119" t="s">
        <v>10</v>
      </c>
      <c r="C119">
        <v>5500150</v>
      </c>
      <c r="D119">
        <v>2.0530135631396869E+18</v>
      </c>
      <c r="F119" t="s">
        <v>239</v>
      </c>
      <c r="G119">
        <v>59.18</v>
      </c>
      <c r="H119">
        <v>535985391</v>
      </c>
      <c r="I119" t="s">
        <v>240</v>
      </c>
    </row>
    <row r="120" spans="1:9" x14ac:dyDescent="0.25">
      <c r="A120" t="s">
        <v>217</v>
      </c>
      <c r="B120" t="s">
        <v>10</v>
      </c>
      <c r="C120">
        <v>5100718</v>
      </c>
      <c r="D120">
        <v>2.053013553341793E+18</v>
      </c>
      <c r="E120" t="s">
        <v>130</v>
      </c>
      <c r="F120" t="s">
        <v>45</v>
      </c>
      <c r="G120">
        <v>154.16</v>
      </c>
      <c r="H120">
        <v>538093885</v>
      </c>
      <c r="I120" t="s">
        <v>241</v>
      </c>
    </row>
    <row r="121" spans="1:9" x14ac:dyDescent="0.25">
      <c r="A121" t="s">
        <v>217</v>
      </c>
      <c r="B121" t="s">
        <v>10</v>
      </c>
      <c r="C121">
        <v>2900830</v>
      </c>
      <c r="D121">
        <v>2.053013554776244E+18</v>
      </c>
      <c r="E121" t="s">
        <v>42</v>
      </c>
      <c r="F121" t="s">
        <v>242</v>
      </c>
      <c r="G121">
        <v>177.59</v>
      </c>
      <c r="H121">
        <v>526998130</v>
      </c>
      <c r="I121" t="s">
        <v>243</v>
      </c>
    </row>
    <row r="122" spans="1:9" x14ac:dyDescent="0.25">
      <c r="A122" t="s">
        <v>244</v>
      </c>
      <c r="B122" t="s">
        <v>10</v>
      </c>
      <c r="C122">
        <v>28300705</v>
      </c>
      <c r="D122">
        <v>2.0530135662434719E+18</v>
      </c>
      <c r="E122" t="s">
        <v>245</v>
      </c>
      <c r="F122" t="s">
        <v>246</v>
      </c>
      <c r="G122">
        <v>18.02</v>
      </c>
      <c r="H122">
        <v>515215113</v>
      </c>
      <c r="I122" t="s">
        <v>247</v>
      </c>
    </row>
    <row r="123" spans="1:9" x14ac:dyDescent="0.25">
      <c r="A123" t="s">
        <v>244</v>
      </c>
      <c r="B123" t="s">
        <v>10</v>
      </c>
      <c r="C123">
        <v>1005006</v>
      </c>
      <c r="D123">
        <v>2.053013555631883E+18</v>
      </c>
      <c r="E123" t="s">
        <v>23</v>
      </c>
      <c r="F123" t="s">
        <v>66</v>
      </c>
      <c r="G123">
        <v>88.78</v>
      </c>
      <c r="H123">
        <v>512873159</v>
      </c>
      <c r="I123" t="s">
        <v>248</v>
      </c>
    </row>
    <row r="124" spans="1:9" x14ac:dyDescent="0.25">
      <c r="A124" t="s">
        <v>244</v>
      </c>
      <c r="B124" t="s">
        <v>10</v>
      </c>
      <c r="C124">
        <v>17800132</v>
      </c>
      <c r="D124">
        <v>2.05301355986813E+18</v>
      </c>
      <c r="E124" t="s">
        <v>27</v>
      </c>
      <c r="G124">
        <v>51.45</v>
      </c>
      <c r="H124">
        <v>518298401</v>
      </c>
      <c r="I124" t="s">
        <v>249</v>
      </c>
    </row>
    <row r="125" spans="1:9" x14ac:dyDescent="0.25">
      <c r="A125" t="s">
        <v>244</v>
      </c>
      <c r="B125" t="s">
        <v>10</v>
      </c>
      <c r="C125">
        <v>1004791</v>
      </c>
      <c r="D125">
        <v>2.053013555631883E+18</v>
      </c>
      <c r="E125" t="s">
        <v>23</v>
      </c>
      <c r="F125" t="s">
        <v>66</v>
      </c>
      <c r="G125">
        <v>142.86000000000001</v>
      </c>
      <c r="H125">
        <v>551715949</v>
      </c>
      <c r="I125" t="s">
        <v>250</v>
      </c>
    </row>
    <row r="126" spans="1:9" x14ac:dyDescent="0.25">
      <c r="A126" t="s">
        <v>244</v>
      </c>
      <c r="B126" t="s">
        <v>10</v>
      </c>
      <c r="C126">
        <v>32402992</v>
      </c>
      <c r="D126">
        <v>2.053013566562238E+18</v>
      </c>
      <c r="G126">
        <v>7.34</v>
      </c>
      <c r="H126">
        <v>514885086</v>
      </c>
      <c r="I126" t="s">
        <v>251</v>
      </c>
    </row>
    <row r="127" spans="1:9" x14ac:dyDescent="0.25">
      <c r="A127" t="s">
        <v>244</v>
      </c>
      <c r="B127" t="s">
        <v>10</v>
      </c>
      <c r="C127">
        <v>28719127</v>
      </c>
      <c r="D127">
        <v>2.0530135656394931E+18</v>
      </c>
      <c r="E127" t="s">
        <v>127</v>
      </c>
      <c r="G127">
        <v>112.49</v>
      </c>
      <c r="H127">
        <v>512981027</v>
      </c>
      <c r="I127" t="s">
        <v>252</v>
      </c>
    </row>
    <row r="128" spans="1:9" x14ac:dyDescent="0.25">
      <c r="A128" t="s">
        <v>244</v>
      </c>
      <c r="B128" t="s">
        <v>10</v>
      </c>
      <c r="C128">
        <v>18001117</v>
      </c>
      <c r="D128">
        <v>2.053013558525953E+18</v>
      </c>
      <c r="F128" t="s">
        <v>45</v>
      </c>
      <c r="G128">
        <v>1.59</v>
      </c>
      <c r="H128">
        <v>518392576</v>
      </c>
      <c r="I128" t="s">
        <v>253</v>
      </c>
    </row>
    <row r="129" spans="1:9" x14ac:dyDescent="0.25">
      <c r="A129" t="s">
        <v>244</v>
      </c>
      <c r="B129" t="s">
        <v>10</v>
      </c>
      <c r="C129">
        <v>1005073</v>
      </c>
      <c r="D129">
        <v>2.053013555631883E+18</v>
      </c>
      <c r="E129" t="s">
        <v>23</v>
      </c>
      <c r="F129" t="s">
        <v>45</v>
      </c>
      <c r="G129">
        <v>1151.92</v>
      </c>
      <c r="H129">
        <v>513052017</v>
      </c>
      <c r="I129" t="s">
        <v>254</v>
      </c>
    </row>
    <row r="130" spans="1:9" x14ac:dyDescent="0.25">
      <c r="A130" t="s">
        <v>244</v>
      </c>
      <c r="B130" t="s">
        <v>10</v>
      </c>
      <c r="C130">
        <v>12708862</v>
      </c>
      <c r="D130">
        <v>2.0530135535598961E+18</v>
      </c>
      <c r="F130" t="s">
        <v>255</v>
      </c>
      <c r="G130">
        <v>91.38</v>
      </c>
      <c r="H130">
        <v>512517034</v>
      </c>
      <c r="I130" t="s">
        <v>256</v>
      </c>
    </row>
    <row r="131" spans="1:9" x14ac:dyDescent="0.25">
      <c r="A131" t="s">
        <v>244</v>
      </c>
      <c r="B131" t="s">
        <v>10</v>
      </c>
      <c r="C131">
        <v>6400282</v>
      </c>
      <c r="D131">
        <v>2.0530135541219331E+18</v>
      </c>
      <c r="E131" t="s">
        <v>257</v>
      </c>
      <c r="F131" t="s">
        <v>258</v>
      </c>
      <c r="G131">
        <v>147.01</v>
      </c>
      <c r="H131">
        <v>533032176</v>
      </c>
      <c r="I131" t="s">
        <v>259</v>
      </c>
    </row>
    <row r="132" spans="1:9" x14ac:dyDescent="0.25">
      <c r="A132" t="s">
        <v>244</v>
      </c>
      <c r="B132" t="s">
        <v>10</v>
      </c>
      <c r="C132">
        <v>3200292</v>
      </c>
      <c r="D132">
        <v>2.053013555321504E+18</v>
      </c>
      <c r="E132" t="s">
        <v>260</v>
      </c>
      <c r="F132" t="s">
        <v>242</v>
      </c>
      <c r="G132">
        <v>122.27</v>
      </c>
      <c r="H132">
        <v>557411130</v>
      </c>
      <c r="I132" t="s">
        <v>261</v>
      </c>
    </row>
    <row r="133" spans="1:9" x14ac:dyDescent="0.25">
      <c r="A133" t="s">
        <v>244</v>
      </c>
      <c r="B133" t="s">
        <v>10</v>
      </c>
      <c r="C133">
        <v>15100371</v>
      </c>
      <c r="D133">
        <v>2.0530135570243919E+18</v>
      </c>
      <c r="F133" t="s">
        <v>262</v>
      </c>
      <c r="G133">
        <v>308.63</v>
      </c>
      <c r="H133">
        <v>513481805</v>
      </c>
      <c r="I133" t="s">
        <v>263</v>
      </c>
    </row>
    <row r="134" spans="1:9" x14ac:dyDescent="0.25">
      <c r="A134" t="s">
        <v>244</v>
      </c>
      <c r="B134" t="s">
        <v>10</v>
      </c>
      <c r="C134">
        <v>1801892</v>
      </c>
      <c r="D134">
        <v>2.0530135544155341E+18</v>
      </c>
      <c r="E134" t="s">
        <v>58</v>
      </c>
      <c r="F134" t="s">
        <v>264</v>
      </c>
      <c r="G134">
        <v>115.79</v>
      </c>
      <c r="H134">
        <v>534441380</v>
      </c>
      <c r="I134" t="s">
        <v>265</v>
      </c>
    </row>
    <row r="135" spans="1:9" x14ac:dyDescent="0.25">
      <c r="A135" t="s">
        <v>244</v>
      </c>
      <c r="B135" t="s">
        <v>266</v>
      </c>
      <c r="C135">
        <v>1005008</v>
      </c>
      <c r="D135">
        <v>2.053013555631883E+18</v>
      </c>
      <c r="E135" t="s">
        <v>23</v>
      </c>
      <c r="F135" t="s">
        <v>66</v>
      </c>
      <c r="G135">
        <v>99.05</v>
      </c>
      <c r="H135">
        <v>549565916</v>
      </c>
      <c r="I135" t="s">
        <v>267</v>
      </c>
    </row>
    <row r="136" spans="1:9" x14ac:dyDescent="0.25">
      <c r="A136" t="s">
        <v>244</v>
      </c>
      <c r="B136" t="s">
        <v>10</v>
      </c>
      <c r="C136">
        <v>6200927</v>
      </c>
      <c r="D136">
        <v>2.053013552293217E+18</v>
      </c>
      <c r="E136" t="s">
        <v>107</v>
      </c>
      <c r="G136">
        <v>0</v>
      </c>
      <c r="H136">
        <v>514447196</v>
      </c>
      <c r="I136" t="s">
        <v>268</v>
      </c>
    </row>
    <row r="137" spans="1:9" x14ac:dyDescent="0.25">
      <c r="A137" t="s">
        <v>244</v>
      </c>
      <c r="B137" t="s">
        <v>10</v>
      </c>
      <c r="C137">
        <v>29501517</v>
      </c>
      <c r="D137">
        <v>2.0530135664531871E+18</v>
      </c>
      <c r="G137">
        <v>11.58</v>
      </c>
      <c r="H137">
        <v>549614121</v>
      </c>
      <c r="I137" t="s">
        <v>269</v>
      </c>
    </row>
    <row r="138" spans="1:9" x14ac:dyDescent="0.25">
      <c r="A138" t="s">
        <v>270</v>
      </c>
      <c r="B138" t="s">
        <v>10</v>
      </c>
      <c r="C138">
        <v>5800835</v>
      </c>
      <c r="D138">
        <v>2.053013553945772E+18</v>
      </c>
      <c r="E138" t="s">
        <v>140</v>
      </c>
      <c r="G138">
        <v>54.06</v>
      </c>
      <c r="H138">
        <v>527547175</v>
      </c>
      <c r="I138" t="s">
        <v>271</v>
      </c>
    </row>
    <row r="139" spans="1:9" x14ac:dyDescent="0.25">
      <c r="A139" t="s">
        <v>270</v>
      </c>
      <c r="B139" t="s">
        <v>10</v>
      </c>
      <c r="C139">
        <v>1004080</v>
      </c>
      <c r="D139">
        <v>2.053013555631883E+18</v>
      </c>
      <c r="E139" t="s">
        <v>23</v>
      </c>
      <c r="F139" t="s">
        <v>66</v>
      </c>
      <c r="G139">
        <v>406.19</v>
      </c>
      <c r="H139">
        <v>556811093</v>
      </c>
      <c r="I139" t="s">
        <v>272</v>
      </c>
    </row>
    <row r="140" spans="1:9" x14ac:dyDescent="0.25">
      <c r="A140" t="s">
        <v>270</v>
      </c>
      <c r="B140" t="s">
        <v>10</v>
      </c>
      <c r="C140">
        <v>12301260</v>
      </c>
      <c r="D140">
        <v>2.05301355631136E+18</v>
      </c>
      <c r="E140" t="s">
        <v>273</v>
      </c>
      <c r="F140" t="s">
        <v>274</v>
      </c>
      <c r="G140">
        <v>961.27</v>
      </c>
      <c r="H140">
        <v>516456251</v>
      </c>
      <c r="I140" t="s">
        <v>275</v>
      </c>
    </row>
    <row r="141" spans="1:9" x14ac:dyDescent="0.25">
      <c r="A141" t="s">
        <v>270</v>
      </c>
      <c r="B141" t="s">
        <v>10</v>
      </c>
      <c r="C141">
        <v>3601126</v>
      </c>
      <c r="D141">
        <v>2.0530135638107761E+18</v>
      </c>
      <c r="E141" t="s">
        <v>73</v>
      </c>
      <c r="F141" t="s">
        <v>48</v>
      </c>
      <c r="G141">
        <v>308.86</v>
      </c>
      <c r="H141">
        <v>549441734</v>
      </c>
      <c r="I141" t="s">
        <v>276</v>
      </c>
    </row>
    <row r="142" spans="1:9" x14ac:dyDescent="0.25">
      <c r="A142" t="s">
        <v>277</v>
      </c>
      <c r="B142" t="s">
        <v>266</v>
      </c>
      <c r="C142">
        <v>1005121</v>
      </c>
      <c r="D142">
        <v>2.053013555631883E+18</v>
      </c>
      <c r="E142" t="s">
        <v>23</v>
      </c>
      <c r="F142" t="s">
        <v>24</v>
      </c>
      <c r="G142">
        <v>947.98</v>
      </c>
      <c r="H142">
        <v>563025983</v>
      </c>
      <c r="I142" t="s">
        <v>278</v>
      </c>
    </row>
    <row r="143" spans="1:9" x14ac:dyDescent="0.25">
      <c r="A143" t="s">
        <v>277</v>
      </c>
      <c r="B143" t="s">
        <v>10</v>
      </c>
      <c r="C143">
        <v>49500009</v>
      </c>
      <c r="D143">
        <v>2.1349050416963269E+18</v>
      </c>
      <c r="F143" t="s">
        <v>279</v>
      </c>
      <c r="G143">
        <v>57.92</v>
      </c>
      <c r="H143">
        <v>523416847</v>
      </c>
      <c r="I143" t="s">
        <v>280</v>
      </c>
    </row>
    <row r="144" spans="1:9" x14ac:dyDescent="0.25">
      <c r="A144" t="s">
        <v>277</v>
      </c>
      <c r="B144" t="s">
        <v>10</v>
      </c>
      <c r="C144">
        <v>21411528</v>
      </c>
      <c r="D144">
        <v>2.0530135615794061E+18</v>
      </c>
      <c r="E144" t="s">
        <v>130</v>
      </c>
      <c r="G144">
        <v>304.77</v>
      </c>
      <c r="H144">
        <v>513165988</v>
      </c>
      <c r="I144" t="s">
        <v>281</v>
      </c>
    </row>
    <row r="145" spans="1:9" x14ac:dyDescent="0.25">
      <c r="A145" t="s">
        <v>282</v>
      </c>
      <c r="B145" t="s">
        <v>10</v>
      </c>
      <c r="C145">
        <v>29502570</v>
      </c>
      <c r="D145">
        <v>2.0530135664783519E+18</v>
      </c>
      <c r="G145">
        <v>144.02000000000001</v>
      </c>
      <c r="H145">
        <v>523394666</v>
      </c>
      <c r="I145" t="s">
        <v>283</v>
      </c>
    </row>
    <row r="146" spans="1:9" x14ac:dyDescent="0.25">
      <c r="A146" t="s">
        <v>282</v>
      </c>
      <c r="B146" t="s">
        <v>10</v>
      </c>
      <c r="C146">
        <v>5100564</v>
      </c>
      <c r="D146">
        <v>2.053013553341793E+18</v>
      </c>
      <c r="E146" t="s">
        <v>130</v>
      </c>
      <c r="F146" t="s">
        <v>45</v>
      </c>
      <c r="G146">
        <v>257.86</v>
      </c>
      <c r="H146">
        <v>512843129</v>
      </c>
      <c r="I146" t="s">
        <v>284</v>
      </c>
    </row>
    <row r="147" spans="1:9" x14ac:dyDescent="0.25">
      <c r="A147" t="s">
        <v>282</v>
      </c>
      <c r="B147" t="s">
        <v>10</v>
      </c>
      <c r="C147">
        <v>12711282</v>
      </c>
      <c r="D147">
        <v>2.0530135535598961E+18</v>
      </c>
      <c r="F147" t="s">
        <v>285</v>
      </c>
      <c r="G147">
        <v>99.2</v>
      </c>
      <c r="H147">
        <v>568421760</v>
      </c>
      <c r="I147" t="s">
        <v>286</v>
      </c>
    </row>
    <row r="148" spans="1:9" x14ac:dyDescent="0.25">
      <c r="A148" t="s">
        <v>282</v>
      </c>
      <c r="B148" t="s">
        <v>10</v>
      </c>
      <c r="C148">
        <v>45600397</v>
      </c>
      <c r="D148">
        <v>2.1356585432425441E+18</v>
      </c>
      <c r="E148" t="s">
        <v>127</v>
      </c>
      <c r="F148" t="s">
        <v>287</v>
      </c>
      <c r="G148">
        <v>82.37</v>
      </c>
      <c r="H148">
        <v>514478487</v>
      </c>
      <c r="I148" t="s">
        <v>288</v>
      </c>
    </row>
    <row r="149" spans="1:9" x14ac:dyDescent="0.25">
      <c r="A149" t="s">
        <v>282</v>
      </c>
      <c r="B149" t="s">
        <v>10</v>
      </c>
      <c r="C149">
        <v>3601127</v>
      </c>
      <c r="D149">
        <v>2.0530135638107761E+18</v>
      </c>
      <c r="E149" t="s">
        <v>73</v>
      </c>
      <c r="F149" t="s">
        <v>48</v>
      </c>
      <c r="G149">
        <v>321.73</v>
      </c>
      <c r="H149">
        <v>516597371</v>
      </c>
      <c r="I149" t="s">
        <v>289</v>
      </c>
    </row>
    <row r="150" spans="1:9" x14ac:dyDescent="0.25">
      <c r="A150" t="s">
        <v>282</v>
      </c>
      <c r="B150" t="s">
        <v>10</v>
      </c>
      <c r="C150">
        <v>1802006</v>
      </c>
      <c r="D150">
        <v>2.0530135544155341E+18</v>
      </c>
      <c r="E150" t="s">
        <v>58</v>
      </c>
      <c r="F150" t="s">
        <v>74</v>
      </c>
      <c r="G150">
        <v>540.25</v>
      </c>
      <c r="H150">
        <v>554441030</v>
      </c>
      <c r="I150" t="s">
        <v>290</v>
      </c>
    </row>
    <row r="151" spans="1:9" x14ac:dyDescent="0.25">
      <c r="A151" t="s">
        <v>282</v>
      </c>
      <c r="B151" t="s">
        <v>10</v>
      </c>
      <c r="C151">
        <v>19500055</v>
      </c>
      <c r="D151">
        <v>2.0530135586685591E+18</v>
      </c>
      <c r="F151" t="s">
        <v>291</v>
      </c>
      <c r="G151">
        <v>44.54</v>
      </c>
      <c r="H151">
        <v>566661690</v>
      </c>
      <c r="I151" t="s">
        <v>292</v>
      </c>
    </row>
    <row r="152" spans="1:9" x14ac:dyDescent="0.25">
      <c r="A152" t="s">
        <v>282</v>
      </c>
      <c r="B152" t="s">
        <v>174</v>
      </c>
      <c r="C152">
        <v>12706258</v>
      </c>
      <c r="D152">
        <v>2.0530135535598961E+18</v>
      </c>
      <c r="F152" t="s">
        <v>293</v>
      </c>
      <c r="G152">
        <v>60.23</v>
      </c>
      <c r="H152">
        <v>568018526</v>
      </c>
      <c r="I152" t="s">
        <v>294</v>
      </c>
    </row>
    <row r="153" spans="1:9" x14ac:dyDescent="0.25">
      <c r="A153" t="s">
        <v>282</v>
      </c>
      <c r="B153" t="s">
        <v>10</v>
      </c>
      <c r="C153">
        <v>1004788</v>
      </c>
      <c r="D153">
        <v>2.053013555631883E+18</v>
      </c>
      <c r="E153" t="s">
        <v>23</v>
      </c>
      <c r="F153" t="s">
        <v>66</v>
      </c>
      <c r="G153">
        <v>140.01</v>
      </c>
      <c r="H153">
        <v>545189234</v>
      </c>
      <c r="I153" t="s">
        <v>295</v>
      </c>
    </row>
    <row r="154" spans="1:9" x14ac:dyDescent="0.25">
      <c r="A154" t="s">
        <v>282</v>
      </c>
      <c r="B154" t="s">
        <v>10</v>
      </c>
      <c r="C154">
        <v>1004739</v>
      </c>
      <c r="D154">
        <v>2.053013555631883E+18</v>
      </c>
      <c r="E154" t="s">
        <v>23</v>
      </c>
      <c r="F154" t="s">
        <v>66</v>
      </c>
      <c r="G154">
        <v>196.92</v>
      </c>
      <c r="H154">
        <v>520021200</v>
      </c>
      <c r="I154" t="s">
        <v>296</v>
      </c>
    </row>
    <row r="155" spans="1:9" x14ac:dyDescent="0.25">
      <c r="A155" t="s">
        <v>282</v>
      </c>
      <c r="B155" t="s">
        <v>10</v>
      </c>
      <c r="C155">
        <v>51600023</v>
      </c>
      <c r="D155">
        <v>2.1349049807363121E+18</v>
      </c>
      <c r="E155" t="s">
        <v>130</v>
      </c>
      <c r="F155" t="s">
        <v>297</v>
      </c>
      <c r="G155">
        <v>444.69</v>
      </c>
      <c r="H155">
        <v>559573223</v>
      </c>
      <c r="I155" t="s">
        <v>298</v>
      </c>
    </row>
    <row r="156" spans="1:9" x14ac:dyDescent="0.25">
      <c r="A156" t="s">
        <v>282</v>
      </c>
      <c r="B156" t="s">
        <v>10</v>
      </c>
      <c r="C156">
        <v>12709313</v>
      </c>
      <c r="D156">
        <v>2.0530135535598961E+18</v>
      </c>
      <c r="F156" t="s">
        <v>299</v>
      </c>
      <c r="G156">
        <v>46.33</v>
      </c>
      <c r="H156">
        <v>557098043</v>
      </c>
      <c r="I156" t="s">
        <v>300</v>
      </c>
    </row>
    <row r="157" spans="1:9" x14ac:dyDescent="0.25">
      <c r="A157" t="s">
        <v>282</v>
      </c>
      <c r="B157" t="s">
        <v>266</v>
      </c>
      <c r="C157">
        <v>1002544</v>
      </c>
      <c r="D157">
        <v>2.053013555631883E+18</v>
      </c>
      <c r="E157" t="s">
        <v>23</v>
      </c>
      <c r="F157" t="s">
        <v>24</v>
      </c>
      <c r="G157">
        <v>473.37</v>
      </c>
      <c r="H157">
        <v>549455905</v>
      </c>
      <c r="I157" t="s">
        <v>301</v>
      </c>
    </row>
    <row r="158" spans="1:9" x14ac:dyDescent="0.25">
      <c r="A158" t="s">
        <v>282</v>
      </c>
      <c r="B158" t="s">
        <v>10</v>
      </c>
      <c r="C158">
        <v>28717004</v>
      </c>
      <c r="D158">
        <v>2.053013565069067E+18</v>
      </c>
      <c r="E158" t="s">
        <v>36</v>
      </c>
      <c r="F158" t="s">
        <v>302</v>
      </c>
      <c r="G158">
        <v>71.819999999999993</v>
      </c>
      <c r="H158">
        <v>519052107</v>
      </c>
      <c r="I158" t="s">
        <v>303</v>
      </c>
    </row>
    <row r="159" spans="1:9" x14ac:dyDescent="0.25">
      <c r="A159" t="s">
        <v>282</v>
      </c>
      <c r="B159" t="s">
        <v>10</v>
      </c>
      <c r="C159">
        <v>12709709</v>
      </c>
      <c r="D159">
        <v>2.0530135535598961E+18</v>
      </c>
      <c r="F159" t="s">
        <v>193</v>
      </c>
      <c r="G159">
        <v>36.04</v>
      </c>
      <c r="H159">
        <v>529334247</v>
      </c>
      <c r="I159" t="s">
        <v>304</v>
      </c>
    </row>
    <row r="160" spans="1:9" x14ac:dyDescent="0.25">
      <c r="A160" t="s">
        <v>282</v>
      </c>
      <c r="B160" t="s">
        <v>10</v>
      </c>
      <c r="C160">
        <v>3200361</v>
      </c>
      <c r="D160">
        <v>2.053013555321504E+18</v>
      </c>
      <c r="E160" t="s">
        <v>260</v>
      </c>
      <c r="F160" t="s">
        <v>226</v>
      </c>
      <c r="G160">
        <v>93.64</v>
      </c>
      <c r="H160">
        <v>524077760</v>
      </c>
      <c r="I160" t="s">
        <v>305</v>
      </c>
    </row>
    <row r="161" spans="1:9" x14ac:dyDescent="0.25">
      <c r="A161" t="s">
        <v>282</v>
      </c>
      <c r="B161" t="s">
        <v>266</v>
      </c>
      <c r="C161">
        <v>1004750</v>
      </c>
      <c r="D161">
        <v>2.053013555631883E+18</v>
      </c>
      <c r="E161" t="s">
        <v>23</v>
      </c>
      <c r="F161" t="s">
        <v>45</v>
      </c>
      <c r="G161">
        <v>195.04</v>
      </c>
      <c r="H161">
        <v>537154826</v>
      </c>
      <c r="I161" t="s">
        <v>306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ADF7-9330-4069-8D22-5A9975776BD2}">
  <dimension ref="A1:G161"/>
  <sheetViews>
    <sheetView topLeftCell="A92" workbookViewId="0">
      <selection activeCell="A52" sqref="A52:F105"/>
    </sheetView>
  </sheetViews>
  <sheetFormatPr defaultRowHeight="15" x14ac:dyDescent="0.25"/>
  <cols>
    <col min="1" max="1" width="10.5703125" bestFit="1" customWidth="1"/>
    <col min="2" max="2" width="37.5703125" bestFit="1" customWidth="1"/>
    <col min="3" max="3" width="14" bestFit="1" customWidth="1"/>
    <col min="4" max="4" width="8" bestFit="1" customWidth="1"/>
    <col min="5" max="5" width="15.5703125" bestFit="1" customWidth="1"/>
    <col min="6" max="6" width="16.140625" bestFit="1" customWidth="1"/>
    <col min="7" max="7" width="23.5703125" bestFit="1" customWidth="1"/>
  </cols>
  <sheetData>
    <row r="1" spans="1:7" x14ac:dyDescent="0.25">
      <c r="A1" s="1" t="s">
        <v>2</v>
      </c>
      <c r="B1" s="1" t="s">
        <v>4</v>
      </c>
      <c r="C1" s="1" t="s">
        <v>5</v>
      </c>
      <c r="D1" s="1" t="s">
        <v>6</v>
      </c>
      <c r="E1" s="2" t="s">
        <v>309</v>
      </c>
      <c r="F1" s="2" t="s">
        <v>319</v>
      </c>
      <c r="G1" s="2" t="s">
        <v>322</v>
      </c>
    </row>
    <row r="2" spans="1:7" x14ac:dyDescent="0.25">
      <c r="A2">
        <v>28300705</v>
      </c>
      <c r="B2" t="s">
        <v>245</v>
      </c>
      <c r="C2" t="s">
        <v>246</v>
      </c>
      <c r="D2">
        <v>18.02</v>
      </c>
      <c r="E2" t="s">
        <v>310</v>
      </c>
      <c r="F2">
        <f>D2</f>
        <v>18.02</v>
      </c>
      <c r="G2">
        <f>F2</f>
        <v>18.02</v>
      </c>
    </row>
    <row r="3" spans="1:7" x14ac:dyDescent="0.25">
      <c r="A3">
        <v>28715121</v>
      </c>
      <c r="B3" t="s">
        <v>36</v>
      </c>
      <c r="C3" t="s">
        <v>37</v>
      </c>
      <c r="D3">
        <v>51.22</v>
      </c>
      <c r="E3" t="s">
        <v>311</v>
      </c>
      <c r="F3">
        <f>AVERAGE(D3:D5)</f>
        <v>67.44</v>
      </c>
      <c r="G3">
        <f>MAX(F3,F6,F7,F8,F11,F12)</f>
        <v>107.85666666666667</v>
      </c>
    </row>
    <row r="4" spans="1:7" x14ac:dyDescent="0.25">
      <c r="A4">
        <v>28719074</v>
      </c>
      <c r="B4" t="s">
        <v>36</v>
      </c>
      <c r="C4" t="s">
        <v>37</v>
      </c>
      <c r="D4">
        <v>102.71</v>
      </c>
      <c r="E4" t="s">
        <v>311</v>
      </c>
    </row>
    <row r="5" spans="1:7" x14ac:dyDescent="0.25">
      <c r="A5">
        <v>28719488</v>
      </c>
      <c r="B5" t="s">
        <v>127</v>
      </c>
      <c r="C5" t="s">
        <v>37</v>
      </c>
      <c r="D5">
        <v>48.39</v>
      </c>
      <c r="E5" t="s">
        <v>311</v>
      </c>
    </row>
    <row r="6" spans="1:7" x14ac:dyDescent="0.25">
      <c r="A6">
        <v>44400238</v>
      </c>
      <c r="B6" t="s">
        <v>157</v>
      </c>
      <c r="C6" t="s">
        <v>158</v>
      </c>
      <c r="D6">
        <v>35.78</v>
      </c>
      <c r="E6" t="s">
        <v>311</v>
      </c>
      <c r="F6">
        <f>AVERAGE(D6)</f>
        <v>35.78</v>
      </c>
    </row>
    <row r="7" spans="1:7" x14ac:dyDescent="0.25">
      <c r="A7">
        <v>45600397</v>
      </c>
      <c r="B7" t="s">
        <v>127</v>
      </c>
      <c r="C7" t="s">
        <v>287</v>
      </c>
      <c r="D7">
        <v>82.37</v>
      </c>
      <c r="E7" t="s">
        <v>311</v>
      </c>
      <c r="F7">
        <f>D7</f>
        <v>82.37</v>
      </c>
    </row>
    <row r="8" spans="1:7" x14ac:dyDescent="0.25">
      <c r="A8">
        <v>28715516</v>
      </c>
      <c r="B8" t="s">
        <v>127</v>
      </c>
      <c r="C8" t="s">
        <v>308</v>
      </c>
      <c r="D8">
        <v>109.4</v>
      </c>
      <c r="E8" t="s">
        <v>311</v>
      </c>
      <c r="F8">
        <f>AVERAGE(D8:D10)</f>
        <v>107.85666666666667</v>
      </c>
    </row>
    <row r="9" spans="1:7" x14ac:dyDescent="0.25">
      <c r="A9">
        <v>28719127</v>
      </c>
      <c r="B9" t="s">
        <v>127</v>
      </c>
      <c r="C9" t="s">
        <v>308</v>
      </c>
      <c r="D9">
        <v>112.49</v>
      </c>
      <c r="E9" t="s">
        <v>311</v>
      </c>
    </row>
    <row r="10" spans="1:7" x14ac:dyDescent="0.25">
      <c r="A10">
        <v>28720595</v>
      </c>
      <c r="B10" t="s">
        <v>127</v>
      </c>
      <c r="C10" t="s">
        <v>308</v>
      </c>
      <c r="D10">
        <v>101.68</v>
      </c>
      <c r="E10" t="s">
        <v>311</v>
      </c>
    </row>
    <row r="11" spans="1:7" x14ac:dyDescent="0.25">
      <c r="A11">
        <v>28717004</v>
      </c>
      <c r="B11" t="s">
        <v>36</v>
      </c>
      <c r="C11" t="s">
        <v>302</v>
      </c>
      <c r="D11">
        <v>71.819999999999993</v>
      </c>
      <c r="E11" t="s">
        <v>311</v>
      </c>
      <c r="F11">
        <f>D11</f>
        <v>71.819999999999993</v>
      </c>
    </row>
    <row r="12" spans="1:7" x14ac:dyDescent="0.25">
      <c r="A12">
        <v>28712359</v>
      </c>
      <c r="B12" t="s">
        <v>127</v>
      </c>
      <c r="C12" t="s">
        <v>128</v>
      </c>
      <c r="D12">
        <v>92.41</v>
      </c>
      <c r="E12" t="s">
        <v>311</v>
      </c>
      <c r="F12">
        <f>D12</f>
        <v>92.41</v>
      </c>
    </row>
    <row r="13" spans="1:7" x14ac:dyDescent="0.25">
      <c r="A13">
        <v>3900821</v>
      </c>
      <c r="B13" t="s">
        <v>13</v>
      </c>
      <c r="C13" t="s">
        <v>14</v>
      </c>
      <c r="D13">
        <v>33.200000000000003</v>
      </c>
      <c r="E13" t="s">
        <v>312</v>
      </c>
      <c r="F13">
        <f>D13</f>
        <v>33.200000000000003</v>
      </c>
      <c r="G13">
        <f>MAX(F13,F14,F15,F16,F18,F21,F22,F25,F26,F27,F29,F31,F32,F34)</f>
        <v>1196.23</v>
      </c>
    </row>
    <row r="14" spans="1:7" x14ac:dyDescent="0.25">
      <c r="A14">
        <v>5600065</v>
      </c>
      <c r="B14" t="s">
        <v>107</v>
      </c>
      <c r="C14" t="s">
        <v>108</v>
      </c>
      <c r="D14">
        <v>244.54</v>
      </c>
      <c r="E14" t="s">
        <v>312</v>
      </c>
      <c r="F14">
        <f>D14</f>
        <v>244.54</v>
      </c>
    </row>
    <row r="15" spans="1:7" x14ac:dyDescent="0.25">
      <c r="A15">
        <v>4501747</v>
      </c>
      <c r="B15" t="s">
        <v>162</v>
      </c>
      <c r="C15" t="s">
        <v>163</v>
      </c>
      <c r="D15">
        <v>128.38</v>
      </c>
      <c r="E15" t="s">
        <v>312</v>
      </c>
      <c r="F15">
        <f>D15</f>
        <v>128.38</v>
      </c>
    </row>
    <row r="16" spans="1:7" x14ac:dyDescent="0.25">
      <c r="A16">
        <v>2402273</v>
      </c>
      <c r="B16" t="s">
        <v>104</v>
      </c>
      <c r="C16" t="s">
        <v>61</v>
      </c>
      <c r="D16">
        <v>316.35000000000002</v>
      </c>
      <c r="E16" t="s">
        <v>312</v>
      </c>
      <c r="F16">
        <f>AVERAGE(D16:D17)</f>
        <v>187.65</v>
      </c>
    </row>
    <row r="17" spans="1:6" x14ac:dyDescent="0.25">
      <c r="A17">
        <v>10900029</v>
      </c>
      <c r="B17" t="s">
        <v>60</v>
      </c>
      <c r="C17" t="s">
        <v>61</v>
      </c>
      <c r="D17">
        <v>58.95</v>
      </c>
      <c r="E17" t="s">
        <v>312</v>
      </c>
    </row>
    <row r="18" spans="1:6" x14ac:dyDescent="0.25">
      <c r="A18">
        <v>2900536</v>
      </c>
      <c r="B18" t="s">
        <v>42</v>
      </c>
      <c r="C18" t="s">
        <v>43</v>
      </c>
      <c r="D18">
        <v>51.46</v>
      </c>
      <c r="E18" t="s">
        <v>312</v>
      </c>
      <c r="F18">
        <f>AVERAGE(D18:D20)</f>
        <v>89.646666666666661</v>
      </c>
    </row>
    <row r="19" spans="1:6" x14ac:dyDescent="0.25">
      <c r="A19">
        <v>3100927</v>
      </c>
      <c r="B19" t="s">
        <v>122</v>
      </c>
      <c r="C19" t="s">
        <v>43</v>
      </c>
      <c r="D19">
        <v>25.71</v>
      </c>
      <c r="E19" t="s">
        <v>312</v>
      </c>
    </row>
    <row r="20" spans="1:6" x14ac:dyDescent="0.25">
      <c r="A20">
        <v>4200542</v>
      </c>
      <c r="B20" t="s">
        <v>149</v>
      </c>
      <c r="C20" t="s">
        <v>43</v>
      </c>
      <c r="D20">
        <v>191.77</v>
      </c>
      <c r="E20" t="s">
        <v>312</v>
      </c>
    </row>
    <row r="21" spans="1:6" x14ac:dyDescent="0.25">
      <c r="A21">
        <v>2400496</v>
      </c>
      <c r="B21" t="s">
        <v>104</v>
      </c>
      <c r="C21" t="s">
        <v>105</v>
      </c>
      <c r="D21">
        <v>86.23</v>
      </c>
      <c r="E21" t="s">
        <v>312</v>
      </c>
      <c r="F21">
        <f>D21</f>
        <v>86.23</v>
      </c>
    </row>
    <row r="22" spans="1:6" x14ac:dyDescent="0.25">
      <c r="A22">
        <v>3601126</v>
      </c>
      <c r="B22" t="s">
        <v>73</v>
      </c>
      <c r="C22" t="s">
        <v>48</v>
      </c>
      <c r="D22">
        <v>308.86</v>
      </c>
      <c r="E22" t="s">
        <v>312</v>
      </c>
      <c r="F22">
        <f>AVERAGE(D22:D24)</f>
        <v>244.32333333333335</v>
      </c>
    </row>
    <row r="23" spans="1:6" x14ac:dyDescent="0.25">
      <c r="A23">
        <v>3601127</v>
      </c>
      <c r="B23" t="s">
        <v>73</v>
      </c>
      <c r="C23" t="s">
        <v>48</v>
      </c>
      <c r="D23">
        <v>321.73</v>
      </c>
      <c r="E23" t="s">
        <v>312</v>
      </c>
    </row>
    <row r="24" spans="1:6" x14ac:dyDescent="0.25">
      <c r="A24">
        <v>3900746</v>
      </c>
      <c r="B24" t="s">
        <v>13</v>
      </c>
      <c r="C24" t="s">
        <v>48</v>
      </c>
      <c r="D24">
        <v>102.38</v>
      </c>
      <c r="E24" t="s">
        <v>312</v>
      </c>
    </row>
    <row r="25" spans="1:6" x14ac:dyDescent="0.25">
      <c r="A25">
        <v>4600483</v>
      </c>
      <c r="B25" t="s">
        <v>94</v>
      </c>
      <c r="C25" t="s">
        <v>160</v>
      </c>
      <c r="D25">
        <v>257.38</v>
      </c>
      <c r="E25" t="s">
        <v>312</v>
      </c>
      <c r="F25">
        <f>AVERAGE(D25)</f>
        <v>257.38</v>
      </c>
    </row>
    <row r="26" spans="1:6" x14ac:dyDescent="0.25">
      <c r="A26">
        <v>5000088</v>
      </c>
      <c r="B26" t="s">
        <v>68</v>
      </c>
      <c r="C26" t="s">
        <v>69</v>
      </c>
      <c r="D26">
        <v>293.64999999999998</v>
      </c>
      <c r="E26" t="s">
        <v>312</v>
      </c>
      <c r="F26">
        <f>AVERAGE(D26)</f>
        <v>293.64999999999998</v>
      </c>
    </row>
    <row r="27" spans="1:6" x14ac:dyDescent="0.25">
      <c r="A27">
        <v>2701627</v>
      </c>
      <c r="B27" t="s">
        <v>87</v>
      </c>
      <c r="C27" t="s">
        <v>74</v>
      </c>
      <c r="D27">
        <v>1679.59</v>
      </c>
      <c r="E27" t="s">
        <v>312</v>
      </c>
      <c r="F27">
        <f>AVERAGE(D27:D28)</f>
        <v>1196.23</v>
      </c>
    </row>
    <row r="28" spans="1:6" x14ac:dyDescent="0.25">
      <c r="A28">
        <v>3601530</v>
      </c>
      <c r="B28" t="s">
        <v>73</v>
      </c>
      <c r="C28" t="s">
        <v>74</v>
      </c>
      <c r="D28">
        <v>712.87</v>
      </c>
      <c r="E28" t="s">
        <v>312</v>
      </c>
    </row>
    <row r="29" spans="1:6" x14ac:dyDescent="0.25">
      <c r="A29">
        <v>2701517</v>
      </c>
      <c r="B29" t="s">
        <v>87</v>
      </c>
      <c r="C29" t="s">
        <v>308</v>
      </c>
      <c r="D29">
        <v>155.11000000000001</v>
      </c>
      <c r="E29" t="s">
        <v>312</v>
      </c>
      <c r="F29">
        <f>AVERAGE(D29:D30)</f>
        <v>77.555000000000007</v>
      </c>
    </row>
    <row r="30" spans="1:6" x14ac:dyDescent="0.25">
      <c r="A30">
        <v>6200927</v>
      </c>
      <c r="B30" t="s">
        <v>107</v>
      </c>
      <c r="C30" t="s">
        <v>308</v>
      </c>
      <c r="D30">
        <v>0</v>
      </c>
      <c r="E30" t="s">
        <v>312</v>
      </c>
    </row>
    <row r="31" spans="1:6" x14ac:dyDescent="0.25">
      <c r="A31">
        <v>3200361</v>
      </c>
      <c r="B31" t="s">
        <v>260</v>
      </c>
      <c r="C31" t="s">
        <v>226</v>
      </c>
      <c r="D31">
        <v>93.64</v>
      </c>
      <c r="E31" t="s">
        <v>312</v>
      </c>
      <c r="F31">
        <f>D31</f>
        <v>93.64</v>
      </c>
    </row>
    <row r="32" spans="1:6" x14ac:dyDescent="0.25">
      <c r="A32">
        <v>2900830</v>
      </c>
      <c r="B32" t="s">
        <v>42</v>
      </c>
      <c r="C32" t="s">
        <v>242</v>
      </c>
      <c r="D32">
        <v>177.59</v>
      </c>
      <c r="E32" t="s">
        <v>312</v>
      </c>
      <c r="F32">
        <f>AVERAGE(D32:D33)</f>
        <v>149.93</v>
      </c>
    </row>
    <row r="33" spans="1:7" x14ac:dyDescent="0.25">
      <c r="A33">
        <v>3200292</v>
      </c>
      <c r="B33" t="s">
        <v>260</v>
      </c>
      <c r="C33" t="s">
        <v>242</v>
      </c>
      <c r="D33">
        <v>122.27</v>
      </c>
      <c r="E33" t="s">
        <v>312</v>
      </c>
    </row>
    <row r="34" spans="1:7" x14ac:dyDescent="0.25">
      <c r="A34">
        <v>3601515</v>
      </c>
      <c r="B34" t="s">
        <v>73</v>
      </c>
      <c r="C34" t="s">
        <v>45</v>
      </c>
      <c r="D34">
        <v>604.65</v>
      </c>
      <c r="E34" t="s">
        <v>312</v>
      </c>
      <c r="F34">
        <f>AVERAGE(D34:D36)</f>
        <v>463.15333333333336</v>
      </c>
    </row>
    <row r="35" spans="1:7" x14ac:dyDescent="0.25">
      <c r="A35">
        <v>3601527</v>
      </c>
      <c r="B35" t="s">
        <v>73</v>
      </c>
      <c r="C35" t="s">
        <v>45</v>
      </c>
      <c r="D35">
        <v>372.98</v>
      </c>
      <c r="E35" t="s">
        <v>312</v>
      </c>
    </row>
    <row r="36" spans="1:7" x14ac:dyDescent="0.25">
      <c r="A36">
        <v>4600658</v>
      </c>
      <c r="B36" t="s">
        <v>94</v>
      </c>
      <c r="C36" t="s">
        <v>45</v>
      </c>
      <c r="D36">
        <v>411.83</v>
      </c>
      <c r="E36" t="s">
        <v>312</v>
      </c>
    </row>
    <row r="37" spans="1:7" x14ac:dyDescent="0.25">
      <c r="A37">
        <v>22600003</v>
      </c>
      <c r="B37" t="s">
        <v>110</v>
      </c>
      <c r="C37" t="s">
        <v>111</v>
      </c>
      <c r="D37">
        <v>196.4</v>
      </c>
      <c r="E37" t="s">
        <v>313</v>
      </c>
      <c r="F37">
        <f>D37</f>
        <v>196.4</v>
      </c>
      <c r="G37">
        <f>MAX(F37,F38,F40)</f>
        <v>453.03499999999997</v>
      </c>
    </row>
    <row r="38" spans="1:7" x14ac:dyDescent="0.25">
      <c r="A38">
        <v>5700890</v>
      </c>
      <c r="B38" t="s">
        <v>136</v>
      </c>
      <c r="C38" t="s">
        <v>137</v>
      </c>
      <c r="D38">
        <v>136.41999999999999</v>
      </c>
      <c r="E38" t="s">
        <v>313</v>
      </c>
      <c r="F38">
        <f>AVERAGE(D38:D39)</f>
        <v>453.03499999999997</v>
      </c>
    </row>
    <row r="39" spans="1:7" x14ac:dyDescent="0.25">
      <c r="A39">
        <v>5701026</v>
      </c>
      <c r="B39" t="s">
        <v>136</v>
      </c>
      <c r="C39" t="s">
        <v>137</v>
      </c>
      <c r="D39">
        <v>769.65</v>
      </c>
      <c r="E39" t="s">
        <v>313</v>
      </c>
    </row>
    <row r="40" spans="1:7" x14ac:dyDescent="0.25">
      <c r="A40">
        <v>6000282</v>
      </c>
      <c r="B40" t="s">
        <v>116</v>
      </c>
      <c r="C40" t="s">
        <v>117</v>
      </c>
      <c r="D40">
        <v>60.23</v>
      </c>
      <c r="E40" t="s">
        <v>313</v>
      </c>
      <c r="F40">
        <f>D40</f>
        <v>60.23</v>
      </c>
    </row>
    <row r="41" spans="1:7" x14ac:dyDescent="0.25">
      <c r="A41">
        <v>6400282</v>
      </c>
      <c r="B41" t="s">
        <v>257</v>
      </c>
      <c r="C41" t="s">
        <v>258</v>
      </c>
      <c r="D41">
        <v>147.01</v>
      </c>
      <c r="E41" t="s">
        <v>314</v>
      </c>
      <c r="F41">
        <f>D41</f>
        <v>147.01</v>
      </c>
      <c r="G41">
        <f>MAX(F41,F42,F43,F47,F49,F50)</f>
        <v>908.62</v>
      </c>
    </row>
    <row r="42" spans="1:7" x14ac:dyDescent="0.25">
      <c r="A42">
        <v>6801247</v>
      </c>
      <c r="B42" t="s">
        <v>208</v>
      </c>
      <c r="C42" t="s">
        <v>209</v>
      </c>
      <c r="D42">
        <v>43.24</v>
      </c>
      <c r="E42" t="s">
        <v>314</v>
      </c>
      <c r="F42">
        <f>D42</f>
        <v>43.24</v>
      </c>
    </row>
    <row r="43" spans="1:7" x14ac:dyDescent="0.25">
      <c r="A43">
        <v>1306421</v>
      </c>
      <c r="B43" t="s">
        <v>19</v>
      </c>
      <c r="C43" t="s">
        <v>64</v>
      </c>
      <c r="D43">
        <v>514.55999999999995</v>
      </c>
      <c r="E43" t="s">
        <v>314</v>
      </c>
      <c r="F43">
        <f>AVERAGE(D43:D46)</f>
        <v>466.78249999999991</v>
      </c>
    </row>
    <row r="44" spans="1:7" x14ac:dyDescent="0.25">
      <c r="A44">
        <v>1306631</v>
      </c>
      <c r="B44" t="s">
        <v>19</v>
      </c>
      <c r="C44" t="s">
        <v>64</v>
      </c>
      <c r="D44">
        <v>580.89</v>
      </c>
      <c r="E44" t="s">
        <v>314</v>
      </c>
    </row>
    <row r="45" spans="1:7" x14ac:dyDescent="0.25">
      <c r="A45">
        <v>1306894</v>
      </c>
      <c r="B45" t="s">
        <v>19</v>
      </c>
      <c r="C45" t="s">
        <v>64</v>
      </c>
      <c r="D45">
        <v>360.09</v>
      </c>
      <c r="E45" t="s">
        <v>314</v>
      </c>
    </row>
    <row r="46" spans="1:7" x14ac:dyDescent="0.25">
      <c r="A46">
        <v>1307115</v>
      </c>
      <c r="B46" t="s">
        <v>19</v>
      </c>
      <c r="C46" t="s">
        <v>64</v>
      </c>
      <c r="D46">
        <v>411.59</v>
      </c>
      <c r="E46" t="s">
        <v>314</v>
      </c>
    </row>
    <row r="47" spans="1:7" x14ac:dyDescent="0.25">
      <c r="A47">
        <v>1306561</v>
      </c>
      <c r="B47" t="s">
        <v>19</v>
      </c>
      <c r="C47" t="s">
        <v>20</v>
      </c>
      <c r="D47">
        <v>257.14999999999998</v>
      </c>
      <c r="E47" t="s">
        <v>314</v>
      </c>
      <c r="F47">
        <f>AVERAGE(D47:D48)</f>
        <v>254.44499999999999</v>
      </c>
    </row>
    <row r="48" spans="1:7" x14ac:dyDescent="0.25">
      <c r="A48">
        <v>1307067</v>
      </c>
      <c r="B48" t="s">
        <v>19</v>
      </c>
      <c r="C48" t="s">
        <v>20</v>
      </c>
      <c r="D48">
        <v>251.74</v>
      </c>
      <c r="E48" t="s">
        <v>314</v>
      </c>
    </row>
    <row r="49" spans="1:7" x14ac:dyDescent="0.25">
      <c r="A49">
        <v>17800132</v>
      </c>
      <c r="B49" t="s">
        <v>27</v>
      </c>
      <c r="C49" t="s">
        <v>308</v>
      </c>
      <c r="D49">
        <v>51.45</v>
      </c>
      <c r="E49" t="s">
        <v>314</v>
      </c>
      <c r="F49">
        <f>D49</f>
        <v>51.45</v>
      </c>
    </row>
    <row r="50" spans="1:7" x14ac:dyDescent="0.25">
      <c r="A50">
        <v>1480613</v>
      </c>
      <c r="B50" t="s">
        <v>27</v>
      </c>
      <c r="C50" t="s">
        <v>28</v>
      </c>
      <c r="D50">
        <v>908.62</v>
      </c>
      <c r="E50" t="s">
        <v>314</v>
      </c>
      <c r="F50">
        <f>D50</f>
        <v>908.62</v>
      </c>
    </row>
    <row r="51" spans="1:7" x14ac:dyDescent="0.25">
      <c r="A51">
        <v>12301260</v>
      </c>
      <c r="B51" t="s">
        <v>273</v>
      </c>
      <c r="C51" t="s">
        <v>274</v>
      </c>
      <c r="D51">
        <v>961.27</v>
      </c>
      <c r="E51" t="s">
        <v>315</v>
      </c>
      <c r="F51">
        <f>D51</f>
        <v>961.27</v>
      </c>
      <c r="G51">
        <f>MAX(F51)</f>
        <v>961.27</v>
      </c>
    </row>
    <row r="52" spans="1:7" x14ac:dyDescent="0.25">
      <c r="A52">
        <v>1002544</v>
      </c>
      <c r="B52" t="s">
        <v>23</v>
      </c>
      <c r="C52" t="s">
        <v>24</v>
      </c>
      <c r="D52">
        <v>473.37</v>
      </c>
      <c r="E52" t="s">
        <v>316</v>
      </c>
      <c r="F52">
        <f>AVERAGE(D52:D61)</f>
        <v>981.12700000000007</v>
      </c>
      <c r="G52">
        <f>MAX(F52,F62,F63,F65,F66,F67,F71,F72,F73,F74,F77,F79,F80,F91,F92,F105)</f>
        <v>1544.44</v>
      </c>
    </row>
    <row r="53" spans="1:7" x14ac:dyDescent="0.25">
      <c r="A53">
        <v>1004237</v>
      </c>
      <c r="B53" t="s">
        <v>23</v>
      </c>
      <c r="C53" t="s">
        <v>24</v>
      </c>
      <c r="D53">
        <v>1081.98</v>
      </c>
      <c r="E53" t="s">
        <v>316</v>
      </c>
    </row>
    <row r="54" spans="1:7" x14ac:dyDescent="0.25">
      <c r="A54">
        <v>1004258</v>
      </c>
      <c r="B54" t="s">
        <v>23</v>
      </c>
      <c r="C54" t="s">
        <v>24</v>
      </c>
      <c r="D54">
        <v>732.07</v>
      </c>
      <c r="E54" t="s">
        <v>316</v>
      </c>
    </row>
    <row r="55" spans="1:7" x14ac:dyDescent="0.25">
      <c r="A55">
        <v>1005105</v>
      </c>
      <c r="B55" t="s">
        <v>23</v>
      </c>
      <c r="C55" t="s">
        <v>24</v>
      </c>
      <c r="D55">
        <v>1415.48</v>
      </c>
      <c r="E55" t="s">
        <v>316</v>
      </c>
    </row>
    <row r="56" spans="1:7" x14ac:dyDescent="0.25">
      <c r="A56">
        <v>1005115</v>
      </c>
      <c r="B56" t="s">
        <v>23</v>
      </c>
      <c r="C56" t="s">
        <v>24</v>
      </c>
      <c r="D56">
        <v>915.69</v>
      </c>
      <c r="E56" t="s">
        <v>316</v>
      </c>
    </row>
    <row r="57" spans="1:7" x14ac:dyDescent="0.25">
      <c r="A57">
        <v>1005116</v>
      </c>
      <c r="B57" t="s">
        <v>23</v>
      </c>
      <c r="C57" t="s">
        <v>24</v>
      </c>
      <c r="D57">
        <v>1007.04</v>
      </c>
      <c r="E57" t="s">
        <v>316</v>
      </c>
    </row>
    <row r="58" spans="1:7" x14ac:dyDescent="0.25">
      <c r="A58">
        <v>1005118</v>
      </c>
      <c r="B58" t="s">
        <v>23</v>
      </c>
      <c r="C58" t="s">
        <v>24</v>
      </c>
      <c r="D58">
        <v>975.57</v>
      </c>
      <c r="E58" t="s">
        <v>316</v>
      </c>
    </row>
    <row r="59" spans="1:7" x14ac:dyDescent="0.25">
      <c r="A59">
        <v>1005121</v>
      </c>
      <c r="B59" t="s">
        <v>23</v>
      </c>
      <c r="C59" t="s">
        <v>24</v>
      </c>
      <c r="D59">
        <v>947.98</v>
      </c>
      <c r="E59" t="s">
        <v>316</v>
      </c>
    </row>
    <row r="60" spans="1:7" x14ac:dyDescent="0.25">
      <c r="A60">
        <v>1005135</v>
      </c>
      <c r="B60" t="s">
        <v>23</v>
      </c>
      <c r="C60" t="s">
        <v>24</v>
      </c>
      <c r="D60">
        <v>1747.79</v>
      </c>
      <c r="E60" t="s">
        <v>316</v>
      </c>
    </row>
    <row r="61" spans="1:7" x14ac:dyDescent="0.25">
      <c r="A61">
        <v>1201460</v>
      </c>
      <c r="B61" t="s">
        <v>172</v>
      </c>
      <c r="C61" t="s">
        <v>24</v>
      </c>
      <c r="D61">
        <v>514.29999999999995</v>
      </c>
      <c r="E61" t="s">
        <v>316</v>
      </c>
    </row>
    <row r="62" spans="1:7" x14ac:dyDescent="0.25">
      <c r="A62">
        <v>1801631</v>
      </c>
      <c r="B62" t="s">
        <v>58</v>
      </c>
      <c r="C62" t="s">
        <v>133</v>
      </c>
      <c r="D62">
        <v>334.11</v>
      </c>
      <c r="E62" t="s">
        <v>316</v>
      </c>
      <c r="F62">
        <f>D62</f>
        <v>334.11</v>
      </c>
    </row>
    <row r="63" spans="1:7" x14ac:dyDescent="0.25">
      <c r="A63">
        <v>21405841</v>
      </c>
      <c r="B63" t="s">
        <v>130</v>
      </c>
      <c r="C63" t="s">
        <v>170</v>
      </c>
      <c r="D63">
        <v>216.48</v>
      </c>
      <c r="E63" t="s">
        <v>316</v>
      </c>
      <c r="F63">
        <f>AVERAGE(D63:D64)</f>
        <v>189.32499999999999</v>
      </c>
    </row>
    <row r="64" spans="1:7" x14ac:dyDescent="0.25">
      <c r="A64">
        <v>21407370</v>
      </c>
      <c r="B64" t="s">
        <v>130</v>
      </c>
      <c r="C64" t="s">
        <v>170</v>
      </c>
      <c r="D64">
        <v>162.16999999999999</v>
      </c>
      <c r="E64" t="s">
        <v>316</v>
      </c>
    </row>
    <row r="65" spans="1:6" x14ac:dyDescent="0.25">
      <c r="A65">
        <v>2300329</v>
      </c>
      <c r="B65" t="s">
        <v>154</v>
      </c>
      <c r="C65" t="s">
        <v>155</v>
      </c>
      <c r="D65">
        <v>599.13</v>
      </c>
      <c r="E65" t="s">
        <v>316</v>
      </c>
      <c r="F65">
        <f>D65</f>
        <v>599.13</v>
      </c>
    </row>
    <row r="66" spans="1:6" x14ac:dyDescent="0.25">
      <c r="A66">
        <v>1801995</v>
      </c>
      <c r="B66" t="s">
        <v>58</v>
      </c>
      <c r="C66" t="s">
        <v>48</v>
      </c>
      <c r="D66">
        <v>193.03</v>
      </c>
      <c r="E66" t="s">
        <v>316</v>
      </c>
      <c r="F66">
        <f>D66</f>
        <v>193.03</v>
      </c>
    </row>
    <row r="67" spans="1:6" x14ac:dyDescent="0.25">
      <c r="A67">
        <v>1004545</v>
      </c>
      <c r="B67" t="s">
        <v>23</v>
      </c>
      <c r="C67" t="s">
        <v>40</v>
      </c>
      <c r="D67">
        <v>566.01</v>
      </c>
      <c r="E67" t="s">
        <v>316</v>
      </c>
      <c r="F67">
        <f>AVERAGE(D67:D70)</f>
        <v>291.35000000000002</v>
      </c>
    </row>
    <row r="68" spans="1:6" x14ac:dyDescent="0.25">
      <c r="A68">
        <v>1004566</v>
      </c>
      <c r="B68" t="s">
        <v>23</v>
      </c>
      <c r="C68" t="s">
        <v>40</v>
      </c>
      <c r="D68">
        <v>164.84</v>
      </c>
      <c r="E68" t="s">
        <v>316</v>
      </c>
    </row>
    <row r="69" spans="1:6" x14ac:dyDescent="0.25">
      <c r="A69">
        <v>1004781</v>
      </c>
      <c r="B69" t="s">
        <v>23</v>
      </c>
      <c r="C69" t="s">
        <v>40</v>
      </c>
      <c r="D69">
        <v>254.65</v>
      </c>
      <c r="E69" t="s">
        <v>316</v>
      </c>
    </row>
    <row r="70" spans="1:6" x14ac:dyDescent="0.25">
      <c r="A70">
        <v>5100721</v>
      </c>
      <c r="B70" t="s">
        <v>130</v>
      </c>
      <c r="C70" t="s">
        <v>40</v>
      </c>
      <c r="D70">
        <v>179.9</v>
      </c>
      <c r="E70" t="s">
        <v>316</v>
      </c>
    </row>
    <row r="71" spans="1:6" x14ac:dyDescent="0.25">
      <c r="A71">
        <v>4802878</v>
      </c>
      <c r="B71" t="s">
        <v>188</v>
      </c>
      <c r="C71" t="s">
        <v>189</v>
      </c>
      <c r="D71">
        <v>14.13</v>
      </c>
      <c r="E71" t="s">
        <v>316</v>
      </c>
      <c r="F71">
        <f>D71</f>
        <v>14.13</v>
      </c>
    </row>
    <row r="72" spans="1:6" x14ac:dyDescent="0.25">
      <c r="A72">
        <v>1802006</v>
      </c>
      <c r="B72" t="s">
        <v>58</v>
      </c>
      <c r="C72" t="s">
        <v>74</v>
      </c>
      <c r="D72">
        <v>540.25</v>
      </c>
      <c r="E72" t="s">
        <v>316</v>
      </c>
      <c r="F72">
        <f>D72</f>
        <v>540.25</v>
      </c>
    </row>
    <row r="73" spans="1:6" x14ac:dyDescent="0.25">
      <c r="A73">
        <v>21410932</v>
      </c>
      <c r="B73" t="s">
        <v>130</v>
      </c>
      <c r="C73" t="s">
        <v>131</v>
      </c>
      <c r="D73">
        <v>1544.44</v>
      </c>
      <c r="E73" t="s">
        <v>316</v>
      </c>
      <c r="F73">
        <f>D73</f>
        <v>1544.44</v>
      </c>
    </row>
    <row r="74" spans="1:6" x14ac:dyDescent="0.25">
      <c r="A74">
        <v>5800835</v>
      </c>
      <c r="B74" t="s">
        <v>140</v>
      </c>
      <c r="C74" t="s">
        <v>308</v>
      </c>
      <c r="D74">
        <v>54.06</v>
      </c>
      <c r="E74" t="s">
        <v>316</v>
      </c>
      <c r="F74">
        <f>AVERAGE(D74:D76)</f>
        <v>128.10333333333332</v>
      </c>
    </row>
    <row r="75" spans="1:6" x14ac:dyDescent="0.25">
      <c r="A75">
        <v>21404397</v>
      </c>
      <c r="B75" t="s">
        <v>130</v>
      </c>
      <c r="C75" t="s">
        <v>308</v>
      </c>
      <c r="D75">
        <v>25.48</v>
      </c>
      <c r="E75" t="s">
        <v>316</v>
      </c>
    </row>
    <row r="76" spans="1:6" x14ac:dyDescent="0.25">
      <c r="A76">
        <v>21411528</v>
      </c>
      <c r="B76" t="s">
        <v>130</v>
      </c>
      <c r="C76" t="s">
        <v>308</v>
      </c>
      <c r="D76">
        <v>304.77</v>
      </c>
      <c r="E76" t="s">
        <v>316</v>
      </c>
    </row>
    <row r="77" spans="1:6" x14ac:dyDescent="0.25">
      <c r="A77">
        <v>5800646</v>
      </c>
      <c r="B77" t="s">
        <v>140</v>
      </c>
      <c r="C77" t="s">
        <v>141</v>
      </c>
      <c r="D77">
        <v>25.74</v>
      </c>
      <c r="E77" t="s">
        <v>316</v>
      </c>
      <c r="F77">
        <f>AVERAGE(D77:D78)</f>
        <v>37.064999999999998</v>
      </c>
    </row>
    <row r="78" spans="1:6" x14ac:dyDescent="0.25">
      <c r="A78">
        <v>5801482</v>
      </c>
      <c r="B78" t="s">
        <v>140</v>
      </c>
      <c r="C78" t="s">
        <v>141</v>
      </c>
      <c r="D78">
        <v>48.39</v>
      </c>
      <c r="E78" t="s">
        <v>316</v>
      </c>
    </row>
    <row r="79" spans="1:6" x14ac:dyDescent="0.25">
      <c r="A79">
        <v>51600023</v>
      </c>
      <c r="B79" t="s">
        <v>130</v>
      </c>
      <c r="C79" t="s">
        <v>297</v>
      </c>
      <c r="D79">
        <v>444.69</v>
      </c>
      <c r="E79" t="s">
        <v>316</v>
      </c>
      <c r="F79">
        <f>D79</f>
        <v>444.69</v>
      </c>
    </row>
    <row r="80" spans="1:6" x14ac:dyDescent="0.25">
      <c r="A80">
        <v>1004426</v>
      </c>
      <c r="B80" t="s">
        <v>23</v>
      </c>
      <c r="C80" t="s">
        <v>45</v>
      </c>
      <c r="D80">
        <v>180.16</v>
      </c>
      <c r="E80" t="s">
        <v>316</v>
      </c>
      <c r="F80">
        <f>AVERAGE(D80:D90)</f>
        <v>440.34818181818173</v>
      </c>
    </row>
    <row r="81" spans="1:6" x14ac:dyDescent="0.25">
      <c r="A81">
        <v>1004750</v>
      </c>
      <c r="B81" t="s">
        <v>23</v>
      </c>
      <c r="C81" t="s">
        <v>45</v>
      </c>
      <c r="D81">
        <v>195.04</v>
      </c>
      <c r="E81" t="s">
        <v>316</v>
      </c>
    </row>
    <row r="82" spans="1:6" x14ac:dyDescent="0.25">
      <c r="A82">
        <v>1004767</v>
      </c>
      <c r="B82" t="s">
        <v>23</v>
      </c>
      <c r="C82" t="s">
        <v>45</v>
      </c>
      <c r="D82">
        <v>250.97</v>
      </c>
      <c r="E82" t="s">
        <v>316</v>
      </c>
    </row>
    <row r="83" spans="1:6" x14ac:dyDescent="0.25">
      <c r="A83">
        <v>1004870</v>
      </c>
      <c r="B83" t="s">
        <v>23</v>
      </c>
      <c r="C83" t="s">
        <v>45</v>
      </c>
      <c r="D83">
        <v>272.29000000000002</v>
      </c>
      <c r="E83" t="s">
        <v>316</v>
      </c>
    </row>
    <row r="84" spans="1:6" x14ac:dyDescent="0.25">
      <c r="A84">
        <v>1004873</v>
      </c>
      <c r="B84" t="s">
        <v>23</v>
      </c>
      <c r="C84" t="s">
        <v>45</v>
      </c>
      <c r="D84">
        <v>361.64</v>
      </c>
      <c r="E84" t="s">
        <v>316</v>
      </c>
    </row>
    <row r="85" spans="1:6" x14ac:dyDescent="0.25">
      <c r="A85">
        <v>1005011</v>
      </c>
      <c r="B85" t="s">
        <v>23</v>
      </c>
      <c r="C85" t="s">
        <v>45</v>
      </c>
      <c r="D85">
        <v>900.64</v>
      </c>
      <c r="E85" t="s">
        <v>316</v>
      </c>
    </row>
    <row r="86" spans="1:6" x14ac:dyDescent="0.25">
      <c r="A86">
        <v>1005073</v>
      </c>
      <c r="B86" t="s">
        <v>23</v>
      </c>
      <c r="C86" t="s">
        <v>45</v>
      </c>
      <c r="D86">
        <v>1151.92</v>
      </c>
      <c r="E86" t="s">
        <v>316</v>
      </c>
    </row>
    <row r="87" spans="1:6" x14ac:dyDescent="0.25">
      <c r="A87">
        <v>1005173</v>
      </c>
      <c r="B87" t="s">
        <v>23</v>
      </c>
      <c r="C87" t="s">
        <v>45</v>
      </c>
      <c r="D87">
        <v>643.23</v>
      </c>
      <c r="E87" t="s">
        <v>316</v>
      </c>
    </row>
    <row r="88" spans="1:6" x14ac:dyDescent="0.25">
      <c r="A88">
        <v>1801691</v>
      </c>
      <c r="B88" t="s">
        <v>58</v>
      </c>
      <c r="C88" t="s">
        <v>45</v>
      </c>
      <c r="D88">
        <v>475.92</v>
      </c>
      <c r="E88" t="s">
        <v>316</v>
      </c>
    </row>
    <row r="89" spans="1:6" x14ac:dyDescent="0.25">
      <c r="A89">
        <v>5100564</v>
      </c>
      <c r="B89" t="s">
        <v>130</v>
      </c>
      <c r="C89" t="s">
        <v>45</v>
      </c>
      <c r="D89">
        <v>257.86</v>
      </c>
      <c r="E89" t="s">
        <v>316</v>
      </c>
    </row>
    <row r="90" spans="1:6" x14ac:dyDescent="0.25">
      <c r="A90">
        <v>5100718</v>
      </c>
      <c r="B90" t="s">
        <v>130</v>
      </c>
      <c r="C90" t="s">
        <v>45</v>
      </c>
      <c r="D90">
        <v>154.16</v>
      </c>
      <c r="E90" t="s">
        <v>316</v>
      </c>
    </row>
    <row r="91" spans="1:6" x14ac:dyDescent="0.25">
      <c r="A91">
        <v>21407420</v>
      </c>
      <c r="B91" t="s">
        <v>130</v>
      </c>
      <c r="C91" t="s">
        <v>183</v>
      </c>
      <c r="D91">
        <v>370.67</v>
      </c>
      <c r="E91" t="s">
        <v>316</v>
      </c>
      <c r="F91">
        <f>D91</f>
        <v>370.67</v>
      </c>
    </row>
    <row r="92" spans="1:6" x14ac:dyDescent="0.25">
      <c r="A92">
        <v>1003461</v>
      </c>
      <c r="B92" t="s">
        <v>23</v>
      </c>
      <c r="C92" t="s">
        <v>66</v>
      </c>
      <c r="D92">
        <v>489.07</v>
      </c>
      <c r="E92" t="s">
        <v>316</v>
      </c>
      <c r="F92">
        <f>AVERAGE(D92:D104)</f>
        <v>206.33923076923082</v>
      </c>
    </row>
    <row r="93" spans="1:6" x14ac:dyDescent="0.25">
      <c r="A93">
        <v>1004026</v>
      </c>
      <c r="B93" t="s">
        <v>23</v>
      </c>
      <c r="C93" t="s">
        <v>66</v>
      </c>
      <c r="D93">
        <v>141.16</v>
      </c>
      <c r="E93" t="s">
        <v>316</v>
      </c>
    </row>
    <row r="94" spans="1:6" x14ac:dyDescent="0.25">
      <c r="A94">
        <v>1004080</v>
      </c>
      <c r="B94" t="s">
        <v>23</v>
      </c>
      <c r="C94" t="s">
        <v>66</v>
      </c>
      <c r="D94">
        <v>406.19</v>
      </c>
      <c r="E94" t="s">
        <v>316</v>
      </c>
    </row>
    <row r="95" spans="1:6" x14ac:dyDescent="0.25">
      <c r="A95">
        <v>1004739</v>
      </c>
      <c r="B95" t="s">
        <v>23</v>
      </c>
      <c r="C95" t="s">
        <v>66</v>
      </c>
      <c r="D95">
        <v>196.92</v>
      </c>
      <c r="E95" t="s">
        <v>316</v>
      </c>
    </row>
    <row r="96" spans="1:6" x14ac:dyDescent="0.25">
      <c r="A96">
        <v>1004743</v>
      </c>
      <c r="B96" t="s">
        <v>23</v>
      </c>
      <c r="C96" t="s">
        <v>66</v>
      </c>
      <c r="D96">
        <v>76.959999999999994</v>
      </c>
      <c r="E96" t="s">
        <v>316</v>
      </c>
    </row>
    <row r="97" spans="1:7" x14ac:dyDescent="0.25">
      <c r="A97">
        <v>1004775</v>
      </c>
      <c r="B97" t="s">
        <v>23</v>
      </c>
      <c r="C97" t="s">
        <v>66</v>
      </c>
      <c r="D97">
        <v>183.27</v>
      </c>
      <c r="E97" t="s">
        <v>316</v>
      </c>
    </row>
    <row r="98" spans="1:7" x14ac:dyDescent="0.25">
      <c r="A98">
        <v>1004788</v>
      </c>
      <c r="B98" t="s">
        <v>23</v>
      </c>
      <c r="C98" t="s">
        <v>66</v>
      </c>
      <c r="D98">
        <v>140.01</v>
      </c>
      <c r="E98" t="s">
        <v>316</v>
      </c>
    </row>
    <row r="99" spans="1:7" x14ac:dyDescent="0.25">
      <c r="A99">
        <v>1004791</v>
      </c>
      <c r="B99" t="s">
        <v>23</v>
      </c>
      <c r="C99" t="s">
        <v>66</v>
      </c>
      <c r="D99">
        <v>142.86000000000001</v>
      </c>
      <c r="E99" t="s">
        <v>316</v>
      </c>
    </row>
    <row r="100" spans="1:7" x14ac:dyDescent="0.25">
      <c r="A100">
        <v>1004957</v>
      </c>
      <c r="B100" t="s">
        <v>23</v>
      </c>
      <c r="C100" t="s">
        <v>66</v>
      </c>
      <c r="D100">
        <v>355.21</v>
      </c>
      <c r="E100" t="s">
        <v>316</v>
      </c>
    </row>
    <row r="101" spans="1:7" x14ac:dyDescent="0.25">
      <c r="A101">
        <v>1005006</v>
      </c>
      <c r="B101" t="s">
        <v>23</v>
      </c>
      <c r="C101" t="s">
        <v>66</v>
      </c>
      <c r="D101">
        <v>88.78</v>
      </c>
      <c r="E101" t="s">
        <v>316</v>
      </c>
    </row>
    <row r="102" spans="1:7" x14ac:dyDescent="0.25">
      <c r="A102">
        <v>1005008</v>
      </c>
      <c r="B102" t="s">
        <v>23</v>
      </c>
      <c r="C102" t="s">
        <v>66</v>
      </c>
      <c r="D102">
        <v>99.05</v>
      </c>
      <c r="E102" t="s">
        <v>316</v>
      </c>
    </row>
    <row r="103" spans="1:7" x14ac:dyDescent="0.25">
      <c r="A103">
        <v>1005161</v>
      </c>
      <c r="B103" t="s">
        <v>23</v>
      </c>
      <c r="C103" t="s">
        <v>66</v>
      </c>
      <c r="D103">
        <v>211.32</v>
      </c>
      <c r="E103" t="s">
        <v>316</v>
      </c>
    </row>
    <row r="104" spans="1:7" x14ac:dyDescent="0.25">
      <c r="A104">
        <v>1005217</v>
      </c>
      <c r="B104" t="s">
        <v>23</v>
      </c>
      <c r="C104" t="s">
        <v>66</v>
      </c>
      <c r="D104">
        <v>151.61000000000001</v>
      </c>
      <c r="E104" t="s">
        <v>316</v>
      </c>
    </row>
    <row r="105" spans="1:7" x14ac:dyDescent="0.25">
      <c r="A105">
        <v>1801892</v>
      </c>
      <c r="B105" t="s">
        <v>58</v>
      </c>
      <c r="C105" t="s">
        <v>264</v>
      </c>
      <c r="D105">
        <v>115.79</v>
      </c>
      <c r="E105" t="s">
        <v>316</v>
      </c>
      <c r="F105">
        <f>D105</f>
        <v>115.79</v>
      </c>
    </row>
    <row r="106" spans="1:7" x14ac:dyDescent="0.25">
      <c r="A106">
        <v>13500240</v>
      </c>
      <c r="B106" t="s">
        <v>52</v>
      </c>
      <c r="C106" t="s">
        <v>53</v>
      </c>
      <c r="D106">
        <v>93.18</v>
      </c>
      <c r="E106" t="s">
        <v>317</v>
      </c>
      <c r="F106">
        <f>D106</f>
        <v>93.18</v>
      </c>
      <c r="G106">
        <f>MAX(F106,F107)</f>
        <v>337.23285714285709</v>
      </c>
    </row>
    <row r="107" spans="1:7" x14ac:dyDescent="0.25">
      <c r="A107">
        <v>7900248</v>
      </c>
      <c r="B107" t="s">
        <v>89</v>
      </c>
      <c r="C107" t="s">
        <v>308</v>
      </c>
      <c r="D107">
        <v>22.97</v>
      </c>
      <c r="E107" t="s">
        <v>317</v>
      </c>
      <c r="F107">
        <f>AVERAGE(D107:D113)</f>
        <v>337.23285714285709</v>
      </c>
    </row>
    <row r="108" spans="1:7" x14ac:dyDescent="0.25">
      <c r="A108">
        <v>14701422</v>
      </c>
      <c r="B108" t="s">
        <v>191</v>
      </c>
      <c r="C108" t="s">
        <v>308</v>
      </c>
      <c r="D108">
        <v>324.33</v>
      </c>
      <c r="E108" t="s">
        <v>317</v>
      </c>
    </row>
    <row r="109" spans="1:7" x14ac:dyDescent="0.25">
      <c r="A109">
        <v>16700260</v>
      </c>
      <c r="B109" t="s">
        <v>89</v>
      </c>
      <c r="C109" t="s">
        <v>308</v>
      </c>
      <c r="D109">
        <v>31.64</v>
      </c>
      <c r="E109" t="s">
        <v>317</v>
      </c>
    </row>
    <row r="110" spans="1:7" x14ac:dyDescent="0.25">
      <c r="A110">
        <v>16900185</v>
      </c>
      <c r="B110" t="s">
        <v>201</v>
      </c>
      <c r="C110" t="s">
        <v>308</v>
      </c>
      <c r="D110">
        <v>110.66</v>
      </c>
      <c r="E110" t="s">
        <v>317</v>
      </c>
    </row>
    <row r="111" spans="1:7" x14ac:dyDescent="0.25">
      <c r="A111">
        <v>17200229</v>
      </c>
      <c r="B111" t="s">
        <v>17</v>
      </c>
      <c r="C111" t="s">
        <v>308</v>
      </c>
      <c r="D111">
        <v>890.6</v>
      </c>
      <c r="E111" t="s">
        <v>317</v>
      </c>
    </row>
    <row r="112" spans="1:7" x14ac:dyDescent="0.25">
      <c r="A112">
        <v>17200506</v>
      </c>
      <c r="B112" t="s">
        <v>17</v>
      </c>
      <c r="C112" t="s">
        <v>308</v>
      </c>
      <c r="D112">
        <v>543.1</v>
      </c>
      <c r="E112" t="s">
        <v>317</v>
      </c>
    </row>
    <row r="113" spans="1:7" x14ac:dyDescent="0.25">
      <c r="A113">
        <v>17200570</v>
      </c>
      <c r="B113" t="s">
        <v>17</v>
      </c>
      <c r="C113" t="s">
        <v>308</v>
      </c>
      <c r="D113">
        <v>437.33</v>
      </c>
      <c r="E113" t="s">
        <v>317</v>
      </c>
    </row>
    <row r="114" spans="1:7" x14ac:dyDescent="0.25">
      <c r="A114">
        <v>7004492</v>
      </c>
      <c r="B114" t="s">
        <v>119</v>
      </c>
      <c r="C114" t="s">
        <v>144</v>
      </c>
      <c r="D114">
        <v>102.39</v>
      </c>
      <c r="E114" t="s">
        <v>318</v>
      </c>
      <c r="F114">
        <f t="shared" ref="F114:F120" si="0">D114</f>
        <v>102.39</v>
      </c>
      <c r="G114">
        <f>MAX(F114:F116)</f>
        <v>102.39</v>
      </c>
    </row>
    <row r="115" spans="1:7" x14ac:dyDescent="0.25">
      <c r="A115">
        <v>7004805</v>
      </c>
      <c r="B115" t="s">
        <v>119</v>
      </c>
      <c r="C115" t="s">
        <v>120</v>
      </c>
      <c r="D115">
        <v>73.36</v>
      </c>
      <c r="E115" t="s">
        <v>318</v>
      </c>
      <c r="F115">
        <f t="shared" si="0"/>
        <v>73.36</v>
      </c>
    </row>
    <row r="116" spans="1:7" x14ac:dyDescent="0.25">
      <c r="A116">
        <v>10201159</v>
      </c>
      <c r="B116" t="s">
        <v>232</v>
      </c>
      <c r="C116" t="s">
        <v>233</v>
      </c>
      <c r="D116">
        <v>82.34</v>
      </c>
      <c r="E116" t="s">
        <v>318</v>
      </c>
      <c r="F116">
        <f t="shared" si="0"/>
        <v>82.34</v>
      </c>
    </row>
    <row r="117" spans="1:7" x14ac:dyDescent="0.25">
      <c r="A117">
        <v>2601438</v>
      </c>
      <c r="B117" t="s">
        <v>307</v>
      </c>
      <c r="C117" t="s">
        <v>133</v>
      </c>
      <c r="D117">
        <v>161.93</v>
      </c>
      <c r="E117" t="s">
        <v>307</v>
      </c>
      <c r="F117">
        <f t="shared" si="0"/>
        <v>161.93</v>
      </c>
      <c r="G117">
        <f>MAX(F117,F118,F119,F120,F121,F123,F125,F126,F127,F128,F129,F130,F131,F132,F133,F134,F135,F149,F150,F151,F152,F153,F154,F155,F156,F157,F159,F160,F161)</f>
        <v>900.92</v>
      </c>
    </row>
    <row r="118" spans="1:7" x14ac:dyDescent="0.25">
      <c r="A118">
        <v>57600016</v>
      </c>
      <c r="B118" t="s">
        <v>307</v>
      </c>
      <c r="C118" t="s">
        <v>178</v>
      </c>
      <c r="D118">
        <v>47.88</v>
      </c>
      <c r="E118" t="s">
        <v>307</v>
      </c>
      <c r="F118">
        <f t="shared" si="0"/>
        <v>47.88</v>
      </c>
    </row>
    <row r="119" spans="1:7" x14ac:dyDescent="0.25">
      <c r="A119">
        <v>2602038</v>
      </c>
      <c r="B119" t="s">
        <v>307</v>
      </c>
      <c r="C119" t="s">
        <v>61</v>
      </c>
      <c r="D119">
        <v>411.83</v>
      </c>
      <c r="E119" t="s">
        <v>307</v>
      </c>
      <c r="F119">
        <f t="shared" si="0"/>
        <v>411.83</v>
      </c>
    </row>
    <row r="120" spans="1:7" x14ac:dyDescent="0.25">
      <c r="A120">
        <v>5600301</v>
      </c>
      <c r="B120" t="s">
        <v>307</v>
      </c>
      <c r="C120" t="s">
        <v>124</v>
      </c>
      <c r="D120">
        <v>82.34</v>
      </c>
      <c r="E120" t="s">
        <v>307</v>
      </c>
      <c r="F120">
        <f t="shared" si="0"/>
        <v>82.34</v>
      </c>
    </row>
    <row r="121" spans="1:7" x14ac:dyDescent="0.25">
      <c r="A121">
        <v>12703017</v>
      </c>
      <c r="B121" t="s">
        <v>307</v>
      </c>
      <c r="C121" t="s">
        <v>193</v>
      </c>
      <c r="D121">
        <v>43.5</v>
      </c>
      <c r="E121" t="s">
        <v>307</v>
      </c>
      <c r="F121">
        <f>AVERAGE(D121:D122)</f>
        <v>39.769999999999996</v>
      </c>
    </row>
    <row r="122" spans="1:7" x14ac:dyDescent="0.25">
      <c r="A122">
        <v>12709709</v>
      </c>
      <c r="B122" t="s">
        <v>307</v>
      </c>
      <c r="C122" t="s">
        <v>193</v>
      </c>
      <c r="D122">
        <v>36.04</v>
      </c>
      <c r="E122" t="s">
        <v>307</v>
      </c>
    </row>
    <row r="123" spans="1:7" x14ac:dyDescent="0.25">
      <c r="A123">
        <v>17300353</v>
      </c>
      <c r="B123" t="s">
        <v>307</v>
      </c>
      <c r="C123" t="s">
        <v>31</v>
      </c>
      <c r="D123">
        <v>380.96</v>
      </c>
      <c r="E123" t="s">
        <v>307</v>
      </c>
      <c r="F123">
        <f>AVERAGE(D123:D124)</f>
        <v>204.63499999999999</v>
      </c>
    </row>
    <row r="124" spans="1:7" x14ac:dyDescent="0.25">
      <c r="A124">
        <v>17302664</v>
      </c>
      <c r="B124" t="s">
        <v>307</v>
      </c>
      <c r="C124" t="s">
        <v>31</v>
      </c>
      <c r="D124">
        <v>28.31</v>
      </c>
      <c r="E124" t="s">
        <v>307</v>
      </c>
    </row>
    <row r="125" spans="1:7" x14ac:dyDescent="0.25">
      <c r="A125">
        <v>15901905</v>
      </c>
      <c r="B125" t="s">
        <v>307</v>
      </c>
      <c r="C125" t="s">
        <v>175</v>
      </c>
      <c r="D125">
        <v>11.02</v>
      </c>
      <c r="E125" t="s">
        <v>307</v>
      </c>
      <c r="F125">
        <f t="shared" ref="F125:F134" si="1">D125</f>
        <v>11.02</v>
      </c>
    </row>
    <row r="126" spans="1:7" x14ac:dyDescent="0.25">
      <c r="A126">
        <v>49500009</v>
      </c>
      <c r="B126" t="s">
        <v>307</v>
      </c>
      <c r="C126" t="s">
        <v>279</v>
      </c>
      <c r="D126">
        <v>57.92</v>
      </c>
      <c r="E126" t="s">
        <v>307</v>
      </c>
      <c r="F126">
        <f t="shared" si="1"/>
        <v>57.92</v>
      </c>
    </row>
    <row r="127" spans="1:7" x14ac:dyDescent="0.25">
      <c r="A127">
        <v>12708862</v>
      </c>
      <c r="B127" t="s">
        <v>307</v>
      </c>
      <c r="C127" t="s">
        <v>255</v>
      </c>
      <c r="D127">
        <v>91.38</v>
      </c>
      <c r="E127" t="s">
        <v>307</v>
      </c>
      <c r="F127">
        <f t="shared" si="1"/>
        <v>91.38</v>
      </c>
    </row>
    <row r="128" spans="1:7" x14ac:dyDescent="0.25">
      <c r="A128">
        <v>19500055</v>
      </c>
      <c r="B128" t="s">
        <v>307</v>
      </c>
      <c r="C128" t="s">
        <v>291</v>
      </c>
      <c r="D128">
        <v>44.54</v>
      </c>
      <c r="E128" t="s">
        <v>307</v>
      </c>
      <c r="F128">
        <f t="shared" si="1"/>
        <v>44.54</v>
      </c>
    </row>
    <row r="129" spans="1:6" x14ac:dyDescent="0.25">
      <c r="A129">
        <v>10100288</v>
      </c>
      <c r="B129" t="s">
        <v>307</v>
      </c>
      <c r="C129" t="s">
        <v>186</v>
      </c>
      <c r="D129">
        <v>55.6</v>
      </c>
      <c r="E129" t="s">
        <v>307</v>
      </c>
      <c r="F129">
        <f t="shared" si="1"/>
        <v>55.6</v>
      </c>
    </row>
    <row r="130" spans="1:6" x14ac:dyDescent="0.25">
      <c r="A130">
        <v>17300815</v>
      </c>
      <c r="B130" t="s">
        <v>307</v>
      </c>
      <c r="C130" t="s">
        <v>197</v>
      </c>
      <c r="D130">
        <v>46.33</v>
      </c>
      <c r="E130" t="s">
        <v>307</v>
      </c>
      <c r="F130">
        <f t="shared" si="1"/>
        <v>46.33</v>
      </c>
    </row>
    <row r="131" spans="1:6" x14ac:dyDescent="0.25">
      <c r="A131">
        <v>31500053</v>
      </c>
      <c r="B131" t="s">
        <v>307</v>
      </c>
      <c r="C131" t="s">
        <v>33</v>
      </c>
      <c r="D131">
        <v>41.16</v>
      </c>
      <c r="E131" t="s">
        <v>307</v>
      </c>
      <c r="F131">
        <f t="shared" si="1"/>
        <v>41.16</v>
      </c>
    </row>
    <row r="132" spans="1:6" x14ac:dyDescent="0.25">
      <c r="A132">
        <v>44700028</v>
      </c>
      <c r="B132" t="s">
        <v>307</v>
      </c>
      <c r="C132" t="s">
        <v>228</v>
      </c>
      <c r="D132">
        <v>39.9</v>
      </c>
      <c r="E132" t="s">
        <v>307</v>
      </c>
      <c r="F132">
        <f t="shared" si="1"/>
        <v>39.9</v>
      </c>
    </row>
    <row r="133" spans="1:6" x14ac:dyDescent="0.25">
      <c r="A133">
        <v>12700701</v>
      </c>
      <c r="B133" t="s">
        <v>307</v>
      </c>
      <c r="C133" t="s">
        <v>230</v>
      </c>
      <c r="D133">
        <v>64.61</v>
      </c>
      <c r="E133" t="s">
        <v>307</v>
      </c>
      <c r="F133">
        <f t="shared" si="1"/>
        <v>64.61</v>
      </c>
    </row>
    <row r="134" spans="1:6" x14ac:dyDescent="0.25">
      <c r="A134">
        <v>12708937</v>
      </c>
      <c r="B134" t="s">
        <v>307</v>
      </c>
      <c r="C134" t="s">
        <v>82</v>
      </c>
      <c r="D134">
        <v>72.72</v>
      </c>
      <c r="E134" t="s">
        <v>307</v>
      </c>
      <c r="F134">
        <f t="shared" si="1"/>
        <v>72.72</v>
      </c>
    </row>
    <row r="135" spans="1:6" x14ac:dyDescent="0.25">
      <c r="A135">
        <v>8500269</v>
      </c>
      <c r="B135" t="s">
        <v>307</v>
      </c>
      <c r="C135" t="s">
        <v>308</v>
      </c>
      <c r="D135">
        <v>318.39999999999998</v>
      </c>
      <c r="E135" t="s">
        <v>307</v>
      </c>
      <c r="F135">
        <f>AVERAGE(D135:D148)</f>
        <v>305.72142857142859</v>
      </c>
    </row>
    <row r="136" spans="1:6" x14ac:dyDescent="0.25">
      <c r="A136">
        <v>15100025</v>
      </c>
      <c r="B136" t="s">
        <v>307</v>
      </c>
      <c r="C136" t="s">
        <v>308</v>
      </c>
      <c r="D136">
        <v>1158.07</v>
      </c>
      <c r="E136" t="s">
        <v>307</v>
      </c>
    </row>
    <row r="137" spans="1:6" x14ac:dyDescent="0.25">
      <c r="A137">
        <v>15100122</v>
      </c>
      <c r="B137" t="s">
        <v>307</v>
      </c>
      <c r="C137" t="s">
        <v>308</v>
      </c>
      <c r="D137">
        <v>1747.77</v>
      </c>
      <c r="E137" t="s">
        <v>307</v>
      </c>
    </row>
    <row r="138" spans="1:6" x14ac:dyDescent="0.25">
      <c r="A138">
        <v>15100370</v>
      </c>
      <c r="B138" t="s">
        <v>307</v>
      </c>
      <c r="C138" t="s">
        <v>308</v>
      </c>
      <c r="D138">
        <v>257.14999999999998</v>
      </c>
      <c r="E138" t="s">
        <v>307</v>
      </c>
    </row>
    <row r="139" spans="1:6" x14ac:dyDescent="0.25">
      <c r="A139">
        <v>17301292</v>
      </c>
      <c r="B139" t="s">
        <v>307</v>
      </c>
      <c r="C139" t="s">
        <v>308</v>
      </c>
      <c r="D139">
        <v>60.93</v>
      </c>
      <c r="E139" t="s">
        <v>307</v>
      </c>
    </row>
    <row r="140" spans="1:6" x14ac:dyDescent="0.25">
      <c r="A140">
        <v>23100006</v>
      </c>
      <c r="B140" t="s">
        <v>307</v>
      </c>
      <c r="C140" t="s">
        <v>308</v>
      </c>
      <c r="D140">
        <v>357.79</v>
      </c>
      <c r="E140" t="s">
        <v>307</v>
      </c>
    </row>
    <row r="141" spans="1:6" x14ac:dyDescent="0.25">
      <c r="A141">
        <v>24900193</v>
      </c>
      <c r="B141" t="s">
        <v>307</v>
      </c>
      <c r="C141" t="s">
        <v>308</v>
      </c>
      <c r="D141">
        <v>1.0900000000000001</v>
      </c>
      <c r="E141" t="s">
        <v>307</v>
      </c>
    </row>
    <row r="142" spans="1:6" x14ac:dyDescent="0.25">
      <c r="A142">
        <v>26403260</v>
      </c>
      <c r="B142" t="s">
        <v>307</v>
      </c>
      <c r="C142" t="s">
        <v>308</v>
      </c>
      <c r="D142">
        <v>122.78</v>
      </c>
      <c r="E142" t="s">
        <v>307</v>
      </c>
    </row>
    <row r="143" spans="1:6" x14ac:dyDescent="0.25">
      <c r="A143">
        <v>27400066</v>
      </c>
      <c r="B143" t="s">
        <v>307</v>
      </c>
      <c r="C143" t="s">
        <v>308</v>
      </c>
      <c r="D143">
        <v>8.5500000000000007</v>
      </c>
      <c r="E143" t="s">
        <v>307</v>
      </c>
    </row>
    <row r="144" spans="1:6" x14ac:dyDescent="0.25">
      <c r="A144">
        <v>29501517</v>
      </c>
      <c r="B144" t="s">
        <v>307</v>
      </c>
      <c r="C144" t="s">
        <v>308</v>
      </c>
      <c r="D144">
        <v>11.58</v>
      </c>
      <c r="E144" t="s">
        <v>307</v>
      </c>
    </row>
    <row r="145" spans="1:6" x14ac:dyDescent="0.25">
      <c r="A145">
        <v>29502570</v>
      </c>
      <c r="B145" t="s">
        <v>307</v>
      </c>
      <c r="C145" t="s">
        <v>308</v>
      </c>
      <c r="D145">
        <v>144.02000000000001</v>
      </c>
      <c r="E145" t="s">
        <v>307</v>
      </c>
    </row>
    <row r="146" spans="1:6" x14ac:dyDescent="0.25">
      <c r="A146">
        <v>32402992</v>
      </c>
      <c r="B146" t="s">
        <v>307</v>
      </c>
      <c r="C146" t="s">
        <v>308</v>
      </c>
      <c r="D146">
        <v>7.34</v>
      </c>
      <c r="E146" t="s">
        <v>307</v>
      </c>
    </row>
    <row r="147" spans="1:6" x14ac:dyDescent="0.25">
      <c r="A147">
        <v>34600011</v>
      </c>
      <c r="B147" t="s">
        <v>307</v>
      </c>
      <c r="C147" t="s">
        <v>308</v>
      </c>
      <c r="D147">
        <v>20.54</v>
      </c>
      <c r="E147" t="s">
        <v>307</v>
      </c>
    </row>
    <row r="148" spans="1:6" x14ac:dyDescent="0.25">
      <c r="A148">
        <v>38900084</v>
      </c>
      <c r="B148" t="s">
        <v>307</v>
      </c>
      <c r="C148" t="s">
        <v>308</v>
      </c>
      <c r="D148">
        <v>64.09</v>
      </c>
      <c r="E148" t="s">
        <v>307</v>
      </c>
    </row>
    <row r="149" spans="1:6" x14ac:dyDescent="0.25">
      <c r="A149">
        <v>12711282</v>
      </c>
      <c r="B149" t="s">
        <v>307</v>
      </c>
      <c r="C149" t="s">
        <v>285</v>
      </c>
      <c r="D149">
        <v>99.2</v>
      </c>
      <c r="E149" t="s">
        <v>307</v>
      </c>
      <c r="F149">
        <f>D149</f>
        <v>99.2</v>
      </c>
    </row>
    <row r="150" spans="1:6" x14ac:dyDescent="0.25">
      <c r="A150">
        <v>12706258</v>
      </c>
      <c r="B150" t="s">
        <v>307</v>
      </c>
      <c r="C150" t="s">
        <v>293</v>
      </c>
      <c r="D150">
        <v>60.23</v>
      </c>
      <c r="E150" t="s">
        <v>307</v>
      </c>
      <c r="F150">
        <f t="shared" ref="F150:F156" si="2">D150</f>
        <v>60.23</v>
      </c>
    </row>
    <row r="151" spans="1:6" x14ac:dyDescent="0.25">
      <c r="A151">
        <v>5500150</v>
      </c>
      <c r="B151" t="s">
        <v>307</v>
      </c>
      <c r="C151" t="s">
        <v>239</v>
      </c>
      <c r="D151">
        <v>59.18</v>
      </c>
      <c r="E151" t="s">
        <v>307</v>
      </c>
      <c r="F151">
        <f t="shared" si="2"/>
        <v>59.18</v>
      </c>
    </row>
    <row r="152" spans="1:6" x14ac:dyDescent="0.25">
      <c r="A152">
        <v>29900073</v>
      </c>
      <c r="B152" t="s">
        <v>307</v>
      </c>
      <c r="C152" t="s">
        <v>195</v>
      </c>
      <c r="D152">
        <v>900.92</v>
      </c>
      <c r="E152" t="s">
        <v>307</v>
      </c>
      <c r="F152">
        <f t="shared" si="2"/>
        <v>900.92</v>
      </c>
    </row>
    <row r="153" spans="1:6" x14ac:dyDescent="0.25">
      <c r="A153">
        <v>27400049</v>
      </c>
      <c r="B153" t="s">
        <v>307</v>
      </c>
      <c r="C153" t="s">
        <v>226</v>
      </c>
      <c r="D153">
        <v>69.47</v>
      </c>
      <c r="E153" t="s">
        <v>307</v>
      </c>
      <c r="F153">
        <f t="shared" si="2"/>
        <v>69.47</v>
      </c>
    </row>
    <row r="154" spans="1:6" x14ac:dyDescent="0.25">
      <c r="A154">
        <v>15900065</v>
      </c>
      <c r="B154" t="s">
        <v>307</v>
      </c>
      <c r="C154" t="s">
        <v>80</v>
      </c>
      <c r="D154">
        <v>30.86</v>
      </c>
      <c r="E154" t="s">
        <v>307</v>
      </c>
      <c r="F154">
        <f t="shared" si="2"/>
        <v>30.86</v>
      </c>
    </row>
    <row r="155" spans="1:6" x14ac:dyDescent="0.25">
      <c r="A155">
        <v>18001117</v>
      </c>
      <c r="B155" t="s">
        <v>307</v>
      </c>
      <c r="C155" t="s">
        <v>45</v>
      </c>
      <c r="D155">
        <v>1.59</v>
      </c>
      <c r="E155" t="s">
        <v>307</v>
      </c>
      <c r="F155">
        <f t="shared" si="2"/>
        <v>1.59</v>
      </c>
    </row>
    <row r="156" spans="1:6" x14ac:dyDescent="0.25">
      <c r="A156">
        <v>12709313</v>
      </c>
      <c r="B156" t="s">
        <v>307</v>
      </c>
      <c r="C156" t="s">
        <v>299</v>
      </c>
      <c r="D156">
        <v>46.33</v>
      </c>
      <c r="E156" t="s">
        <v>307</v>
      </c>
      <c r="F156">
        <f t="shared" si="2"/>
        <v>46.33</v>
      </c>
    </row>
    <row r="157" spans="1:6" x14ac:dyDescent="0.25">
      <c r="A157">
        <v>44600062</v>
      </c>
      <c r="B157" t="s">
        <v>307</v>
      </c>
      <c r="C157" t="s">
        <v>11</v>
      </c>
      <c r="D157">
        <v>35.79</v>
      </c>
      <c r="E157" t="s">
        <v>307</v>
      </c>
      <c r="F157">
        <f>AVERAGE(D157:D158)</f>
        <v>35.79</v>
      </c>
    </row>
    <row r="158" spans="1:6" x14ac:dyDescent="0.25">
      <c r="A158">
        <v>44600062</v>
      </c>
      <c r="B158" t="s">
        <v>307</v>
      </c>
      <c r="C158" t="s">
        <v>11</v>
      </c>
      <c r="D158">
        <v>35.79</v>
      </c>
      <c r="E158" t="s">
        <v>307</v>
      </c>
    </row>
    <row r="159" spans="1:6" x14ac:dyDescent="0.25">
      <c r="A159">
        <v>15100371</v>
      </c>
      <c r="B159" t="s">
        <v>307</v>
      </c>
      <c r="C159" t="s">
        <v>262</v>
      </c>
      <c r="D159">
        <v>308.63</v>
      </c>
      <c r="E159" t="s">
        <v>307</v>
      </c>
      <c r="F159">
        <f>D159</f>
        <v>308.63</v>
      </c>
    </row>
    <row r="160" spans="1:6" x14ac:dyDescent="0.25">
      <c r="A160">
        <v>17501040</v>
      </c>
      <c r="B160" t="s">
        <v>307</v>
      </c>
      <c r="C160" t="s">
        <v>221</v>
      </c>
      <c r="D160">
        <v>25.48</v>
      </c>
      <c r="E160" t="s">
        <v>307</v>
      </c>
      <c r="F160">
        <f>D160</f>
        <v>25.48</v>
      </c>
    </row>
    <row r="161" spans="1:6" x14ac:dyDescent="0.25">
      <c r="A161">
        <v>5100503</v>
      </c>
      <c r="B161" t="s">
        <v>307</v>
      </c>
      <c r="C161" t="s">
        <v>66</v>
      </c>
      <c r="D161">
        <v>22.68</v>
      </c>
      <c r="E161" t="s">
        <v>307</v>
      </c>
      <c r="F161">
        <f>D161</f>
        <v>22.68</v>
      </c>
    </row>
  </sheetData>
  <autoFilter ref="A1:E161" xr:uid="{F7814D16-B48D-4299-9C68-0F46E0E43FDD}">
    <sortState xmlns:xlrd2="http://schemas.microsoft.com/office/spreadsheetml/2017/richdata2" ref="A2:E161">
      <sortCondition ref="E2:E161"/>
      <sortCondition ref="C2:C161"/>
      <sortCondition ref="A2:A16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F736-3CAE-424C-A85E-7E193101488A}">
  <dimension ref="A1:B11"/>
  <sheetViews>
    <sheetView workbookViewId="0">
      <selection sqref="A1:B1"/>
    </sheetView>
  </sheetViews>
  <sheetFormatPr defaultRowHeight="15" x14ac:dyDescent="0.25"/>
  <cols>
    <col min="1" max="1" width="16.42578125" bestFit="1" customWidth="1"/>
    <col min="2" max="2" width="20" bestFit="1" customWidth="1"/>
  </cols>
  <sheetData>
    <row r="1" spans="1:2" x14ac:dyDescent="0.25">
      <c r="A1" t="s">
        <v>320</v>
      </c>
      <c r="B1" t="s">
        <v>321</v>
      </c>
    </row>
    <row r="2" spans="1:2" x14ac:dyDescent="0.25">
      <c r="A2" t="s">
        <v>316</v>
      </c>
      <c r="B2">
        <v>1544.44</v>
      </c>
    </row>
    <row r="3" spans="1:2" x14ac:dyDescent="0.25">
      <c r="A3" t="s">
        <v>312</v>
      </c>
      <c r="B3">
        <v>1196.23</v>
      </c>
    </row>
    <row r="4" spans="1:2" x14ac:dyDescent="0.25">
      <c r="A4" t="s">
        <v>315</v>
      </c>
      <c r="B4">
        <v>961.27</v>
      </c>
    </row>
    <row r="5" spans="1:2" x14ac:dyDescent="0.25">
      <c r="A5" t="s">
        <v>314</v>
      </c>
      <c r="B5">
        <v>908.62</v>
      </c>
    </row>
    <row r="6" spans="1:2" x14ac:dyDescent="0.25">
      <c r="A6" t="s">
        <v>307</v>
      </c>
      <c r="B6">
        <v>900.92</v>
      </c>
    </row>
    <row r="7" spans="1:2" x14ac:dyDescent="0.25">
      <c r="A7" t="s">
        <v>313</v>
      </c>
      <c r="B7">
        <v>453.03499999999997</v>
      </c>
    </row>
    <row r="8" spans="1:2" x14ac:dyDescent="0.25">
      <c r="A8" t="s">
        <v>317</v>
      </c>
      <c r="B8">
        <v>337.23285714285709</v>
      </c>
    </row>
    <row r="9" spans="1:2" x14ac:dyDescent="0.25">
      <c r="A9" t="s">
        <v>311</v>
      </c>
      <c r="B9">
        <v>107.85666666666667</v>
      </c>
    </row>
    <row r="10" spans="1:2" x14ac:dyDescent="0.25">
      <c r="A10" t="s">
        <v>318</v>
      </c>
      <c r="B10">
        <v>102.39</v>
      </c>
    </row>
    <row r="11" spans="1:2" x14ac:dyDescent="0.25">
      <c r="A11" t="s">
        <v>310</v>
      </c>
      <c r="B11">
        <v>18.02</v>
      </c>
    </row>
  </sheetData>
  <autoFilter ref="A1:B11" xr:uid="{86BF3E8B-C73E-4C2F-A3FC-2A7874EF6360}">
    <sortState xmlns:xlrd2="http://schemas.microsoft.com/office/spreadsheetml/2017/richdata2" ref="A2:B11">
      <sortCondition descending="1" ref="B1:B1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227E5-972F-4501-9209-EA5B72208641}">
  <dimension ref="A1:B17"/>
  <sheetViews>
    <sheetView workbookViewId="0">
      <selection activeCell="D23" sqref="D23"/>
    </sheetView>
  </sheetViews>
  <sheetFormatPr defaultRowHeight="15" x14ac:dyDescent="0.25"/>
  <cols>
    <col min="1" max="1" width="14" bestFit="1" customWidth="1"/>
    <col min="2" max="2" width="20" bestFit="1" customWidth="1"/>
  </cols>
  <sheetData>
    <row r="1" spans="1:2" x14ac:dyDescent="0.25">
      <c r="A1" t="s">
        <v>323</v>
      </c>
      <c r="B1" t="s">
        <v>324</v>
      </c>
    </row>
    <row r="2" spans="1:2" x14ac:dyDescent="0.25">
      <c r="A2" t="s">
        <v>131</v>
      </c>
      <c r="B2">
        <v>1544.44</v>
      </c>
    </row>
    <row r="3" spans="1:2" x14ac:dyDescent="0.25">
      <c r="A3" t="s">
        <v>24</v>
      </c>
      <c r="B3">
        <v>981.12700000000007</v>
      </c>
    </row>
    <row r="4" spans="1:2" x14ac:dyDescent="0.25">
      <c r="A4" t="s">
        <v>155</v>
      </c>
      <c r="B4">
        <v>599.13</v>
      </c>
    </row>
    <row r="5" spans="1:2" x14ac:dyDescent="0.25">
      <c r="A5" t="s">
        <v>74</v>
      </c>
      <c r="B5">
        <v>540.25</v>
      </c>
    </row>
    <row r="6" spans="1:2" x14ac:dyDescent="0.25">
      <c r="A6" t="s">
        <v>297</v>
      </c>
      <c r="B6">
        <v>444.69</v>
      </c>
    </row>
    <row r="7" spans="1:2" x14ac:dyDescent="0.25">
      <c r="A7" t="s">
        <v>45</v>
      </c>
      <c r="B7">
        <v>440.34818181818173</v>
      </c>
    </row>
    <row r="8" spans="1:2" x14ac:dyDescent="0.25">
      <c r="A8" t="s">
        <v>183</v>
      </c>
      <c r="B8">
        <v>370.67</v>
      </c>
    </row>
    <row r="9" spans="1:2" x14ac:dyDescent="0.25">
      <c r="A9" t="s">
        <v>133</v>
      </c>
      <c r="B9">
        <v>334.11</v>
      </c>
    </row>
    <row r="10" spans="1:2" x14ac:dyDescent="0.25">
      <c r="A10" t="s">
        <v>40</v>
      </c>
      <c r="B10">
        <v>291.35000000000002</v>
      </c>
    </row>
    <row r="11" spans="1:2" x14ac:dyDescent="0.25">
      <c r="A11" t="s">
        <v>66</v>
      </c>
      <c r="B11">
        <v>206.33923076923082</v>
      </c>
    </row>
    <row r="12" spans="1:2" x14ac:dyDescent="0.25">
      <c r="A12" t="s">
        <v>48</v>
      </c>
      <c r="B12">
        <v>193.03</v>
      </c>
    </row>
    <row r="13" spans="1:2" x14ac:dyDescent="0.25">
      <c r="A13" t="s">
        <v>170</v>
      </c>
      <c r="B13">
        <v>189.32499999999999</v>
      </c>
    </row>
    <row r="14" spans="1:2" x14ac:dyDescent="0.25">
      <c r="A14" t="s">
        <v>308</v>
      </c>
      <c r="B14">
        <v>128.10333333333332</v>
      </c>
    </row>
    <row r="15" spans="1:2" x14ac:dyDescent="0.25">
      <c r="A15" t="s">
        <v>264</v>
      </c>
      <c r="B15">
        <v>115.79</v>
      </c>
    </row>
    <row r="16" spans="1:2" x14ac:dyDescent="0.25">
      <c r="A16" t="s">
        <v>141</v>
      </c>
      <c r="B16">
        <v>37.064999999999998</v>
      </c>
    </row>
    <row r="17" spans="1:2" x14ac:dyDescent="0.25">
      <c r="A17" t="s">
        <v>189</v>
      </c>
      <c r="B17">
        <v>14.13</v>
      </c>
    </row>
  </sheetData>
  <autoFilter ref="A1:B1" xr:uid="{F6CE7C0F-C2BE-4011-9B8E-CAD237629154}">
    <sortState xmlns:xlrd2="http://schemas.microsoft.com/office/spreadsheetml/2017/richdata2" ref="A2:B17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Data</vt:lpstr>
      <vt:lpstr>Transformed Data</vt:lpstr>
      <vt:lpstr>Results_1</vt:lpstr>
      <vt:lpstr>Results_2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mata naranjo</cp:lastModifiedBy>
  <dcterms:created xsi:type="dcterms:W3CDTF">2020-11-11T08:24:12Z</dcterms:created>
  <dcterms:modified xsi:type="dcterms:W3CDTF">2020-11-11T09:14:53Z</dcterms:modified>
</cp:coreProperties>
</file>