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Downloads\GitHub\SKOLA\ASW\"/>
    </mc:Choice>
  </mc:AlternateContent>
  <xr:revisionPtr revIDLastSave="0" documentId="13_ncr:1_{1C7B86BA-4F29-4F96-AA68-DCAAD544C485}" xr6:coauthVersionLast="47" xr6:coauthVersionMax="47" xr10:uidLastSave="{00000000-0000-0000-0000-000000000000}"/>
  <bookViews>
    <workbookView xWindow="-108" yWindow="-108" windowWidth="23256" windowHeight="12456" xr2:uid="{ACEC2712-BEDD-4FA9-A6C5-840C7A5057D8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I5" i="1"/>
  <c r="I4" i="1"/>
  <c r="G9" i="1"/>
  <c r="I3" i="1"/>
  <c r="G8" i="1"/>
  <c r="G7" i="1"/>
  <c r="G6" i="1"/>
  <c r="G5" i="1"/>
  <c r="G4" i="1"/>
  <c r="G3" i="1"/>
  <c r="F8" i="1"/>
  <c r="F7" i="1"/>
  <c r="F6" i="1"/>
  <c r="F5" i="1"/>
  <c r="F4" i="1"/>
  <c r="F3" i="1"/>
  <c r="E8" i="1"/>
  <c r="E7" i="1"/>
  <c r="E6" i="1"/>
  <c r="E9" i="1" s="1"/>
  <c r="E5" i="1"/>
  <c r="E4" i="1"/>
  <c r="C10" i="1"/>
  <c r="E3" i="1"/>
  <c r="D8" i="1"/>
  <c r="D7" i="1"/>
  <c r="D6" i="1"/>
  <c r="D5" i="1"/>
  <c r="D4" i="1"/>
  <c r="D3" i="1"/>
  <c r="D9" i="1"/>
  <c r="C9" i="1"/>
  <c r="I10" i="1" l="1"/>
  <c r="I9" i="1"/>
  <c r="E10" i="1"/>
</calcChain>
</file>

<file path=xl/sharedStrings.xml><?xml version="1.0" encoding="utf-8"?>
<sst xmlns="http://schemas.openxmlformats.org/spreadsheetml/2006/main" count="24" uniqueCount="19">
  <si>
    <t>Tovar</t>
  </si>
  <si>
    <t>Nákupná cena bez DPH</t>
  </si>
  <si>
    <t>Zľava 5%</t>
  </si>
  <si>
    <t>Nákupná cena po zľave</t>
  </si>
  <si>
    <t>zakladač A4 čierny</t>
  </si>
  <si>
    <t>zakladač A4 farebný</t>
  </si>
  <si>
    <t>eurobal A4 100 ks</t>
  </si>
  <si>
    <t>farebná náplň</t>
  </si>
  <si>
    <t>čierná náplň</t>
  </si>
  <si>
    <t>celkom</t>
  </si>
  <si>
    <t>priemer</t>
  </si>
  <si>
    <t>papier kopírovací (balík)</t>
  </si>
  <si>
    <t>najvyššia cena s DPH</t>
  </si>
  <si>
    <t>Najnižšia cena s DPH</t>
  </si>
  <si>
    <t>x</t>
  </si>
  <si>
    <t>DPH 20%</t>
  </si>
  <si>
    <t>Cena s DPH</t>
  </si>
  <si>
    <t>Objednané kusy</t>
  </si>
  <si>
    <t>Cena celkom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</si>
</sst>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Aptos Narrow"/>
      <family val="2"/>
      <charset val="238"/>
      <scheme val="minor"/>
    </font>
    <font>
      <b/>
      <sz val="15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5" applyNumberFormat="0" applyFill="0" applyAlignment="0" applyProtection="0"/>
    <xf numFmtId="0" fontId="2" fillId="0" borderId="6" applyNumberFormat="0" applyFill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4" fontId="0" fillId="0" borderId="1" xfId="0" applyNumberFormat="1" applyBorder="1"/>
    <xf numFmtId="0" fontId="1" fillId="2" borderId="5" xfId="1" applyFill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0" fillId="0" borderId="0" xfId="0" applyNumberFormat="1"/>
    <xf numFmtId="0" fontId="2" fillId="2" borderId="6" xfId="2" applyFill="1" applyAlignment="1">
      <alignment horizontal="center" vertical="center" wrapText="1"/>
    </xf>
    <xf numFmtId="1" fontId="2" fillId="2" borderId="6" xfId="2" applyNumberFormat="1" applyFill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Nadpis 1" xfId="1" builtinId="16"/>
    <cellStyle name="Nadpis 3" xfId="2" builtinId="18"/>
    <cellStyle name="Normálna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EF0B-75C8-49D2-88C6-6388B00CD6CC}">
  <dimension ref="B2:I12"/>
  <sheetViews>
    <sheetView tabSelected="1" topLeftCell="B1" workbookViewId="0">
      <selection activeCell="E16" sqref="E16"/>
    </sheetView>
  </sheetViews>
  <sheetFormatPr defaultRowHeight="14.4" x14ac:dyDescent="0.3"/>
  <cols>
    <col min="2" max="2" width="22.44140625" customWidth="1"/>
    <col min="3" max="7" width="11.33203125" customWidth="1"/>
    <col min="8" max="8" width="11.33203125" style="8" customWidth="1"/>
    <col min="9" max="9" width="11.33203125" customWidth="1"/>
  </cols>
  <sheetData>
    <row r="2" spans="2:9" ht="45" customHeight="1" thickBot="1" x14ac:dyDescent="0.35">
      <c r="B2" s="5" t="s">
        <v>0</v>
      </c>
      <c r="C2" s="9" t="s">
        <v>1</v>
      </c>
      <c r="D2" s="9" t="s">
        <v>2</v>
      </c>
      <c r="E2" s="9" t="s">
        <v>3</v>
      </c>
      <c r="F2" s="9" t="s">
        <v>15</v>
      </c>
      <c r="G2" s="9" t="s">
        <v>16</v>
      </c>
      <c r="H2" s="10" t="s">
        <v>17</v>
      </c>
      <c r="I2" s="9" t="s">
        <v>18</v>
      </c>
    </row>
    <row r="3" spans="2:9" ht="19.95" customHeight="1" thickTop="1" x14ac:dyDescent="0.3">
      <c r="B3" s="1" t="s">
        <v>4</v>
      </c>
      <c r="C3" s="4">
        <v>0.8</v>
      </c>
      <c r="D3" s="4">
        <f t="shared" ref="D3:D8" si="0">C3*0.05</f>
        <v>4.0000000000000008E-2</v>
      </c>
      <c r="E3" s="4">
        <f t="shared" ref="E3:E8" si="1">C3-D3</f>
        <v>0.76</v>
      </c>
      <c r="F3" s="4">
        <f t="shared" ref="F3:F8" si="2">E3*0.2</f>
        <v>0.15200000000000002</v>
      </c>
      <c r="G3" s="4">
        <f t="shared" ref="G3:G8" si="3">E3+F3</f>
        <v>0.91200000000000003</v>
      </c>
      <c r="H3" s="6">
        <v>50</v>
      </c>
      <c r="I3" s="4">
        <f t="shared" ref="I3:I8" si="4">G3*H3</f>
        <v>45.6</v>
      </c>
    </row>
    <row r="4" spans="2:9" ht="19.95" customHeight="1" x14ac:dyDescent="0.3">
      <c r="B4" s="1" t="s">
        <v>5</v>
      </c>
      <c r="C4" s="4">
        <v>1.2</v>
      </c>
      <c r="D4" s="4">
        <f t="shared" si="0"/>
        <v>0.06</v>
      </c>
      <c r="E4" s="4">
        <f t="shared" si="1"/>
        <v>1.1399999999999999</v>
      </c>
      <c r="F4" s="4">
        <f t="shared" si="2"/>
        <v>0.22799999999999998</v>
      </c>
      <c r="G4" s="4">
        <f t="shared" si="3"/>
        <v>1.3679999999999999</v>
      </c>
      <c r="H4" s="6">
        <v>120</v>
      </c>
      <c r="I4" s="4">
        <f t="shared" si="4"/>
        <v>164.16</v>
      </c>
    </row>
    <row r="5" spans="2:9" ht="19.95" customHeight="1" x14ac:dyDescent="0.3">
      <c r="B5" s="1" t="s">
        <v>6</v>
      </c>
      <c r="C5" s="4">
        <v>0.9</v>
      </c>
      <c r="D5" s="4">
        <f t="shared" si="0"/>
        <v>4.5000000000000005E-2</v>
      </c>
      <c r="E5" s="4">
        <f t="shared" si="1"/>
        <v>0.85499999999999998</v>
      </c>
      <c r="F5" s="4">
        <f t="shared" si="2"/>
        <v>0.17100000000000001</v>
      </c>
      <c r="G5" s="4">
        <f t="shared" si="3"/>
        <v>1.026</v>
      </c>
      <c r="H5" s="6">
        <v>20</v>
      </c>
      <c r="I5" s="4">
        <f t="shared" si="4"/>
        <v>20.52</v>
      </c>
    </row>
    <row r="6" spans="2:9" ht="19.95" customHeight="1" x14ac:dyDescent="0.3">
      <c r="B6" s="1" t="s">
        <v>11</v>
      </c>
      <c r="C6" s="4">
        <v>2.7</v>
      </c>
      <c r="D6" s="4">
        <f t="shared" si="0"/>
        <v>0.13500000000000001</v>
      </c>
      <c r="E6" s="4">
        <f t="shared" si="1"/>
        <v>2.5650000000000004</v>
      </c>
      <c r="F6" s="4">
        <f t="shared" si="2"/>
        <v>0.51300000000000012</v>
      </c>
      <c r="G6" s="4">
        <f t="shared" si="3"/>
        <v>3.0780000000000003</v>
      </c>
      <c r="H6" s="6">
        <v>50</v>
      </c>
      <c r="I6" s="4">
        <f t="shared" si="4"/>
        <v>153.9</v>
      </c>
    </row>
    <row r="7" spans="2:9" ht="19.8" customHeight="1" x14ac:dyDescent="0.3">
      <c r="B7" s="1" t="s">
        <v>7</v>
      </c>
      <c r="C7" s="4">
        <v>23</v>
      </c>
      <c r="D7" s="4">
        <f t="shared" si="0"/>
        <v>1.1500000000000001</v>
      </c>
      <c r="E7" s="4">
        <f t="shared" si="1"/>
        <v>21.85</v>
      </c>
      <c r="F7" s="4">
        <f t="shared" si="2"/>
        <v>4.37</v>
      </c>
      <c r="G7" s="4">
        <f t="shared" si="3"/>
        <v>26.220000000000002</v>
      </c>
      <c r="H7" s="6">
        <v>15</v>
      </c>
      <c r="I7" s="4">
        <f t="shared" si="4"/>
        <v>393.3</v>
      </c>
    </row>
    <row r="8" spans="2:9" ht="19.95" customHeight="1" x14ac:dyDescent="0.3">
      <c r="B8" s="1" t="s">
        <v>8</v>
      </c>
      <c r="C8" s="4">
        <v>19.5</v>
      </c>
      <c r="D8" s="4">
        <f t="shared" si="0"/>
        <v>0.97500000000000009</v>
      </c>
      <c r="E8" s="4">
        <f t="shared" si="1"/>
        <v>18.524999999999999</v>
      </c>
      <c r="F8" s="4">
        <f t="shared" si="2"/>
        <v>3.7050000000000001</v>
      </c>
      <c r="G8" s="4">
        <f t="shared" si="3"/>
        <v>22.229999999999997</v>
      </c>
      <c r="H8" s="6">
        <v>12</v>
      </c>
      <c r="I8" s="4">
        <f t="shared" si="4"/>
        <v>266.76</v>
      </c>
    </row>
    <row r="9" spans="2:9" ht="19.95" customHeight="1" x14ac:dyDescent="0.3">
      <c r="B9" s="1" t="s">
        <v>9</v>
      </c>
      <c r="C9" s="4">
        <f>SUM(C3, C4, C5, C6,C7,C8)</f>
        <v>48.1</v>
      </c>
      <c r="D9" s="4">
        <f>SUM(D3, D4, D5, D6,D7,D8)</f>
        <v>2.4050000000000002</v>
      </c>
      <c r="E9" s="4">
        <f>SUM(E3, E4, E5, E6,E7,E8)</f>
        <v>45.695</v>
      </c>
      <c r="F9" s="12" t="s">
        <v>14</v>
      </c>
      <c r="G9" s="4">
        <f>+SUM(G3:G8)</f>
        <v>54.833999999999996</v>
      </c>
      <c r="H9" s="11" t="s">
        <v>14</v>
      </c>
      <c r="I9" s="4">
        <f>SUM(I3:I8)</f>
        <v>1044.24</v>
      </c>
    </row>
    <row r="10" spans="2:9" ht="19.95" customHeight="1" x14ac:dyDescent="0.3">
      <c r="B10" s="1" t="s">
        <v>10</v>
      </c>
      <c r="C10" s="4">
        <f>AVERAGE(C3,C4,C5,C6,C7,C8)</f>
        <v>8.0166666666666675</v>
      </c>
      <c r="D10" s="12" t="s">
        <v>14</v>
      </c>
      <c r="E10" s="4">
        <f>AVERAGE(E3,E4,E5,E6,E7,E8)</f>
        <v>7.6158333333333337</v>
      </c>
      <c r="F10" s="12" t="s">
        <v>14</v>
      </c>
      <c r="G10" s="12" t="s">
        <v>14</v>
      </c>
      <c r="H10" s="11" t="s">
        <v>14</v>
      </c>
      <c r="I10" s="4">
        <f>AVERAGE(I3:I8)</f>
        <v>174.04</v>
      </c>
    </row>
    <row r="11" spans="2:9" ht="19.95" customHeight="1" x14ac:dyDescent="0.3">
      <c r="B11" s="2" t="s">
        <v>12</v>
      </c>
      <c r="C11" s="3"/>
      <c r="D11" s="3"/>
      <c r="E11" s="3"/>
      <c r="F11" s="3"/>
      <c r="G11" s="3"/>
      <c r="H11" s="7"/>
      <c r="I11" s="4">
        <f>MAX(I3:I8)</f>
        <v>393.3</v>
      </c>
    </row>
    <row r="12" spans="2:9" ht="19.95" customHeight="1" x14ac:dyDescent="0.3">
      <c r="B12" s="2" t="s">
        <v>13</v>
      </c>
      <c r="C12" s="3"/>
      <c r="D12" s="3"/>
      <c r="E12" s="3"/>
      <c r="F12" s="3"/>
      <c r="G12" s="3"/>
      <c r="H12" s="7"/>
      <c r="I12" s="4">
        <f>MIN(I3:I8)</f>
        <v>20.52</v>
      </c>
    </row>
  </sheetData>
  <conditionalFormatting sqref="H3:H8">
    <cfRule type="cellIs" dxfId="0" priority="2" operator="greaterThan">
      <formula>50</formula>
    </cfRule>
    <cfRule type="cellIs" dxfId="1" priority="1" operator="lessThan">
      <formula>16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Simonides</dc:creator>
  <cp:lastModifiedBy>Adrian Simonides</cp:lastModifiedBy>
  <dcterms:created xsi:type="dcterms:W3CDTF">2025-01-24T08:33:46Z</dcterms:created>
  <dcterms:modified xsi:type="dcterms:W3CDTF">2025-01-28T11:55:31Z</dcterms:modified>
</cp:coreProperties>
</file>