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3"/>
  </sheets>
  <definedNames/>
  <calcPr/>
</workbook>
</file>

<file path=xl/sharedStrings.xml><?xml version="1.0" encoding="utf-8"?>
<sst xmlns="http://schemas.openxmlformats.org/spreadsheetml/2006/main" count="38" uniqueCount="38">
  <si>
    <t>Indtægter</t>
  </si>
  <si>
    <t>Overført fra 2018</t>
  </si>
  <si>
    <t>Renteindtægter</t>
  </si>
  <si>
    <t>AAUVALG 18</t>
  </si>
  <si>
    <t>Realiserede Udgifter</t>
  </si>
  <si>
    <t>1900 - Netbank abonnement</t>
  </si>
  <si>
    <t>1901 - Brætspil Hyggeonkel</t>
  </si>
  <si>
    <t>1902 - Brætspil kelz0r</t>
  </si>
  <si>
    <t>1903 +1904 - FIxD event</t>
  </si>
  <si>
    <t>1905 - Fjulefrokost</t>
  </si>
  <si>
    <t>1906 - overdragelse af fuldmagt</t>
  </si>
  <si>
    <t>1907 - Winter Banquet</t>
  </si>
  <si>
    <t xml:space="preserve">1908 - BoardGame </t>
  </si>
  <si>
    <t>1909 - FLAN</t>
  </si>
  <si>
    <t>1910 - StudieMiljøWorkshopPizza</t>
  </si>
  <si>
    <t>1911 - AzeHosting</t>
  </si>
  <si>
    <t>1912 - Mentor workshop</t>
  </si>
  <si>
    <t>1913 - hostmaster</t>
  </si>
  <si>
    <t>1914 - Summer Drikkelse</t>
  </si>
  <si>
    <t>mangler bilag</t>
  </si>
  <si>
    <t xml:space="preserve">1915 - summer mad </t>
  </si>
  <si>
    <t>1916 - konference IxD</t>
  </si>
  <si>
    <t>1917 - AzeHosting</t>
  </si>
  <si>
    <t>1918 - t-shirts</t>
  </si>
  <si>
    <t>1919 - valg kage</t>
  </si>
  <si>
    <t>1920 - valg slik kat</t>
  </si>
  <si>
    <t>1921 - pålægschokolade</t>
  </si>
  <si>
    <t>1922 - valg slik nilj</t>
  </si>
  <si>
    <t>1923 - fyttetur</t>
  </si>
  <si>
    <t>1923 - plakat</t>
  </si>
  <si>
    <t>Noteres at disse har ens nummer pga fejl nummerering på netbank</t>
  </si>
  <si>
    <t>1924 - valg slik clara</t>
  </si>
  <si>
    <t>Udgiftstotal</t>
  </si>
  <si>
    <t>Bruttoresultat</t>
  </si>
  <si>
    <t>Balance pr.</t>
  </si>
  <si>
    <t>Projekterede Udgifter</t>
  </si>
  <si>
    <t>Ultimobalance 2019</t>
  </si>
  <si>
    <t>Overføres til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</si>
</sst>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kr-406]\ #,##0.00"/>
    <numFmt numFmtId="165" formatCode="dd/mm/yyyy"/>
  </numFmts>
  <fonts count="7">
    <font>
      <sz val="10.0"/>
      <color rgb="FF000000"/>
      <name val="Arial"/>
    </font>
    <font>
      <b/>
      <sz val="12.0"/>
      <name val="Arial"/>
    </font>
    <font>
      <name val="Arial"/>
    </font>
    <font/>
    <font>
      <color rgb="FF000000"/>
      <name val="Roboto"/>
    </font>
    <font>
      <b/>
      <name val="Arial"/>
    </font>
    <font>
      <b/>
      <sz val="14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3" fontId="2" numFmtId="0" xfId="0" applyAlignment="1" applyFill="1" applyFont="1">
      <alignment readingOrder="0" vertical="bottom"/>
    </xf>
    <xf borderId="0" fillId="3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4" fontId="4" numFmtId="0" xfId="0" applyAlignment="1" applyFill="1" applyFont="1">
      <alignment readingOrder="0"/>
    </xf>
    <xf borderId="0" fillId="3" fontId="5" numFmtId="165" xfId="0" applyAlignment="1" applyFont="1" applyNumberFormat="1">
      <alignment readingOrder="0" vertical="bottom"/>
    </xf>
    <xf borderId="0" fillId="3" fontId="2" numFmtId="164" xfId="0" applyAlignment="1" applyFont="1" applyNumberFormat="1">
      <alignment vertical="bottom"/>
    </xf>
    <xf borderId="0" fillId="5" fontId="6" numFmtId="0" xfId="0" applyAlignment="1" applyFill="1" applyFont="1">
      <alignment horizontal="left" vertical="bottom"/>
    </xf>
    <xf borderId="0" fillId="0" fontId="3" numFmtId="0" xfId="0" applyAlignment="1" applyFont="1">
      <alignment horizontal="right"/>
    </xf>
    <xf borderId="0" fillId="3" fontId="2" numFmtId="164" xfId="0" applyAlignment="1" applyFont="1" applyNumberFormat="1">
      <alignment readingOrder="0" vertical="bottom"/>
    </xf>
    <xf borderId="0" fillId="3" fontId="3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3" fontId="2" numFmtId="14" xfId="0" applyAlignment="1" applyFont="1" applyNumberFormat="1">
      <alignment horizontal="left" vertical="bottom"/>
    </xf>
    <xf borderId="0" fillId="6" fontId="6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7" fontId="6" numFmtId="0" xfId="0" applyAlignment="1" applyFill="1" applyFont="1">
      <alignment readingOrder="0" vertical="bottom"/>
    </xf>
    <xf borderId="0" fillId="7" fontId="2" numFmtId="164" xfId="0" applyAlignment="1" applyFont="1" applyNumberFormat="1">
      <alignment horizontal="right" vertical="bottom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37.29"/>
    <col customWidth="1" min="3" max="3" width="57.14"/>
  </cols>
  <sheetData>
    <row r="1">
      <c r="A1" s="1" t="s">
        <v>0</v>
      </c>
    </row>
    <row r="2">
      <c r="A2" s="2" t="s">
        <v>1</v>
      </c>
      <c r="B2" s="3">
        <f>(56929.72 - 1470 - 6000)</f>
        <v>49459.72</v>
      </c>
      <c r="C2" s="4"/>
    </row>
    <row r="3">
      <c r="A3" s="5" t="s">
        <v>2</v>
      </c>
      <c r="B3" s="3">
        <v>0.0</v>
      </c>
      <c r="C3" s="4"/>
    </row>
    <row r="4">
      <c r="A4" s="2" t="s">
        <v>3</v>
      </c>
      <c r="B4" s="3">
        <v>19432.0</v>
      </c>
      <c r="C4" s="4"/>
    </row>
    <row r="5">
      <c r="A5" s="5"/>
      <c r="B5" s="6"/>
      <c r="D5" s="7"/>
    </row>
    <row r="6">
      <c r="A6" s="8"/>
      <c r="B6" s="9"/>
    </row>
    <row r="7">
      <c r="A7" s="5"/>
      <c r="B7" s="5"/>
    </row>
    <row r="8">
      <c r="A8" s="10" t="s">
        <v>4</v>
      </c>
    </row>
    <row r="9">
      <c r="A9" s="2" t="s">
        <v>5</v>
      </c>
      <c r="B9" s="3">
        <v>500.0</v>
      </c>
      <c r="D9" s="11"/>
    </row>
    <row r="10">
      <c r="A10" s="2" t="s">
        <v>6</v>
      </c>
      <c r="B10" s="3">
        <v>1448.35</v>
      </c>
    </row>
    <row r="11">
      <c r="A11" s="2" t="s">
        <v>7</v>
      </c>
      <c r="B11" s="3">
        <v>2149.0</v>
      </c>
    </row>
    <row r="12">
      <c r="A12" s="2" t="s">
        <v>8</v>
      </c>
      <c r="B12" s="3">
        <v>200.0</v>
      </c>
    </row>
    <row r="13">
      <c r="A13" s="2" t="s">
        <v>9</v>
      </c>
      <c r="B13" s="3">
        <v>6000.0</v>
      </c>
    </row>
    <row r="14">
      <c r="A14" s="2" t="s">
        <v>10</v>
      </c>
      <c r="B14" s="12">
        <v>250.0</v>
      </c>
    </row>
    <row r="15">
      <c r="A15" s="2" t="s">
        <v>11</v>
      </c>
      <c r="B15" s="3">
        <v>5000.0</v>
      </c>
    </row>
    <row r="16">
      <c r="A16" s="2" t="s">
        <v>12</v>
      </c>
      <c r="B16" s="3">
        <v>342.22</v>
      </c>
    </row>
    <row r="17">
      <c r="A17" s="2" t="s">
        <v>13</v>
      </c>
      <c r="B17" s="3">
        <v>3750.0</v>
      </c>
    </row>
    <row r="18">
      <c r="A18" s="2" t="s">
        <v>14</v>
      </c>
      <c r="B18" s="3">
        <v>681.34</v>
      </c>
    </row>
    <row r="19">
      <c r="A19" s="2" t="s">
        <v>15</v>
      </c>
      <c r="B19" s="3">
        <v>588.0</v>
      </c>
    </row>
    <row r="20">
      <c r="A20" s="2" t="s">
        <v>16</v>
      </c>
      <c r="B20" s="3">
        <v>1103.0</v>
      </c>
    </row>
    <row r="21">
      <c r="A21" s="2" t="s">
        <v>17</v>
      </c>
      <c r="B21" s="3">
        <v>100.0</v>
      </c>
    </row>
    <row r="22">
      <c r="A22" s="2" t="s">
        <v>18</v>
      </c>
      <c r="B22" s="3">
        <v>224.11</v>
      </c>
      <c r="D22" s="4" t="s">
        <v>19</v>
      </c>
    </row>
    <row r="23">
      <c r="A23" s="2" t="s">
        <v>20</v>
      </c>
      <c r="B23" s="3">
        <v>796.4</v>
      </c>
    </row>
    <row r="24">
      <c r="A24" s="2" t="s">
        <v>21</v>
      </c>
      <c r="B24" s="3">
        <v>1000.0</v>
      </c>
    </row>
    <row r="25">
      <c r="A25" s="2" t="s">
        <v>22</v>
      </c>
      <c r="B25" s="3">
        <v>50.0</v>
      </c>
    </row>
    <row r="26">
      <c r="A26" s="2" t="s">
        <v>23</v>
      </c>
      <c r="B26" s="3">
        <v>1985.0</v>
      </c>
    </row>
    <row r="27">
      <c r="A27" s="2" t="s">
        <v>24</v>
      </c>
      <c r="B27" s="3">
        <v>955.0</v>
      </c>
    </row>
    <row r="28">
      <c r="A28" s="2" t="s">
        <v>25</v>
      </c>
      <c r="B28" s="3">
        <v>857.9</v>
      </c>
    </row>
    <row r="29">
      <c r="A29" s="2" t="s">
        <v>26</v>
      </c>
      <c r="B29" s="3">
        <v>290.55</v>
      </c>
    </row>
    <row r="30">
      <c r="A30" s="2" t="s">
        <v>27</v>
      </c>
      <c r="B30" s="3">
        <v>200.0</v>
      </c>
    </row>
    <row r="31">
      <c r="A31" s="13" t="s">
        <v>28</v>
      </c>
      <c r="B31" s="3">
        <v>7500.0</v>
      </c>
    </row>
    <row r="32">
      <c r="A32" s="2" t="s">
        <v>29</v>
      </c>
      <c r="B32" s="3">
        <v>1560.0</v>
      </c>
      <c r="C32" s="4" t="s">
        <v>30</v>
      </c>
    </row>
    <row r="33">
      <c r="A33" s="2" t="s">
        <v>31</v>
      </c>
      <c r="B33" s="3">
        <v>400.0</v>
      </c>
    </row>
    <row r="34">
      <c r="A34" s="2"/>
      <c r="B34" s="3"/>
    </row>
    <row r="35">
      <c r="A35" s="2"/>
      <c r="B35" s="3"/>
    </row>
    <row r="36">
      <c r="A36" s="2"/>
      <c r="B36" s="3"/>
    </row>
    <row r="37">
      <c r="A37" s="2"/>
      <c r="B37" s="3"/>
    </row>
    <row r="38">
      <c r="A38" s="2"/>
      <c r="B38" s="3"/>
    </row>
    <row r="39">
      <c r="A39" s="2"/>
      <c r="B39" s="3"/>
    </row>
    <row r="40">
      <c r="A40" s="2"/>
      <c r="B40" s="3"/>
    </row>
    <row r="41">
      <c r="A41" s="2" t="s">
        <v>32</v>
      </c>
      <c r="B41" s="3">
        <f>SUM(B9:B39)</f>
        <v>37930.87</v>
      </c>
    </row>
    <row r="42">
      <c r="A42" s="14" t="s">
        <v>33</v>
      </c>
      <c r="B42" s="15">
        <f>sum(B3:B4)-B41</f>
        <v>-18498.87</v>
      </c>
    </row>
    <row r="43">
      <c r="A43" s="16" t="s">
        <v>34</v>
      </c>
      <c r="B43" s="5"/>
    </row>
    <row r="44">
      <c r="A44" s="17">
        <f>Today()</f>
        <v>44098</v>
      </c>
      <c r="B44" s="6">
        <f>sum(B2+B3+B4)-B41</f>
        <v>30960.85</v>
      </c>
    </row>
    <row r="45">
      <c r="A45" s="5"/>
      <c r="B45" s="5"/>
    </row>
    <row r="46">
      <c r="A46" s="18" t="s">
        <v>35</v>
      </c>
    </row>
    <row r="47">
      <c r="A47" s="19"/>
      <c r="B47" s="9"/>
    </row>
    <row r="48">
      <c r="A48" s="2"/>
      <c r="B48" s="12"/>
    </row>
    <row r="49">
      <c r="A49" s="2"/>
      <c r="B49" s="12"/>
    </row>
    <row r="50">
      <c r="A50" s="2"/>
      <c r="B50" s="12"/>
    </row>
    <row r="51">
      <c r="A51" s="2"/>
      <c r="B51" s="12"/>
    </row>
    <row r="52">
      <c r="A52" s="2"/>
      <c r="B52" s="12"/>
    </row>
    <row r="53">
      <c r="A53" s="2"/>
      <c r="B53" s="12"/>
    </row>
    <row r="54">
      <c r="A54" s="20" t="s">
        <v>36</v>
      </c>
      <c r="B54" s="21">
        <f>sum(B44)-sum(B47:B53)</f>
        <v>30960.85</v>
      </c>
    </row>
    <row r="55">
      <c r="A55" s="4" t="s">
        <v>37</v>
      </c>
      <c r="B55" s="22">
        <f>B54</f>
        <v>30960.85</v>
      </c>
    </row>
  </sheetData>
  <mergeCells count="3">
    <mergeCell ref="A1:B1"/>
    <mergeCell ref="A8:B8"/>
    <mergeCell ref="A46:B4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