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nskab" sheetId="1" r:id="rId4"/>
  </sheets>
  <definedNames/>
  <calcPr/>
  <extLst>
    <ext uri="GoogleSheetsCustomDataVersion1">
      <go:sheetsCustomData xmlns:go="http://customooxmlschemas.google.com/" r:id="rId5" roundtripDataSignature="AMtx7mjMbsBfKvlk/F0oPZvGUnznNGxT3A=="/>
    </ext>
  </extLst>
</workbook>
</file>

<file path=xl/sharedStrings.xml><?xml version="1.0" encoding="utf-8"?>
<sst xmlns="http://schemas.openxmlformats.org/spreadsheetml/2006/main" count="26" uniqueCount="26">
  <si>
    <t>Indtægter</t>
  </si>
  <si>
    <t>Overført fra 2014</t>
  </si>
  <si>
    <t>Renteindtægter</t>
  </si>
  <si>
    <t>ADSL Bowler F15 deltagerbetaling</t>
  </si>
  <si>
    <t>ADSL Bowler E15 deltagerbetaling</t>
  </si>
  <si>
    <t>PROSA støtte til Spiser E15</t>
  </si>
  <si>
    <t>Realiserede Udgifter</t>
  </si>
  <si>
    <t>1501 - Gensendelse af brætspil</t>
  </si>
  <si>
    <t xml:space="preserve"> </t>
  </si>
  <si>
    <t>1512 - Frivillig arrangement</t>
  </si>
  <si>
    <t>1514 - DKHostmaster rusling.dk</t>
  </si>
  <si>
    <t>1515 - ADSL Spiser F15 + diverse</t>
  </si>
  <si>
    <t>1516 - Semesterstart</t>
  </si>
  <si>
    <t>1517 - ADSL Spiser F15 diverse</t>
  </si>
  <si>
    <t>1518 - Kagedag</t>
  </si>
  <si>
    <t>1519 - Opvaskegrej</t>
  </si>
  <si>
    <t>1520 - ADSL Bowler E15</t>
  </si>
  <si>
    <t>1522 - DKHostmaster adsl-aau.dk</t>
  </si>
  <si>
    <t>1523 - Risengrødsdag</t>
  </si>
  <si>
    <t>1524 - Brætspil</t>
  </si>
  <si>
    <t>1525 - Bordtennisbolde</t>
  </si>
  <si>
    <t>1526 - Rusling julefrokost</t>
  </si>
  <si>
    <t>Resultat pr.</t>
  </si>
  <si>
    <t>Projekterede Udgifter</t>
  </si>
  <si>
    <t>Projektstøtte pulje efterår 2015</t>
  </si>
  <si>
    <t>Rest 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</si>
</sst>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kr-406]\ #,##0.00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sz val="11.0"/>
      <color rgb="FF0000FF"/>
    </font>
    <font>
      <b/>
      <sz val="14.0"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2" numFmtId="0" xfId="0" applyFill="1" applyFont="1"/>
    <xf borderId="0" fillId="3" fontId="2" numFmtId="164" xfId="0" applyFont="1" applyNumberFormat="1"/>
    <xf borderId="0" fillId="3" fontId="3" numFmtId="0" xfId="0" applyFont="1"/>
    <xf borderId="0" fillId="0" fontId="2" numFmtId="0" xfId="0" applyFont="1"/>
    <xf borderId="0" fillId="4" fontId="4" numFmtId="0" xfId="0" applyAlignment="1" applyFill="1" applyFont="1">
      <alignment horizontal="left"/>
    </xf>
    <xf borderId="0" fillId="3" fontId="5" numFmtId="0" xfId="0" applyFont="1"/>
    <xf borderId="0" fillId="3" fontId="1" numFmtId="0" xfId="0" applyFont="1"/>
    <xf borderId="0" fillId="3" fontId="2" numFmtId="14" xfId="0" applyAlignment="1" applyFont="1" applyNumberFormat="1">
      <alignment horizontal="left"/>
    </xf>
    <xf borderId="0" fillId="5" fontId="4" numFmtId="0" xfId="0" applyFill="1" applyFont="1"/>
    <xf borderId="0" fillId="6" fontId="4" numFmtId="0" xfId="0" applyFill="1" applyFont="1"/>
    <xf borderId="0" fillId="6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0.63"/>
    <col customWidth="1" min="2" max="2" width="37.25"/>
    <col customWidth="1" min="3" max="3" width="17.25"/>
    <col customWidth="1" min="4" max="26" width="14.38"/>
  </cols>
  <sheetData>
    <row r="1" ht="15.75" customHeight="1">
      <c r="A1" s="1" t="s">
        <v>0</v>
      </c>
    </row>
    <row r="2" ht="15.75" customHeight="1">
      <c r="A2" s="2" t="s">
        <v>1</v>
      </c>
      <c r="B2" s="3">
        <v>33315.0</v>
      </c>
    </row>
    <row r="3" ht="15.75" customHeight="1">
      <c r="A3" s="4" t="str">
        <f>HYPERLINK("https://docs.google.com/document/d/15sT3OZElzoI9nccNKjiexd3BXkKU-rXHIoE6fHULjvQ/edit","1508 - Valgmidler")</f>
        <v>1508 - Valgmidler</v>
      </c>
      <c r="B3" s="3">
        <v>70340.0</v>
      </c>
      <c r="C3" s="5"/>
    </row>
    <row r="4" ht="15.75" customHeight="1">
      <c r="A4" s="2" t="s">
        <v>2</v>
      </c>
      <c r="B4" s="3">
        <v>99.91</v>
      </c>
      <c r="G4" s="5"/>
    </row>
    <row r="5" ht="15.75" customHeight="1">
      <c r="A5" s="2" t="s">
        <v>3</v>
      </c>
      <c r="B5" s="3">
        <v>1200.0</v>
      </c>
      <c r="C5" s="5"/>
      <c r="G5" s="5"/>
    </row>
    <row r="6" ht="15.75" customHeight="1">
      <c r="A6" s="2" t="s">
        <v>4</v>
      </c>
      <c r="B6" s="3">
        <v>768.15</v>
      </c>
      <c r="C6" s="5"/>
      <c r="G6" s="5"/>
    </row>
    <row r="7" ht="15.75" customHeight="1">
      <c r="A7" s="2" t="s">
        <v>5</v>
      </c>
      <c r="B7" s="3">
        <v>5000.0</v>
      </c>
      <c r="C7" s="5"/>
      <c r="G7" s="5"/>
    </row>
    <row r="8" ht="15.75" customHeight="1">
      <c r="A8" s="2"/>
      <c r="B8" s="2"/>
    </row>
    <row r="9" ht="15.0" customHeight="1">
      <c r="A9" s="6" t="s">
        <v>6</v>
      </c>
    </row>
    <row r="10" ht="15.75" customHeight="1">
      <c r="A10" s="2" t="s">
        <v>7</v>
      </c>
      <c r="B10" s="3">
        <v>119.0</v>
      </c>
      <c r="C10" s="5"/>
    </row>
    <row r="11" ht="15.75" customHeight="1">
      <c r="A11" s="7" t="str">
        <f>hyperlink("https://docs.google.com/file/d/0B_QkukPqN4xwcjZtUjUtcTlRZ0k/edit","1502 - Semesterstart 2015-02-02")</f>
        <v>1502 - Semesterstart 2015-02-02</v>
      </c>
      <c r="B11" s="3">
        <v>1186.55</v>
      </c>
      <c r="C11" s="5"/>
    </row>
    <row r="12" ht="15.75" customHeight="1">
      <c r="A12" s="7" t="str">
        <f>hyperlink("https://drive.google.com/file/d/0B_QkukPqN4xwQldUMDY3WkJwTUU","1503 - Årets studerende foobar")</f>
        <v>1503 - Årets studerende foobar</v>
      </c>
      <c r="B12" s="3">
        <v>3562.25</v>
      </c>
      <c r="C12" s="5"/>
    </row>
    <row r="13" ht="15.75" customHeight="1">
      <c r="A13" s="7" t="str">
        <f>HYPERLINK("https://adsl-aau.dk/aktiviteter/arets-studerende/","1504 - Årets studerende legat")</f>
        <v>1504 - Årets studerende legat</v>
      </c>
      <c r="B13" s="3">
        <v>5000.0</v>
      </c>
      <c r="C13" s="5"/>
    </row>
    <row r="14" ht="15.75" customHeight="1">
      <c r="A14" s="7" t="str">
        <f>hyperlink("https://docs.google.com/file/d/0B_QkukPqN4xwOVY2TnpqSmVJaDA/edit","1505 - ADSL Bowler F15")</f>
        <v>1505 - ADSL Bowler F15</v>
      </c>
      <c r="B14" s="3">
        <v>4410.0</v>
      </c>
      <c r="C14" s="5"/>
    </row>
    <row r="15" ht="15.75" customHeight="1">
      <c r="A15" s="7" t="str">
        <f>hyperlink("https://docs.google.com/file/d/0B_QkukPqN4xwejVNeTNpQmhVNHM/edit","1506 - Årets studerende diplom")</f>
        <v>1506 - Årets studerende diplom</v>
      </c>
      <c r="B15" s="3">
        <v>85.0</v>
      </c>
      <c r="C15" s="5"/>
    </row>
    <row r="16" ht="15.75" customHeight="1">
      <c r="A16" s="7" t="str">
        <f>hyperlink("https://docs.google.com/file/d/0B_QkukPqN4xwcm5YcXJrWnhzaHc/edit","1507 - AzeHosting 15-16")</f>
        <v>1507 - AzeHosting 15-16</v>
      </c>
      <c r="B16" s="3">
        <v>109.62</v>
      </c>
      <c r="C16" s="5"/>
    </row>
    <row r="17" ht="15.75" customHeight="1">
      <c r="A17" s="7" t="str">
        <f>hyperlink("https://drive.google.com/file/d/0B_QkukPqN4xwcklHODVpWFZTR0U","1509 - F-easter støtte")</f>
        <v>1509 - F-easter støtte</v>
      </c>
      <c r="B17" s="3">
        <v>3150.0</v>
      </c>
      <c r="C17" s="5"/>
    </row>
    <row r="18" ht="15.75" customHeight="1">
      <c r="A18" s="7" t="str">
        <f>hyperlink("https://drive.google.com/file/d/0B_QkukPqN4xwT1ZVelBLTkZ5VlU","1510 - 5x 4 på stribe")</f>
        <v>1510 - 5x 4 på stribe</v>
      </c>
      <c r="B18" s="3">
        <v>438.75</v>
      </c>
      <c r="C18" s="5"/>
      <c r="E18" s="5" t="s">
        <v>8</v>
      </c>
      <c r="F18" s="5"/>
    </row>
    <row r="19" ht="15.75" customHeight="1">
      <c r="A19" s="7" t="str">
        <f>hyperlink("https://drive.google.com/file/d/0B_QkukPqN4xweHlSb2ZLZk1OM28","1511 - 10x bordtennisbat")</f>
        <v>1511 - 10x bordtennisbat</v>
      </c>
      <c r="B19" s="3">
        <v>1063.75</v>
      </c>
      <c r="C19" s="5"/>
    </row>
    <row r="20" ht="15.75" customHeight="1">
      <c r="A20" s="2" t="s">
        <v>9</v>
      </c>
      <c r="B20" s="3">
        <v>1947.0</v>
      </c>
      <c r="C20" s="5"/>
    </row>
    <row r="21" ht="15.75" customHeight="1">
      <c r="A21" s="7" t="str">
        <f>hyperlink("https://drive.google.com/file/d/0B_QkukPqN4xwLTFqQkxKQkVZUGM","1513 - Forlængerledninger")</f>
        <v>1513 - Forlængerledninger</v>
      </c>
      <c r="B21" s="3">
        <v>3570.0</v>
      </c>
      <c r="C21" s="5"/>
    </row>
    <row r="22" ht="15.75" customHeight="1">
      <c r="A22" s="2" t="s">
        <v>10</v>
      </c>
      <c r="B22" s="3">
        <v>170.0</v>
      </c>
      <c r="C22" s="5"/>
    </row>
    <row r="23" ht="15.75" customHeight="1">
      <c r="A23" s="2" t="s">
        <v>11</v>
      </c>
      <c r="B23" s="3">
        <v>6160.0</v>
      </c>
      <c r="C23" s="5"/>
    </row>
    <row r="24" ht="15.75" customHeight="1">
      <c r="A24" s="2" t="s">
        <v>12</v>
      </c>
      <c r="B24" s="3">
        <v>1054.5</v>
      </c>
      <c r="C24" s="5"/>
    </row>
    <row r="25" ht="15.75" customHeight="1">
      <c r="A25" s="2" t="s">
        <v>13</v>
      </c>
      <c r="B25" s="3">
        <v>233.85</v>
      </c>
      <c r="C25" s="5"/>
    </row>
    <row r="26" ht="15.75" customHeight="1">
      <c r="A26" s="2" t="s">
        <v>14</v>
      </c>
      <c r="B26" s="3">
        <v>2908.0</v>
      </c>
      <c r="C26" s="5"/>
    </row>
    <row r="27" ht="15.75" customHeight="1">
      <c r="A27" s="2" t="s">
        <v>15</v>
      </c>
      <c r="B27" s="3">
        <v>129.2</v>
      </c>
      <c r="C27" s="5"/>
    </row>
    <row r="28" ht="15.75" customHeight="1">
      <c r="A28" s="2" t="s">
        <v>16</v>
      </c>
      <c r="B28" s="3">
        <v>3430.0</v>
      </c>
      <c r="C28" s="5"/>
      <c r="H28" s="5"/>
    </row>
    <row r="29" ht="15.75" customHeight="1">
      <c r="A29" s="2" t="s">
        <v>17</v>
      </c>
      <c r="B29" s="3">
        <v>45.0</v>
      </c>
      <c r="C29" s="5"/>
      <c r="H29" s="5"/>
    </row>
    <row r="30" ht="15.75" customHeight="1">
      <c r="A30" s="2" t="s">
        <v>18</v>
      </c>
      <c r="B30" s="3">
        <v>1704.25</v>
      </c>
      <c r="C30" s="5"/>
      <c r="H30" s="5"/>
    </row>
    <row r="31" ht="15.75" customHeight="1">
      <c r="A31" s="2" t="s">
        <v>19</v>
      </c>
      <c r="B31" s="3">
        <v>1939.45</v>
      </c>
      <c r="C31" s="5"/>
      <c r="H31" s="5"/>
    </row>
    <row r="32" ht="15.75" customHeight="1">
      <c r="A32" s="2" t="s">
        <v>20</v>
      </c>
      <c r="B32" s="3">
        <v>447.0</v>
      </c>
      <c r="C32" s="5"/>
      <c r="H32" s="5"/>
    </row>
    <row r="33" ht="15.75" customHeight="1">
      <c r="A33" s="2" t="s">
        <v>21</v>
      </c>
      <c r="B33" s="3">
        <v>5000.0</v>
      </c>
      <c r="C33" s="5"/>
      <c r="H33" s="5"/>
    </row>
    <row r="34" ht="15.75" customHeight="1">
      <c r="A34" s="2"/>
      <c r="B34" s="3"/>
    </row>
    <row r="35" ht="15.75" customHeight="1">
      <c r="A35" s="2"/>
      <c r="B35" s="2"/>
    </row>
    <row r="36" ht="15.75" customHeight="1">
      <c r="A36" s="8" t="s">
        <v>22</v>
      </c>
      <c r="B36" s="2"/>
      <c r="C36" s="5"/>
    </row>
    <row r="37" ht="15.75" customHeight="1">
      <c r="A37" s="9">
        <f>Today()</f>
        <v>45012</v>
      </c>
      <c r="B37" s="3">
        <f>sum(B2:B8)-sum(B10:B34)</f>
        <v>62859.89</v>
      </c>
    </row>
    <row r="38" ht="15.75" customHeight="1">
      <c r="A38" s="2"/>
      <c r="B38" s="2"/>
    </row>
    <row r="39" ht="15.75" customHeight="1">
      <c r="A39" s="10" t="s">
        <v>23</v>
      </c>
    </row>
    <row r="40" ht="15.75" customHeight="1">
      <c r="A40" s="2" t="s">
        <v>24</v>
      </c>
      <c r="B40" s="2">
        <v>2500.0</v>
      </c>
    </row>
    <row r="41" ht="15.75" customHeight="1">
      <c r="A41" s="2"/>
      <c r="B41" s="2"/>
    </row>
    <row r="42" ht="15.75" customHeight="1">
      <c r="A42" s="11" t="s">
        <v>25</v>
      </c>
      <c r="B42" s="12">
        <f>sum(B37)-sum(B40:B41)</f>
        <v>60359.89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9:B9"/>
    <mergeCell ref="A39:B39"/>
  </mergeCells>
  <drawing r:id="rId1"/>
</worksheet>
</file>