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net-my.sharepoint.com/personal/coadw_lunet_lboro_ac_uk/Documents/Dokumente/Universität/Loughborough/Master_thesis/Programming/data_curation/"/>
    </mc:Choice>
  </mc:AlternateContent>
  <xr:revisionPtr revIDLastSave="266" documentId="8_{FFF08D63-2973-4B04-B4CF-C93C1A66318B}" xr6:coauthVersionLast="47" xr6:coauthVersionMax="47" xr10:uidLastSave="{295A258E-0C68-450D-9A62-C99CC2916556}"/>
  <bookViews>
    <workbookView xWindow="-120" yWindow="-120" windowWidth="24240" windowHeight="13140" xr2:uid="{8D00E84D-9986-4B19-A1AB-6B1D6F0EE8B1}"/>
  </bookViews>
  <sheets>
    <sheet name="Materials Identified" sheetId="1" r:id="rId1"/>
    <sheet name="Cells identifi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E3" i="2"/>
  <c r="E4" i="2"/>
  <c r="D3" i="2"/>
  <c r="D4" i="2" s="1"/>
  <c r="C3" i="2"/>
  <c r="C4" i="2"/>
  <c r="C12" i="1"/>
</calcChain>
</file>

<file path=xl/sharedStrings.xml><?xml version="1.0" encoding="utf-8"?>
<sst xmlns="http://schemas.openxmlformats.org/spreadsheetml/2006/main" count="20" uniqueCount="13">
  <si>
    <t>Identified initially in PubChem's Compound library</t>
  </si>
  <si>
    <t>Identified in PubChem's Compounds after LLM name extraction</t>
  </si>
  <si>
    <t>Identified in PubChem's Substances after LLM name extraction</t>
  </si>
  <si>
    <t>Not identified</t>
  </si>
  <si>
    <r>
      <t xml:space="preserve">Identified </t>
    </r>
    <r>
      <rPr>
        <b/>
        <sz val="11"/>
        <color theme="1"/>
        <rFont val="Aptos Narrow"/>
        <family val="2"/>
        <scheme val="minor"/>
      </rPr>
      <t>initially</t>
    </r>
    <r>
      <rPr>
        <sz val="11"/>
        <color theme="1"/>
        <rFont val="Aptos Narrow"/>
        <family val="2"/>
        <scheme val="minor"/>
      </rPr>
      <t xml:space="preserve"> in PubChem's </t>
    </r>
    <r>
      <rPr>
        <b/>
        <sz val="11"/>
        <color theme="1"/>
        <rFont val="Aptos Narrow"/>
        <family val="2"/>
        <scheme val="minor"/>
      </rPr>
      <t>Substance library</t>
    </r>
  </si>
  <si>
    <t>ETL identified</t>
  </si>
  <si>
    <t>HTL identified</t>
  </si>
  <si>
    <t>both identified</t>
  </si>
  <si>
    <t>identified</t>
  </si>
  <si>
    <t>Total cells</t>
  </si>
  <si>
    <t>none</t>
  </si>
  <si>
    <t>not identified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</si>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</sst>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306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36322303974299E-2"/>
          <c:y val="0.10189382009067049"/>
          <c:w val="0.83492735539205143"/>
          <c:h val="0.8083335719398711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4-4395-B4FC-0BEA8060237C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4-4395-B4FC-0BEA80602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584-4395-B4FC-0BEA8060237C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84-4395-B4FC-0BEA8060237C}"/>
              </c:ext>
            </c:extLst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4-4395-B4FC-0BEA8060237C}"/>
              </c:ext>
            </c:extLst>
          </c:dPt>
          <c:dPt>
            <c:idx val="5"/>
            <c:bubble3D val="0"/>
            <c:spPr>
              <a:pattFill prst="pct30">
                <a:fgClr>
                  <a:schemeClr val="accent1">
                    <a:lumMod val="75000"/>
                  </a:schemeClr>
                </a:fgClr>
                <a:bgClr>
                  <a:schemeClr val="accent6">
                    <a:lumMod val="75000"/>
                  </a:schemeClr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84-4395-B4FC-0BEA806023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34560F8-6228-4B43-B60B-72F9439DF666}" type="CATEGORYNAME">
                      <a:rPr lang="en-US" b="1"/>
                      <a:pPr/>
                      <a:t>[RUBRIKENNAME]</a:t>
                    </a:fld>
                    <a:endParaRPr lang="en-US" b="1" baseline="0"/>
                  </a:p>
                  <a:p>
                    <a:fld id="{E6473CC1-B063-4D50-A679-EADA6EED2945}" type="VALUE">
                      <a:rPr lang="en-US"/>
                      <a:pPr/>
                      <a:t>[WERT]</a:t>
                    </a:fld>
                    <a:endParaRPr lang="en-US" baseline="0"/>
                  </a:p>
                  <a:p>
                    <a:fld id="{8C4058AF-56B9-4764-BD8E-503A59EABAA8}" type="PERCENTAGE">
                      <a:rPr lang="en-US"/>
                      <a:pPr/>
                      <a:t>[PROZENTSATZ]</a:t>
                    </a:fld>
                    <a:endParaRPr lang="de-DE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84-4395-B4FC-0BEA8060237C}"/>
                </c:ext>
              </c:extLst>
            </c:dLbl>
            <c:dLbl>
              <c:idx val="1"/>
              <c:layout>
                <c:manualLayout>
                  <c:x val="-0.10928961748633879"/>
                  <c:y val="-7.849910837648026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Found in </a:t>
                    </a:r>
                    <a:r>
                      <a:rPr lang="en-US" sz="1000" b="1" baseline="0">
                        <a:solidFill>
                          <a:sysClr val="windowText" lastClr="000000"/>
                        </a:solidFill>
                      </a:rPr>
                      <a:t>Compounds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after </a:t>
                    </a:r>
                    <a:r>
                      <a:rPr lang="en-US" sz="1000" b="1" baseline="0">
                        <a:solidFill>
                          <a:sysClr val="windowText" lastClr="000000"/>
                        </a:solidFill>
                      </a:rPr>
                      <a:t>LLM name extraction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EA77BC39-BF2E-4F0B-8F2F-939ED3CA425A}" type="VALU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107459AB-3647-477F-BD64-B6EDD8F96E58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xfrm>
                  <a:off x="4537214" y="64748"/>
                  <a:ext cx="1673085" cy="50802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50000"/>
                      <a:lumOff val="50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5332"/>
                        <a:gd name="adj2" fmla="val 82979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996170560647131"/>
                      <c:h val="7.529299274749125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584-4395-B4FC-0BEA8060237C}"/>
                </c:ext>
              </c:extLst>
            </c:dLbl>
            <c:dLbl>
              <c:idx val="2"/>
              <c:layout>
                <c:manualLayout>
                  <c:x val="-8.4368163747925273E-2"/>
                  <c:y val="-1.1446745321394004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Found in </a:t>
                    </a: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Substances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after </a:t>
                    </a:r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LLM name extraction</a:t>
                    </a: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42367EB0-57E6-4A1B-81A7-E12308BF7351}" type="VALU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DF01BD90-1379-4D54-AA02-25103D64C867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552832065965474"/>
                      <c:h val="7.689228156832558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584-4395-B4FC-0BEA8060237C}"/>
                </c:ext>
              </c:extLst>
            </c:dLbl>
            <c:dLbl>
              <c:idx val="3"/>
              <c:layout>
                <c:manualLayout>
                  <c:x val="-8.4678268530296377E-2"/>
                  <c:y val="-4.9156197106287377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Found </a:t>
                    </a:r>
                    <a:r>
                      <a:rPr lang="en-US" b="1" baseline="0"/>
                      <a:t>initially</a:t>
                    </a:r>
                    <a:r>
                      <a:rPr lang="en-US" baseline="0"/>
                      <a:t> in PubChem's </a:t>
                    </a:r>
                    <a:r>
                      <a:rPr lang="en-US" b="1" baseline="0"/>
                      <a:t>Compounds</a:t>
                    </a:r>
                    <a:r>
                      <a:rPr lang="en-US" baseline="0"/>
                      <a:t> </a:t>
                    </a:r>
                    <a:fld id="{434D3142-FF6A-4CAF-860A-28C952333E71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; </a:t>
                    </a:r>
                    <a:fld id="{C84FFC41-8F82-460D-B754-B58AE9B8CCC3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584-4395-B4FC-0BEA8060237C}"/>
                </c:ext>
              </c:extLst>
            </c:dLbl>
            <c:dLbl>
              <c:idx val="4"/>
              <c:layout>
                <c:manualLayout>
                  <c:x val="-8.4540302019415106E-2"/>
                  <c:y val="-9.0118653636482429E-17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Found </a:t>
                    </a:r>
                    <a:r>
                      <a:rPr lang="en-US" b="1" baseline="0"/>
                      <a:t>initially</a:t>
                    </a:r>
                    <a:r>
                      <a:rPr lang="en-US" baseline="0"/>
                      <a:t> in PubChem's </a:t>
                    </a:r>
                    <a:r>
                      <a:rPr lang="en-US" b="1" baseline="0"/>
                      <a:t>Substances</a:t>
                    </a:r>
                    <a:r>
                      <a:rPr lang="en-US" baseline="0"/>
                      <a:t> </a:t>
                    </a:r>
                    <a:fld id="{4A0D9799-E0BF-4FD8-AE14-8F164B25C66B}" type="VALUE">
                      <a:rPr lang="en-US" baseline="0"/>
                      <a:pPr/>
                      <a:t>[WERT]</a:t>
                    </a:fld>
                    <a:r>
                      <a:rPr lang="en-US" baseline="0"/>
                      <a:t>; </a:t>
                    </a:r>
                    <a:fld id="{8D95F517-3E64-481F-A95A-79CA6390EF75}" type="PERCENTAGE">
                      <a:rPr lang="en-US" baseline="0"/>
                      <a:pPr/>
                      <a:t>[PROZENTSATZ]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84-4395-B4FC-0BEA8060237C}"/>
                </c:ext>
              </c:extLst>
            </c:dLbl>
            <c:dLbl>
              <c:idx val="5"/>
              <c:layout>
                <c:manualLayout>
                  <c:x val="-0.15059090974283959"/>
                  <c:y val="9.5616463242641124E-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ysClr val="windowText" lastClr="000000"/>
                        </a:solidFill>
                      </a:rPr>
                      <a:t>Identified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EE887BFB-006A-4957-A8A7-B8171D8353B4}" type="VALU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</a:defRPr>
                      </a:pPr>
                      <a:t>[WERT]</a:t>
                    </a:fld>
                    <a:br>
                      <a:rPr lang="en-US" sz="1000" baseline="0">
                        <a:solidFill>
                          <a:sysClr val="windowText" lastClr="000000"/>
                        </a:solidFill>
                      </a:rPr>
                    </a:br>
                    <a:fld id="{3310328D-CA3B-4D74-A6EB-B8BC9577C709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 sz="1000">
                          <a:solidFill>
                            <a:sysClr val="windowText" lastClr="000000"/>
                          </a:solidFill>
                        </a:defRPr>
                      </a:pPr>
                      <a:t>[PROZENTSATZ]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50000"/>
                      <a:lumOff val="50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4052895027465833E-2"/>
                      <c:h val="9.9538650564854239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84-4395-B4FC-0BEA806023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'Materials Identified'!$B$12:$B$16</c:f>
              <c:strCache>
                <c:ptCount val="5"/>
                <c:pt idx="0">
                  <c:v>Not identified</c:v>
                </c:pt>
                <c:pt idx="1">
                  <c:v>Identified in PubChem's Substances after LLM name extraction</c:v>
                </c:pt>
                <c:pt idx="2">
                  <c:v>Identified in PubChem's Compounds after LLM name extraction</c:v>
                </c:pt>
                <c:pt idx="3">
                  <c:v>Identified initially in PubChem's Substance library</c:v>
                </c:pt>
                <c:pt idx="4">
                  <c:v>Identified initially in PubChem's Compound library</c:v>
                </c:pt>
              </c:strCache>
            </c:strRef>
          </c:cat>
          <c:val>
            <c:numRef>
              <c:f>'Materials Identified'!$C$12:$C$16</c:f>
              <c:numCache>
                <c:formatCode>General</c:formatCode>
                <c:ptCount val="5"/>
                <c:pt idx="0">
                  <c:v>1734</c:v>
                </c:pt>
                <c:pt idx="1">
                  <c:v>44</c:v>
                </c:pt>
                <c:pt idx="2">
                  <c:v>117</c:v>
                </c:pt>
                <c:pt idx="3">
                  <c:v>227</c:v>
                </c:pt>
                <c:pt idx="4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4-4395-B4FC-0BEA806023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4"/>
        <c:secondPieSize val="13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'Cells identified'!$B$3</c:f>
              <c:strCache>
                <c:ptCount val="1"/>
                <c:pt idx="0">
                  <c:v>identified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055553304943505"/>
                  <c:y val="2.3148702562216386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2DBFA6-0B74-4153-82F0-A8EDDA96BB3A}" type="CELLRANGE">
                      <a:rPr lang="en-US" sz="105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412551D2-67FB-48E4-B65F-DE0B4C7B58EA}" type="CATEGORYNAM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sz="105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500"/>
                        <a:gd name="adj2" fmla="val -2053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9321937882764657"/>
                      <c:h val="7.969378827646543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E2F-4FA2-AEDC-01DB988C8E0C}"/>
                </c:ext>
              </c:extLst>
            </c:dLbl>
            <c:dLbl>
              <c:idx val="1"/>
              <c:layout>
                <c:manualLayout>
                  <c:x val="-0.21389203792093958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FAE6B0B-33C9-461F-A1DF-1F0A730093BF}" type="CELLRANGE">
                      <a:rPr lang="en-US" sz="105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72CBE0B7-8F78-43DE-8A56-15DB9F201CC4}" type="CATEGORYNAM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sz="105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0039"/>
                        <a:gd name="adj2" fmla="val -2688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895564304461942"/>
                      <c:h val="7.50641586468358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E2F-4FA2-AEDC-01DB988C8E0C}"/>
                </c:ext>
              </c:extLst>
            </c:dLbl>
            <c:dLbl>
              <c:idx val="2"/>
              <c:layout>
                <c:manualLayout>
                  <c:x val="-0.19722222222222224"/>
                  <c:y val="2.3149970836978534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A7ABE03-E6B9-4F7C-9BDB-B300E62E1C14}" type="CELLRANGE">
                      <a:rPr lang="en-US" sz="105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[ZELLBEREICH]</a:t>
                    </a:fld>
                    <a:r>
                      <a:rPr lang="en-US" sz="1050" baseline="0">
                        <a:solidFill>
                          <a:sysClr val="windowText" lastClr="000000"/>
                        </a:solidFill>
                      </a:rPr>
                      <a:t>; </a:t>
                    </a:r>
                    <a:fld id="{183FBA73-178D-44A9-A9FF-3263CFAC678F}" type="CATEGORYNAME">
                      <a:rPr lang="en-US" sz="1050" baseline="0">
                        <a:solidFill>
                          <a:sysClr val="windowText" lastClr="000000"/>
                        </a:solidFill>
                      </a:rPr>
                      <a:pPr>
                        <a:defRPr sz="1050">
                          <a:solidFill>
                            <a:sysClr val="windowText" lastClr="000000"/>
                          </a:solidFill>
                        </a:defRPr>
                      </a:pPr>
                      <a:t>[RUBRIKENNAME]</a:t>
                    </a:fld>
                    <a:endParaRPr lang="en-US" sz="105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923"/>
                        <a:gd name="adj2" fmla="val 326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8714107611548554"/>
                      <c:h val="7.50641586468358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E2F-4FA2-AEDC-01DB988C8E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'Cells identified'!$C$2:$E$2</c:f>
              <c:strCache>
                <c:ptCount val="3"/>
                <c:pt idx="0">
                  <c:v>ETL identified</c:v>
                </c:pt>
                <c:pt idx="1">
                  <c:v>HTL identified</c:v>
                </c:pt>
                <c:pt idx="2">
                  <c:v>both identified</c:v>
                </c:pt>
              </c:strCache>
            </c:strRef>
          </c:cat>
          <c:val>
            <c:numRef>
              <c:f>'Cells identified'!$C$3:$E$3</c:f>
              <c:numCache>
                <c:formatCode>General</c:formatCode>
                <c:ptCount val="3"/>
                <c:pt idx="0">
                  <c:v>41083</c:v>
                </c:pt>
                <c:pt idx="1">
                  <c:v>39396</c:v>
                </c:pt>
                <c:pt idx="2">
                  <c:v>37664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'Cells identified'!$C$9:$E$9</c15:f>
                <c15:dlblRangeCache>
                  <c:ptCount val="3"/>
                  <c:pt idx="0">
                    <c:v>95,28%</c:v>
                  </c:pt>
                  <c:pt idx="1">
                    <c:v>91,37%</c:v>
                  </c:pt>
                  <c:pt idx="2">
                    <c:v>87,35%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E2F-4FA2-AEDC-01DB988C8E0C}"/>
            </c:ext>
          </c:extLst>
        </c:ser>
        <c:ser>
          <c:idx val="1"/>
          <c:order val="1"/>
          <c:tx>
            <c:strRef>
              <c:f>'Cells identified'!$B$4</c:f>
              <c:strCache>
                <c:ptCount val="1"/>
                <c:pt idx="0">
                  <c:v>not identified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'Cells identified'!$C$2:$E$2</c:f>
              <c:strCache>
                <c:ptCount val="3"/>
                <c:pt idx="0">
                  <c:v>ETL identified</c:v>
                </c:pt>
                <c:pt idx="1">
                  <c:v>HTL identified</c:v>
                </c:pt>
                <c:pt idx="2">
                  <c:v>both identified</c:v>
                </c:pt>
              </c:strCache>
            </c:strRef>
          </c:cat>
          <c:val>
            <c:numRef>
              <c:f>'Cells identified'!$C$4:$E$4</c:f>
              <c:numCache>
                <c:formatCode>General</c:formatCode>
                <c:ptCount val="3"/>
                <c:pt idx="0">
                  <c:v>2036</c:v>
                </c:pt>
                <c:pt idx="1">
                  <c:v>3723</c:v>
                </c:pt>
                <c:pt idx="2">
                  <c:v>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F-4FA2-AEDC-01DB988C8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47590304"/>
        <c:axId val="947590784"/>
      </c:barChart>
      <c:catAx>
        <c:axId val="94759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7590784"/>
        <c:crosses val="autoZero"/>
        <c:auto val="1"/>
        <c:lblAlgn val="ctr"/>
        <c:lblOffset val="100"/>
        <c:noMultiLvlLbl val="0"/>
      </c:catAx>
      <c:valAx>
        <c:axId val="9475907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5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'Cells identified'!$B$14</c:f>
              <c:strCache>
                <c:ptCount val="1"/>
                <c:pt idx="0">
                  <c:v>identified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'Cells identified'!$C$13:$E$13</c:f>
              <c:strCache>
                <c:ptCount val="3"/>
                <c:pt idx="0">
                  <c:v>both identified</c:v>
                </c:pt>
                <c:pt idx="1">
                  <c:v>HTL identified</c:v>
                </c:pt>
                <c:pt idx="2">
                  <c:v>ETL identified</c:v>
                </c:pt>
              </c:strCache>
            </c:strRef>
          </c:cat>
          <c:val>
            <c:numRef>
              <c:f>'Cells identified'!$C$14:$E$14</c:f>
              <c:numCache>
                <c:formatCode>General</c:formatCode>
                <c:ptCount val="3"/>
                <c:pt idx="0">
                  <c:v>37664</c:v>
                </c:pt>
                <c:pt idx="1">
                  <c:v>39396</c:v>
                </c:pt>
                <c:pt idx="2">
                  <c:v>41083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F-4F31-A066-D238744F722D}"/>
            </c:ext>
          </c:extLst>
        </c:ser>
        <c:ser>
          <c:idx val="1"/>
          <c:order val="1"/>
          <c:tx>
            <c:strRef>
              <c:f>'Cells identified'!$B$15</c:f>
              <c:strCache>
                <c:ptCount val="1"/>
                <c:pt idx="0">
                  <c:v>not identified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'Cells identified'!$C$13:$E$13</c:f>
              <c:strCache>
                <c:ptCount val="3"/>
                <c:pt idx="0">
                  <c:v>both identified</c:v>
                </c:pt>
                <c:pt idx="1">
                  <c:v>HTL identified</c:v>
                </c:pt>
                <c:pt idx="2">
                  <c:v>ETL identified</c:v>
                </c:pt>
              </c:strCache>
            </c:strRef>
          </c:cat>
          <c:val>
            <c:numRef>
              <c:f>'Cells identified'!$C$15:$E$15</c:f>
              <c:numCache>
                <c:formatCode>General</c:formatCode>
                <c:ptCount val="3"/>
                <c:pt idx="0">
                  <c:v>5455</c:v>
                </c:pt>
                <c:pt idx="1">
                  <c:v>3723</c:v>
                </c:pt>
                <c:pt idx="2">
                  <c:v>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F-4F31-A066-D238744F722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947590304"/>
        <c:axId val="947590784"/>
      </c:barChart>
      <c:catAx>
        <c:axId val="947590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7590784"/>
        <c:crosses val="autoZero"/>
        <c:auto val="1"/>
        <c:lblAlgn val="ctr"/>
        <c:lblOffset val="100"/>
        <c:noMultiLvlLbl val="0"/>
      </c:catAx>
      <c:valAx>
        <c:axId val="947590784"/>
        <c:scaling>
          <c:orientation val="minMax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9475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4</xdr:row>
      <xdr:rowOff>180975</xdr:rowOff>
    </xdr:from>
    <xdr:to>
      <xdr:col>15</xdr:col>
      <xdr:colOff>0</xdr:colOff>
      <xdr:row>32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8D2536F-F521-DC0E-4F13-2B238A43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157655</xdr:colOff>
      <xdr:row>20</xdr:row>
      <xdr:rowOff>5747</xdr:rowOff>
    </xdr:from>
    <xdr:to>
      <xdr:col>8</xdr:col>
      <xdr:colOff>157656</xdr:colOff>
      <xdr:row>34</xdr:row>
      <xdr:rowOff>81948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70CF4F-6727-6742-173A-029C135C0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405085</xdr:colOff>
      <xdr:row>1</xdr:row>
      <xdr:rowOff>87586</xdr:rowOff>
    </xdr:from>
    <xdr:to>
      <xdr:col>12</xdr:col>
      <xdr:colOff>405085</xdr:colOff>
      <xdr:row>15</xdr:row>
      <xdr:rowOff>163786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30C0C36A-46F4-6D43-BE68-D5C4D2D74EBA}"/>
            </a:ext>
          </a:extLst>
        </xdr:cNvPr>
        <xdr:cNvGrpSpPr/>
      </xdr:nvGrpSpPr>
      <xdr:grpSpPr>
        <a:xfrm>
          <a:off x="5003361" y="273707"/>
          <a:ext cx="4598276" cy="2681889"/>
          <a:chOff x="4598276" y="3722414"/>
          <a:chExt cx="4598276" cy="2681889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130DAE85-72A8-4611-A0CF-E4426A0B8C4E}"/>
              </a:ext>
            </a:extLst>
          </xdr:cNvPr>
          <xdr:cNvGraphicFramePr>
            <a:graphicFrameLocks/>
          </xdr:cNvGraphicFramePr>
        </xdr:nvGraphicFramePr>
        <xdr:xfrm>
          <a:off x="4598276" y="3722414"/>
          <a:ext cx="4598276" cy="26818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Pfeil: nach rechts 4">
            <a:extLst>
              <a:ext uri="{FF2B5EF4-FFF2-40B4-BE49-F238E27FC236}">
                <a16:creationId xmlns:a16="http://schemas.microsoft.com/office/drawing/2014/main" id="{3C8D5BCC-4461-0FFA-EEA1-76B0A6B023FE}"/>
              </a:ext>
            </a:extLst>
          </xdr:cNvPr>
          <xdr:cNvSpPr/>
        </xdr:nvSpPr>
        <xdr:spPr>
          <a:xfrm>
            <a:off x="4732061" y="4148968"/>
            <a:ext cx="3722892" cy="231022"/>
          </a:xfrm>
          <a:prstGeom prst="rightArrow">
            <a:avLst>
              <a:gd name="adj1" fmla="val 100000"/>
              <a:gd name="adj2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rtlCol="0" anchor="ctr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For</a:t>
            </a:r>
            <a:r>
              <a:rPr lang="de-DE" sz="1100">
                <a:solidFill>
                  <a:sysClr val="windowText" lastClr="000000"/>
                </a:solidFill>
              </a:rPr>
              <a:t> </a:t>
            </a:r>
            <a:r>
              <a:rPr lang="de-DE" sz="1400" b="1">
                <a:solidFill>
                  <a:schemeClr val="accent6">
                    <a:lumMod val="75000"/>
                  </a:schemeClr>
                </a:solidFill>
              </a:rPr>
              <a:t>95.28</a:t>
            </a:r>
            <a:r>
              <a:rPr lang="de-DE" sz="1400" b="1" baseline="0">
                <a:solidFill>
                  <a:schemeClr val="accent6">
                    <a:lumMod val="75000"/>
                  </a:schemeClr>
                </a:solidFill>
              </a:rPr>
              <a:t> %</a:t>
            </a:r>
            <a:r>
              <a:rPr lang="de-DE" sz="1100" baseline="0">
                <a:solidFill>
                  <a:sysClr val="windowText" lastClr="000000"/>
                </a:solidFill>
              </a:rPr>
              <a:t> 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of cells, the </a:t>
            </a:r>
            <a:r>
              <a:rPr lang="de-DE" sz="1400" b="1" baseline="0">
                <a:solidFill>
                  <a:schemeClr val="accent6">
                    <a:lumMod val="75000"/>
                  </a:schemeClr>
                </a:solidFill>
              </a:rPr>
              <a:t>ETL</a:t>
            </a:r>
            <a:r>
              <a:rPr lang="de-DE" sz="1100" baseline="0">
                <a:solidFill>
                  <a:sysClr val="windowText" lastClr="000000"/>
                </a:solidFill>
              </a:rPr>
              <a:t> 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was identified.</a:t>
            </a:r>
            <a:endParaRPr lang="de-DE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Pfeil: nach rechts 5">
            <a:extLst>
              <a:ext uri="{FF2B5EF4-FFF2-40B4-BE49-F238E27FC236}">
                <a16:creationId xmlns:a16="http://schemas.microsoft.com/office/drawing/2014/main" id="{E2CADDE5-C27A-4585-AF04-A20C6E96C464}"/>
              </a:ext>
            </a:extLst>
          </xdr:cNvPr>
          <xdr:cNvSpPr/>
        </xdr:nvSpPr>
        <xdr:spPr>
          <a:xfrm>
            <a:off x="4720947" y="5748168"/>
            <a:ext cx="3179914" cy="228043"/>
          </a:xfrm>
          <a:prstGeom prst="rightArrow">
            <a:avLst>
              <a:gd name="adj1" fmla="val 100000"/>
              <a:gd name="adj2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bIns="46800" rtlCol="0" anchor="ctr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For </a:t>
            </a:r>
            <a:r>
              <a:rPr lang="de-DE" sz="1400" b="1">
                <a:solidFill>
                  <a:schemeClr val="accent6">
                    <a:lumMod val="75000"/>
                  </a:schemeClr>
                </a:solidFill>
              </a:rPr>
              <a:t>87.35</a:t>
            </a:r>
            <a:r>
              <a:rPr lang="de-DE" sz="1400" b="1" baseline="0">
                <a:solidFill>
                  <a:schemeClr val="accent6">
                    <a:lumMod val="75000"/>
                  </a:schemeClr>
                </a:solidFill>
              </a:rPr>
              <a:t> %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of cells, </a:t>
            </a:r>
            <a:r>
              <a:rPr lang="de-DE" sz="1400" b="1" baseline="0">
                <a:solidFill>
                  <a:schemeClr val="accent6">
                    <a:lumMod val="75000"/>
                  </a:schemeClr>
                </a:solidFill>
              </a:rPr>
              <a:t>both CTLs 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were identified.</a:t>
            </a:r>
            <a:endParaRPr lang="de-DE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Pfeil: nach rechts 6">
            <a:extLst>
              <a:ext uri="{FF2B5EF4-FFF2-40B4-BE49-F238E27FC236}">
                <a16:creationId xmlns:a16="http://schemas.microsoft.com/office/drawing/2014/main" id="{EEEB0FFE-2C1B-4470-8E49-A3F1693AEBCB}"/>
              </a:ext>
            </a:extLst>
          </xdr:cNvPr>
          <xdr:cNvSpPr/>
        </xdr:nvSpPr>
        <xdr:spPr>
          <a:xfrm>
            <a:off x="4728127" y="4959268"/>
            <a:ext cx="3467914" cy="231022"/>
          </a:xfrm>
          <a:prstGeom prst="rightArrow">
            <a:avLst>
              <a:gd name="adj1" fmla="val 100000"/>
              <a:gd name="adj2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bIns="46800" rtlCol="0" anchor="ctr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For </a:t>
            </a:r>
            <a:r>
              <a:rPr lang="de-DE" sz="1400" b="1">
                <a:solidFill>
                  <a:schemeClr val="accent6">
                    <a:lumMod val="75000"/>
                  </a:schemeClr>
                </a:solidFill>
              </a:rPr>
              <a:t>91.37</a:t>
            </a:r>
            <a:r>
              <a:rPr lang="de-DE" sz="1400" b="1" baseline="0">
                <a:solidFill>
                  <a:schemeClr val="accent6">
                    <a:lumMod val="75000"/>
                  </a:schemeClr>
                </a:solidFill>
              </a:rPr>
              <a:t> %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of cells, the </a:t>
            </a:r>
            <a:r>
              <a:rPr lang="de-DE" sz="1400" b="1" baseline="0">
                <a:solidFill>
                  <a:schemeClr val="accent6">
                    <a:lumMod val="75000"/>
                  </a:schemeClr>
                </a:solidFill>
              </a:rPr>
              <a:t>HTL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was identified.</a:t>
            </a:r>
            <a:endParaRPr lang="de-DE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F586-6CB0-4BA2-91A5-7B1CF9837E78}">
  <dimension ref="B12:C16"/>
  <sheetViews>
    <sheetView tabSelected="1" topLeftCell="A4" zoomScale="95" zoomScaleNormal="95" workbookViewId="0">
      <selection activeCell="D10" sqref="D10"/>
    </sheetView>
  </sheetViews>
  <sheetFormatPr baseColWidth="10" defaultRowHeight="15" x14ac:dyDescent="0.25"/>
  <sheetData>
    <row r="12" spans="2:3" x14ac:dyDescent="0.25">
      <c r="B12" s="2" t="s">
        <v>3</v>
      </c>
      <c r="C12">
        <f>2559-825</f>
        <v>1734</v>
      </c>
    </row>
    <row r="13" spans="2:3" x14ac:dyDescent="0.25">
      <c r="B13" s="2" t="s">
        <v>2</v>
      </c>
      <c r="C13">
        <v>44</v>
      </c>
    </row>
    <row r="14" spans="2:3" x14ac:dyDescent="0.25">
      <c r="B14" s="2" t="s">
        <v>1</v>
      </c>
      <c r="C14">
        <v>117</v>
      </c>
    </row>
    <row r="15" spans="2:3" x14ac:dyDescent="0.25">
      <c r="B15" s="2" t="s">
        <v>4</v>
      </c>
      <c r="C15">
        <v>227</v>
      </c>
    </row>
    <row r="16" spans="2:3" x14ac:dyDescent="0.25">
      <c r="B16" s="2" t="s">
        <v>0</v>
      </c>
      <c r="C16">
        <v>437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227E-6BBC-46B4-AB1B-0A06CB989B62}">
  <dimension ref="B2:E19"/>
  <sheetViews>
    <sheetView zoomScale="87" zoomScaleNormal="87" workbookViewId="0">
      <selection activeCell="M24" sqref="M24"/>
    </sheetView>
  </sheetViews>
  <sheetFormatPr baseColWidth="10" defaultRowHeight="15" x14ac:dyDescent="0.25"/>
  <sheetData>
    <row r="2" spans="2:5" x14ac:dyDescent="0.25">
      <c r="C2" t="s">
        <v>5</v>
      </c>
      <c r="D2" t="s">
        <v>6</v>
      </c>
      <c r="E2" t="s">
        <v>7</v>
      </c>
    </row>
    <row r="3" spans="2:5" x14ac:dyDescent="0.25">
      <c r="B3" t="s">
        <v>8</v>
      </c>
      <c r="C3" s="1">
        <f>40802+C5</f>
        <v>41083</v>
      </c>
      <c r="D3" s="1">
        <f>36770+D5</f>
        <v>39396</v>
      </c>
      <c r="E3" s="1">
        <f>37633+E5</f>
        <v>37664</v>
      </c>
    </row>
    <row r="4" spans="2:5" x14ac:dyDescent="0.25">
      <c r="B4" t="s">
        <v>11</v>
      </c>
      <c r="C4">
        <f>E6-C3</f>
        <v>2036</v>
      </c>
      <c r="D4">
        <f>E6-D3</f>
        <v>3723</v>
      </c>
      <c r="E4">
        <f>E6-E3</f>
        <v>5455</v>
      </c>
    </row>
    <row r="5" spans="2:5" x14ac:dyDescent="0.25">
      <c r="B5" t="s">
        <v>10</v>
      </c>
      <c r="C5">
        <v>281</v>
      </c>
      <c r="D5">
        <v>2626</v>
      </c>
      <c r="E5">
        <v>31</v>
      </c>
    </row>
    <row r="6" spans="2:5" x14ac:dyDescent="0.25">
      <c r="C6" s="1"/>
      <c r="D6" t="s">
        <v>9</v>
      </c>
      <c r="E6">
        <v>43119</v>
      </c>
    </row>
    <row r="9" spans="2:5" x14ac:dyDescent="0.25">
      <c r="B9" t="s">
        <v>12</v>
      </c>
      <c r="C9" s="3">
        <f>C3/$E$6</f>
        <v>0.95278183631345814</v>
      </c>
      <c r="D9" s="3">
        <f t="shared" ref="D9:E9" si="0">D3/$E$6</f>
        <v>0.91365755235511026</v>
      </c>
      <c r="E9" s="3">
        <f t="shared" si="0"/>
        <v>0.87348964493610703</v>
      </c>
    </row>
    <row r="13" spans="2:5" x14ac:dyDescent="0.25">
      <c r="C13" t="s">
        <v>7</v>
      </c>
      <c r="D13" t="s">
        <v>6</v>
      </c>
      <c r="E13" t="s">
        <v>5</v>
      </c>
    </row>
    <row r="14" spans="2:5" x14ac:dyDescent="0.25">
      <c r="B14" t="s">
        <v>8</v>
      </c>
      <c r="C14">
        <v>37664</v>
      </c>
      <c r="D14">
        <v>39396</v>
      </c>
      <c r="E14">
        <v>41083</v>
      </c>
    </row>
    <row r="15" spans="2:5" x14ac:dyDescent="0.25">
      <c r="B15" t="s">
        <v>11</v>
      </c>
      <c r="C15">
        <v>5455</v>
      </c>
      <c r="D15">
        <v>3723</v>
      </c>
      <c r="E15">
        <v>2036</v>
      </c>
    </row>
    <row r="16" spans="2:5" x14ac:dyDescent="0.25">
      <c r="B16" t="s">
        <v>10</v>
      </c>
      <c r="C16">
        <v>31</v>
      </c>
      <c r="D16">
        <v>2626</v>
      </c>
      <c r="E16">
        <v>281</v>
      </c>
    </row>
    <row r="17" spans="3:5" x14ac:dyDescent="0.25">
      <c r="D17" t="s">
        <v>9</v>
      </c>
      <c r="E17">
        <v>43119</v>
      </c>
    </row>
    <row r="19" spans="3:5" x14ac:dyDescent="0.25">
      <c r="C19" s="3">
        <v>0.87348964493610703</v>
      </c>
      <c r="D19" s="3">
        <v>0.91365755235511026</v>
      </c>
      <c r="E19" s="3">
        <v>0.95278183631345814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Materials Identified</vt:lpstr>
      <vt:lpstr>Cells identified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(pg) Ariane Wilhelm</dc:creator>
  <cp:lastModifiedBy>(pg) Ariane Wilhelm</cp:lastModifiedBy>
  <dcterms:created xsi:type="dcterms:W3CDTF">2024-06-14T16:25:49Z</dcterms:created>
  <dcterms:modified xsi:type="dcterms:W3CDTF">2024-06-17T09:33:01Z</dcterms:modified>
</cp:coreProperties>
</file>