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0284809\Downloads\Portfolio\"/>
    </mc:Choice>
  </mc:AlternateContent>
  <xr:revisionPtr revIDLastSave="0" documentId="13_ncr:1_{C5B5D49C-DD80-46AE-AB6F-45097E6B7E0E}" xr6:coauthVersionLast="47" xr6:coauthVersionMax="47" xr10:uidLastSave="{00000000-0000-0000-0000-000000000000}"/>
  <bookViews>
    <workbookView xWindow="-120" yWindow="-120" windowWidth="29040" windowHeight="15720" xr2:uid="{6E8DD4E8-B8C2-49A0-B11B-C86A37A4C6B0}"/>
  </bookViews>
  <sheets>
    <sheet name="Prettified breakdown" sheetId="2" r:id="rId1"/>
    <sheet name="FIT breakdown prior 2020" sheetId="8" r:id="rId2"/>
  </sheets>
  <definedNames>
    <definedName name="OneEarn" localSheetId="1">'FIT breakdown prior 2020'!$C$9</definedName>
    <definedName name="OneEarn">'Prettified breakdown'!$C$13</definedName>
    <definedName name="ThreeEarn" localSheetId="1">'FIT breakdown prior 2020'!$K$9</definedName>
    <definedName name="ThreeEarn">'Prettified breakdown'!$K$13</definedName>
    <definedName name="TwoEarn" localSheetId="1">'FIT breakdown prior 2020'!$G$9</definedName>
    <definedName name="TwoEarn">'Prettified breakdown'!$G$13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" l="1"/>
  <c r="K8" i="8"/>
  <c r="I8" i="8"/>
  <c r="G8" i="8"/>
  <c r="E8" i="8"/>
  <c r="C8" i="8"/>
  <c r="A8" i="8"/>
  <c r="K32" i="8"/>
  <c r="G32" i="8"/>
  <c r="C32" i="8"/>
  <c r="K24" i="8"/>
  <c r="I24" i="8"/>
  <c r="G24" i="8"/>
  <c r="C24" i="8"/>
  <c r="K23" i="8"/>
  <c r="I23" i="8"/>
  <c r="G23" i="8"/>
  <c r="E23" i="8"/>
  <c r="C23" i="8"/>
  <c r="A23" i="8"/>
  <c r="K18" i="8"/>
  <c r="G18" i="8"/>
  <c r="C18" i="8"/>
  <c r="K4" i="8"/>
  <c r="G4" i="8"/>
  <c r="C4" i="8"/>
  <c r="K3" i="8"/>
  <c r="G3" i="8"/>
  <c r="C3" i="8"/>
  <c r="I2" i="8"/>
  <c r="E2" i="8"/>
  <c r="A2" i="8"/>
  <c r="K30" i="2"/>
  <c r="K31" i="2" s="1"/>
  <c r="K33" i="2" s="1"/>
  <c r="K36" i="2" s="1"/>
  <c r="I30" i="2"/>
  <c r="K29" i="2"/>
  <c r="I29" i="2"/>
  <c r="K24" i="2"/>
  <c r="G24" i="2"/>
  <c r="C24" i="2"/>
  <c r="K12" i="2"/>
  <c r="I12" i="2" s="1"/>
  <c r="I2" i="2"/>
  <c r="K38" i="2"/>
  <c r="K22" i="2"/>
  <c r="K8" i="2"/>
  <c r="K4" i="2"/>
  <c r="K3" i="2"/>
  <c r="I22" i="2"/>
  <c r="K10" i="2"/>
  <c r="G25" i="8" l="1"/>
  <c r="G27" i="8" s="1"/>
  <c r="G30" i="8" s="1"/>
  <c r="C5" i="8"/>
  <c r="C7" i="8" s="1"/>
  <c r="C9" i="8" s="1"/>
  <c r="G5" i="8"/>
  <c r="G7" i="8" s="1"/>
  <c r="G9" i="8" s="1"/>
  <c r="C25" i="8"/>
  <c r="C27" i="8" s="1"/>
  <c r="C30" i="8" s="1"/>
  <c r="K5" i="8"/>
  <c r="K7" i="8" s="1"/>
  <c r="K9" i="8" s="1"/>
  <c r="K25" i="8"/>
  <c r="K27" i="8" s="1"/>
  <c r="K30" i="8" s="1"/>
  <c r="K5" i="2"/>
  <c r="K7" i="2" s="1"/>
  <c r="K9" i="2" s="1"/>
  <c r="K11" i="2" s="1"/>
  <c r="K13" i="2" s="1"/>
  <c r="K14" i="2" l="1"/>
  <c r="K15" i="2" s="1"/>
  <c r="K16" i="2"/>
  <c r="K18" i="2"/>
  <c r="G10" i="8"/>
  <c r="G11" i="8" s="1"/>
  <c r="G12" i="8"/>
  <c r="G14" i="8"/>
  <c r="K10" i="8"/>
  <c r="K11" i="8" s="1"/>
  <c r="K12" i="8"/>
  <c r="K14" i="8"/>
  <c r="C14" i="8"/>
  <c r="C12" i="8"/>
  <c r="C10" i="8"/>
  <c r="C11" i="8" s="1"/>
  <c r="K13" i="8" l="1"/>
  <c r="K15" i="8"/>
  <c r="K17" i="8" s="1"/>
  <c r="G13" i="8"/>
  <c r="G15" i="8" s="1"/>
  <c r="G17" i="8" s="1"/>
  <c r="G19" i="8" s="1"/>
  <c r="G29" i="8" s="1"/>
  <c r="G31" i="8" s="1"/>
  <c r="G33" i="8" s="1"/>
  <c r="C13" i="8"/>
  <c r="C15" i="8" s="1"/>
  <c r="C17" i="8" s="1"/>
  <c r="C19" i="8" s="1"/>
  <c r="C29" i="8" s="1"/>
  <c r="C31" i="8" s="1"/>
  <c r="C33" i="8" s="1"/>
  <c r="K19" i="8"/>
  <c r="K29" i="8" s="1"/>
  <c r="K31" i="8" s="1"/>
  <c r="K33" i="8" s="1"/>
  <c r="K17" i="2"/>
  <c r="K19" i="2" s="1"/>
  <c r="K21" i="2" s="1"/>
  <c r="K23" i="2" s="1"/>
  <c r="K25" i="2" s="1"/>
  <c r="K35" i="2" s="1"/>
  <c r="K37" i="2" s="1"/>
  <c r="K39" i="2" s="1"/>
  <c r="G30" i="2"/>
  <c r="G29" i="2"/>
  <c r="E29" i="2"/>
  <c r="C30" i="2"/>
  <c r="C29" i="2"/>
  <c r="G38" i="2"/>
  <c r="C38" i="2"/>
  <c r="E22" i="2"/>
  <c r="G22" i="2"/>
  <c r="G8" i="2"/>
  <c r="G12" i="2"/>
  <c r="E12" i="2" s="1"/>
  <c r="G10" i="2"/>
  <c r="G4" i="2"/>
  <c r="G3" i="2"/>
  <c r="E2" i="2"/>
  <c r="A2" i="2"/>
  <c r="C4" i="2"/>
  <c r="C3" i="2"/>
  <c r="C10" i="2"/>
  <c r="C8" i="2"/>
  <c r="C31" i="2" l="1"/>
  <c r="C33" i="2" s="1"/>
  <c r="C36" i="2" s="1"/>
  <c r="G31" i="2"/>
  <c r="G33" i="2" s="1"/>
  <c r="G36" i="2" s="1"/>
  <c r="G5" i="2"/>
  <c r="G7" i="2" s="1"/>
  <c r="G9" i="2" s="1"/>
  <c r="G11" i="2" s="1"/>
  <c r="G13" i="2" s="1"/>
  <c r="C22" i="2"/>
  <c r="A22" i="2"/>
  <c r="C12" i="2"/>
  <c r="A12" i="2" s="1"/>
  <c r="C5" i="2"/>
  <c r="C7" i="2" s="1"/>
  <c r="G16" i="2" l="1"/>
  <c r="G18" i="2"/>
  <c r="G14" i="2"/>
  <c r="G15" i="2" s="1"/>
  <c r="C9" i="2"/>
  <c r="G17" i="2" l="1"/>
  <c r="G19" i="2" s="1"/>
  <c r="G21" i="2" s="1"/>
  <c r="G23" i="2" s="1"/>
  <c r="G25" i="2" s="1"/>
  <c r="G35" i="2" s="1"/>
  <c r="G37" i="2" s="1"/>
  <c r="G39" i="2" s="1"/>
  <c r="C11" i="2"/>
  <c r="C13" i="2" s="1"/>
  <c r="C14" i="2" l="1"/>
  <c r="C15" i="2" s="1"/>
  <c r="C18" i="2"/>
  <c r="C16" i="2"/>
  <c r="C17" i="2" l="1"/>
  <c r="C19" i="2" s="1"/>
  <c r="C21" i="2" s="1"/>
  <c r="C23" i="2" s="1"/>
  <c r="C25" i="2" s="1"/>
  <c r="C35" i="2" s="1"/>
  <c r="C37" i="2" s="1"/>
  <c r="C39" i="2" s="1"/>
</calcChain>
</file>

<file path=xl/sharedStrings.xml><?xml version="1.0" encoding="utf-8"?>
<sst xmlns="http://schemas.openxmlformats.org/spreadsheetml/2006/main" count="340" uniqueCount="51">
  <si>
    <t>Subject wages</t>
  </si>
  <si>
    <t>less total pre-tax</t>
  </si>
  <si>
    <t>-</t>
  </si>
  <si>
    <t>taxable wages</t>
  </si>
  <si>
    <t>times # of payperiods</t>
  </si>
  <si>
    <t>*</t>
  </si>
  <si>
    <t>Annualized taxable wages</t>
  </si>
  <si>
    <t>withholding table "of the excess over"</t>
  </si>
  <si>
    <t>times the withholding rate</t>
  </si>
  <si>
    <t>add "amount"</t>
  </si>
  <si>
    <t>+</t>
  </si>
  <si>
    <t>divide # of payperiods</t>
  </si>
  <si>
    <t>/</t>
  </si>
  <si>
    <t>TOTAL calculated</t>
  </si>
  <si>
    <t>Variance</t>
  </si>
  <si>
    <t>Filing status</t>
  </si>
  <si>
    <t>Multiple Jobs?</t>
  </si>
  <si>
    <t>Extra Withholding</t>
  </si>
  <si>
    <t>Allowances</t>
  </si>
  <si>
    <t>Dependant</t>
  </si>
  <si>
    <t>Other income</t>
  </si>
  <si>
    <t>Deductions</t>
  </si>
  <si>
    <t>2020 W4 and on</t>
  </si>
  <si>
    <t>Other Income Amount on step 4 of W4</t>
  </si>
  <si>
    <t>deductions from W4 step 4b</t>
  </si>
  <si>
    <t>Pretax deductions</t>
  </si>
  <si>
    <t>Table "Amount"</t>
  </si>
  <si>
    <t>Table "%"</t>
  </si>
  <si>
    <t>Table "Of Excess over"</t>
  </si>
  <si>
    <t>Total Payslip FIT</t>
  </si>
  <si>
    <t>Check 1</t>
  </si>
  <si>
    <t>Check Date</t>
  </si>
  <si>
    <t>Check 2</t>
  </si>
  <si>
    <t>Tax Table</t>
  </si>
  <si>
    <t>Check Data</t>
  </si>
  <si>
    <t>Gross wages - Grp life adj</t>
  </si>
  <si>
    <t>If "Total Calculated" equals a negative amount, $0 will withhold</t>
  </si>
  <si>
    <t>SUPPLEMENTAL</t>
  </si>
  <si>
    <t>Supplement Flat rate</t>
  </si>
  <si>
    <t>TOTAL Regular and Supplemental</t>
  </si>
  <si>
    <t>Regular</t>
  </si>
  <si>
    <t>Supplemental</t>
  </si>
  <si>
    <t>FIT Calculated</t>
  </si>
  <si>
    <t>Actual Withheld</t>
  </si>
  <si>
    <t>less pretax 401k</t>
  </si>
  <si>
    <t>Supplemental Pretax</t>
  </si>
  <si>
    <t>Check 3</t>
  </si>
  <si>
    <t>None</t>
  </si>
  <si>
    <t>Provide space between populated fields and screenshot sent to employee</t>
  </si>
  <si>
    <t>Provide below to the employee - Do not edit these fields</t>
  </si>
  <si>
    <t>Use this section to populate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</si>
</sst>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4" xfId="0" applyBorder="1" applyAlignment="1">
      <alignment wrapText="1"/>
    </xf>
    <xf numFmtId="0" fontId="0" fillId="0" borderId="0" xfId="0" applyAlignment="1">
      <alignment horizontal="right" vertical="center" wrapText="1"/>
    </xf>
    <xf numFmtId="0" fontId="1" fillId="0" borderId="0" xfId="0" quotePrefix="1" applyFont="1" applyAlignment="1">
      <alignment horizontal="right" vertical="center" wrapText="1"/>
    </xf>
    <xf numFmtId="0" fontId="1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6" borderId="10" xfId="0" applyFill="1" applyBorder="1"/>
    <xf numFmtId="0" fontId="0" fillId="0" borderId="12" xfId="0" applyBorder="1"/>
    <xf numFmtId="0" fontId="0" fillId="0" borderId="13" xfId="0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1" fillId="6" borderId="10" xfId="0" applyFont="1" applyFill="1" applyBorder="1"/>
    <xf numFmtId="0" fontId="1" fillId="0" borderId="14" xfId="0" applyFont="1" applyBorder="1"/>
    <xf numFmtId="14" fontId="0" fillId="6" borderId="13" xfId="0" applyNumberFormat="1" applyFill="1" applyBorder="1"/>
    <xf numFmtId="44" fontId="0" fillId="0" borderId="5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0" borderId="5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44" fontId="0" fillId="2" borderId="5" xfId="1" applyFont="1" applyFill="1" applyBorder="1" applyAlignment="1">
      <alignment horizontal="center" vertical="center"/>
    </xf>
    <xf numFmtId="44" fontId="0" fillId="3" borderId="6" xfId="1" applyFont="1" applyFill="1" applyBorder="1" applyAlignment="1">
      <alignment horizontal="center" vertical="center"/>
    </xf>
    <xf numFmtId="9" fontId="0" fillId="4" borderId="6" xfId="2" applyFont="1" applyFill="1" applyBorder="1" applyAlignment="1">
      <alignment horizontal="center" vertical="center"/>
    </xf>
    <xf numFmtId="44" fontId="0" fillId="5" borderId="6" xfId="1" applyFont="1" applyFill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0" xfId="0" applyAlignment="1">
      <alignment vertical="top"/>
    </xf>
    <xf numFmtId="43" fontId="0" fillId="0" borderId="13" xfId="3" applyFont="1" applyFill="1" applyBorder="1"/>
    <xf numFmtId="43" fontId="0" fillId="6" borderId="13" xfId="3" applyFont="1" applyFill="1" applyBorder="1"/>
    <xf numFmtId="0" fontId="0" fillId="0" borderId="0" xfId="0" quotePrefix="1" applyAlignment="1">
      <alignment horizontal="right" vertical="center" wrapText="1"/>
    </xf>
    <xf numFmtId="44" fontId="1" fillId="0" borderId="6" xfId="1" applyFont="1" applyBorder="1"/>
    <xf numFmtId="44" fontId="0" fillId="0" borderId="5" xfId="0" applyNumberFormat="1" applyBorder="1"/>
    <xf numFmtId="9" fontId="0" fillId="0" borderId="6" xfId="0" applyNumberFormat="1" applyBorder="1"/>
    <xf numFmtId="44" fontId="0" fillId="0" borderId="9" xfId="0" applyNumberFormat="1" applyBorder="1"/>
    <xf numFmtId="4" fontId="6" fillId="0" borderId="0" xfId="0" applyNumberFormat="1" applyFont="1"/>
    <xf numFmtId="0" fontId="1" fillId="0" borderId="7" xfId="0" applyFont="1" applyBorder="1" applyAlignment="1">
      <alignment wrapText="1"/>
    </xf>
    <xf numFmtId="44" fontId="0" fillId="0" borderId="5" xfId="1" applyFont="1" applyBorder="1"/>
    <xf numFmtId="44" fontId="0" fillId="0" borderId="6" xfId="0" applyNumberFormat="1" applyBorder="1"/>
    <xf numFmtId="44" fontId="0" fillId="0" borderId="6" xfId="1" applyFont="1" applyBorder="1"/>
    <xf numFmtId="0" fontId="0" fillId="0" borderId="1" xfId="0" applyBorder="1"/>
    <xf numFmtId="0" fontId="0" fillId="0" borderId="3" xfId="0" applyBorder="1"/>
    <xf numFmtId="4" fontId="0" fillId="0" borderId="3" xfId="0" applyNumberFormat="1" applyBorder="1"/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/>
    <xf numFmtId="10" fontId="0" fillId="0" borderId="0" xfId="0" applyNumberFormat="1"/>
    <xf numFmtId="14" fontId="2" fillId="7" borderId="1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0" fillId="0" borderId="4" xfId="0" applyBorder="1"/>
    <xf numFmtId="0" fontId="0" fillId="0" borderId="2" xfId="0" applyBorder="1" applyAlignment="1">
      <alignment horizontal="right" vertical="center" wrapText="1"/>
    </xf>
    <xf numFmtId="44" fontId="0" fillId="0" borderId="3" xfId="1" applyFont="1" applyBorder="1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wrapText="1"/>
    </xf>
    <xf numFmtId="0" fontId="5" fillId="0" borderId="0" xfId="0" applyFont="1"/>
    <xf numFmtId="0" fontId="1" fillId="5" borderId="4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4" fontId="2" fillId="7" borderId="1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3" fillId="7" borderId="1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43" fontId="0" fillId="5" borderId="13" xfId="3" applyFont="1" applyFill="1" applyBorder="1"/>
    <xf numFmtId="9" fontId="0" fillId="4" borderId="13" xfId="2" applyFont="1" applyFill="1" applyBorder="1"/>
    <xf numFmtId="0" fontId="7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522075</xdr:colOff>
      <xdr:row>4</xdr:row>
      <xdr:rowOff>67234</xdr:rowOff>
    </xdr:from>
    <xdr:to>
      <xdr:col>35</xdr:col>
      <xdr:colOff>493314</xdr:colOff>
      <xdr:row>46</xdr:row>
      <xdr:rowOff>56028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7ACCF8-B403-231E-556A-98B59F577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67075" y="549087"/>
          <a:ext cx="9048004" cy="6555441"/>
        </a:xfrm>
        <a:prstGeom prst="rect">
          <a:avLst/>
        </a:prstGeom>
      </xdr:spPr>
    </xdr:pic>
    <xdr:clientData/>
  </xdr:twoCellAnchor>
  <xdr:twoCellAnchor editAs="oneCell">
    <xdr:from>
      <xdr:col>35</xdr:col>
      <xdr:colOff>596348</xdr:colOff>
      <xdr:row>2</xdr:row>
      <xdr:rowOff>49695</xdr:rowOff>
    </xdr:from>
    <xdr:to>
      <xdr:col>45</xdr:col>
      <xdr:colOff>181503</xdr:colOff>
      <xdr:row>44</xdr:row>
      <xdr:rowOff>17379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844A6B-3808-597F-958B-8D9E0DA1B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10065" y="223630"/>
          <a:ext cx="5714286" cy="6742857"/>
        </a:xfrm>
        <a:prstGeom prst="rect">
          <a:avLst/>
        </a:prstGeom>
      </xdr:spPr>
    </xdr:pic>
    <xdr:clientData/>
  </xdr:twoCellAnchor>
  <xdr:twoCellAnchor editAs="oneCell">
    <xdr:from>
      <xdr:col>35</xdr:col>
      <xdr:colOff>596348</xdr:colOff>
      <xdr:row>44</xdr:row>
      <xdr:rowOff>99391</xdr:rowOff>
    </xdr:from>
    <xdr:to>
      <xdr:col>45</xdr:col>
      <xdr:colOff>200550</xdr:colOff>
      <xdr:row>85</xdr:row>
      <xdr:rowOff>145746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1FFAD0-7E7C-5F99-A363-16DF81026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10065" y="7048500"/>
          <a:ext cx="5733333" cy="6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522075</xdr:colOff>
      <xdr:row>4</xdr:row>
      <xdr:rowOff>67234</xdr:rowOff>
    </xdr:from>
    <xdr:to>
      <xdr:col>35</xdr:col>
      <xdr:colOff>493314</xdr:colOff>
      <xdr:row>50</xdr:row>
      <xdr:rowOff>14615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D74B6-5BC1-47E7-9A83-6483B62B7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2450" y="562534"/>
          <a:ext cx="9115239" cy="6675344"/>
        </a:xfrm>
        <a:prstGeom prst="rect">
          <a:avLst/>
        </a:prstGeom>
      </xdr:spPr>
    </xdr:pic>
    <xdr:clientData/>
  </xdr:twoCellAnchor>
  <xdr:twoCellAnchor editAs="oneCell">
    <xdr:from>
      <xdr:col>35</xdr:col>
      <xdr:colOff>596348</xdr:colOff>
      <xdr:row>2</xdr:row>
      <xdr:rowOff>49695</xdr:rowOff>
    </xdr:from>
    <xdr:to>
      <xdr:col>45</xdr:col>
      <xdr:colOff>181503</xdr:colOff>
      <xdr:row>47</xdr:row>
      <xdr:rowOff>141618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312986-0E8A-4D78-828D-242FEA951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70723" y="221145"/>
          <a:ext cx="5681155" cy="6654233"/>
        </a:xfrm>
        <a:prstGeom prst="rect">
          <a:avLst/>
        </a:prstGeom>
      </xdr:spPr>
    </xdr:pic>
    <xdr:clientData/>
  </xdr:twoCellAnchor>
  <xdr:twoCellAnchor editAs="oneCell">
    <xdr:from>
      <xdr:col>35</xdr:col>
      <xdr:colOff>596348</xdr:colOff>
      <xdr:row>38</xdr:row>
      <xdr:rowOff>99391</xdr:rowOff>
    </xdr:from>
    <xdr:to>
      <xdr:col>45</xdr:col>
      <xdr:colOff>200550</xdr:colOff>
      <xdr:row>79</xdr:row>
      <xdr:rowOff>145747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22E549-8B0A-4A21-8965-5F1512BBC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70723" y="6957391"/>
          <a:ext cx="5700202" cy="6685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FDEE-8CDC-45F4-A85B-7E4C3C2E4967}">
  <sheetPr>
    <tabColor rgb="FF00B0F0"/>
  </sheetPr>
  <dimension ref="A1:AL45"/>
  <sheetViews>
    <sheetView showGridLines="0" tabSelected="1" zoomScale="115" zoomScaleNormal="115" workbookViewId="0">
      <selection activeCell="M1" sqref="M1:T1"/>
    </sheetView>
  </sheetViews>
  <sheetFormatPr defaultRowHeight="12.75" outlineLevelRow="1" outlineLevelCol="1" x14ac:dyDescent="0.2"/>
  <cols>
    <col min="1" max="1" width="21.28515625" customWidth="1"/>
    <col min="2" max="2" width="3.28515625" customWidth="1"/>
    <col min="3" max="3" width="13.140625" customWidth="1"/>
    <col min="4" max="4" width="2.42578125" customWidth="1"/>
    <col min="5" max="5" width="21.28515625" style="7" customWidth="1"/>
    <col min="6" max="6" width="3.28515625" style="2" customWidth="1"/>
    <col min="7" max="7" width="13.140625" customWidth="1"/>
    <col min="8" max="8" width="2.42578125" customWidth="1"/>
    <col min="9" max="9" width="21.28515625" customWidth="1"/>
    <col min="10" max="10" width="3.28515625" customWidth="1"/>
    <col min="11" max="11" width="13.140625" customWidth="1"/>
    <col min="12" max="12" width="105.140625" hidden="1" customWidth="1" outlineLevel="1"/>
    <col min="13" max="13" width="19.140625" customWidth="1" collapsed="1"/>
    <col min="14" max="14" width="12.140625" bestFit="1" customWidth="1"/>
    <col min="15" max="15" width="2.28515625" customWidth="1"/>
    <col min="16" max="16" width="19.140625" customWidth="1"/>
    <col min="17" max="17" width="12.140625" bestFit="1" customWidth="1"/>
    <col min="18" max="18" width="2.28515625" customWidth="1"/>
    <col min="19" max="19" width="19.140625" customWidth="1"/>
    <col min="20" max="20" width="12.140625" bestFit="1" customWidth="1"/>
  </cols>
  <sheetData>
    <row r="1" spans="1:38" ht="13.5" thickBot="1" x14ac:dyDescent="0.25">
      <c r="A1" s="70" t="s">
        <v>49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 t="s">
        <v>48</v>
      </c>
      <c r="M1" s="72" t="s">
        <v>50</v>
      </c>
      <c r="N1" s="72"/>
      <c r="O1" s="72"/>
      <c r="P1" s="72"/>
      <c r="Q1" s="72"/>
      <c r="R1" s="72"/>
      <c r="S1" s="72"/>
      <c r="T1" s="72"/>
    </row>
    <row r="2" spans="1:38" ht="13.5" thickBot="1" x14ac:dyDescent="0.25">
      <c r="A2" s="61" t="str">
        <f>CONCATENATE(TEXT(N12,"mm/dd/yy")," Check")</f>
        <v>01/00/00 Check</v>
      </c>
      <c r="B2" s="62"/>
      <c r="C2" s="63"/>
      <c r="E2" s="61" t="str">
        <f>CONCATENATE(TEXT(Q12,"mm/dd/yy")," Check")</f>
        <v>01/00/00 Check</v>
      </c>
      <c r="F2" s="62"/>
      <c r="G2" s="63"/>
      <c r="I2" s="61" t="str">
        <f>CONCATENATE(TEXT(T12,"mm/dd/yy")," Check")</f>
        <v>01/00/00 Check</v>
      </c>
      <c r="J2" s="62"/>
      <c r="K2" s="63"/>
      <c r="M2" s="64" t="s">
        <v>30</v>
      </c>
      <c r="N2" s="65"/>
      <c r="P2" s="64" t="s">
        <v>32</v>
      </c>
      <c r="Q2" s="65"/>
      <c r="S2" s="64" t="s">
        <v>46</v>
      </c>
      <c r="T2" s="65"/>
      <c r="X2" s="58"/>
      <c r="Y2" s="58"/>
      <c r="Z2" s="58"/>
      <c r="AA2" s="58"/>
      <c r="AB2" s="58"/>
      <c r="AC2" s="58"/>
      <c r="AL2" s="56">
        <v>2023</v>
      </c>
    </row>
    <row r="3" spans="1:38" x14ac:dyDescent="0.2">
      <c r="A3" s="55" t="s">
        <v>0</v>
      </c>
      <c r="B3" s="52"/>
      <c r="C3" s="53">
        <f>N13</f>
        <v>0</v>
      </c>
      <c r="E3" s="55" t="s">
        <v>0</v>
      </c>
      <c r="F3" s="52"/>
      <c r="G3" s="53">
        <f>Q13</f>
        <v>0</v>
      </c>
      <c r="I3" s="55" t="s">
        <v>0</v>
      </c>
      <c r="J3" s="52"/>
      <c r="K3" s="53">
        <f>T13</f>
        <v>0</v>
      </c>
      <c r="M3" s="66" t="s">
        <v>22</v>
      </c>
      <c r="N3" s="67"/>
      <c r="P3" s="66" t="s">
        <v>22</v>
      </c>
      <c r="Q3" s="67"/>
      <c r="S3" s="66" t="s">
        <v>22</v>
      </c>
      <c r="T3" s="67"/>
    </row>
    <row r="4" spans="1:38" x14ac:dyDescent="0.2">
      <c r="A4" s="1" t="s">
        <v>1</v>
      </c>
      <c r="B4" s="3" t="s">
        <v>2</v>
      </c>
      <c r="C4" s="18">
        <f>N14</f>
        <v>0</v>
      </c>
      <c r="E4" s="1" t="s">
        <v>1</v>
      </c>
      <c r="F4" s="3" t="s">
        <v>2</v>
      </c>
      <c r="G4" s="18">
        <f>Q14</f>
        <v>0</v>
      </c>
      <c r="I4" s="1" t="s">
        <v>1</v>
      </c>
      <c r="J4" s="3" t="s">
        <v>2</v>
      </c>
      <c r="K4" s="18">
        <f>T14</f>
        <v>0</v>
      </c>
      <c r="M4" s="8" t="s">
        <v>15</v>
      </c>
      <c r="N4" s="12"/>
      <c r="P4" s="8" t="s">
        <v>15</v>
      </c>
      <c r="Q4" s="12"/>
      <c r="S4" s="8" t="s">
        <v>15</v>
      </c>
      <c r="T4" s="12"/>
    </row>
    <row r="5" spans="1:38" x14ac:dyDescent="0.2">
      <c r="A5" s="1" t="s">
        <v>3</v>
      </c>
      <c r="B5" s="2"/>
      <c r="C5" s="17">
        <f>C3-C4</f>
        <v>0</v>
      </c>
      <c r="E5" s="1" t="s">
        <v>3</v>
      </c>
      <c r="G5" s="17">
        <f>G3-G4</f>
        <v>0</v>
      </c>
      <c r="I5" s="1" t="s">
        <v>3</v>
      </c>
      <c r="J5" s="2"/>
      <c r="K5" s="17">
        <f>K3-K4</f>
        <v>0</v>
      </c>
      <c r="M5" s="9" t="s">
        <v>16</v>
      </c>
      <c r="N5" s="10"/>
      <c r="P5" s="9" t="s">
        <v>16</v>
      </c>
      <c r="Q5" s="10"/>
      <c r="S5" s="9" t="s">
        <v>16</v>
      </c>
      <c r="T5" s="10"/>
    </row>
    <row r="6" spans="1:38" x14ac:dyDescent="0.2">
      <c r="A6" s="1" t="s">
        <v>4</v>
      </c>
      <c r="B6" s="3" t="s">
        <v>5</v>
      </c>
      <c r="C6" s="19">
        <v>26</v>
      </c>
      <c r="E6" s="1" t="s">
        <v>4</v>
      </c>
      <c r="F6" s="3" t="s">
        <v>5</v>
      </c>
      <c r="G6" s="19">
        <v>26</v>
      </c>
      <c r="I6" s="1" t="s">
        <v>4</v>
      </c>
      <c r="J6" s="3" t="s">
        <v>5</v>
      </c>
      <c r="K6" s="19">
        <v>26</v>
      </c>
      <c r="M6" s="11" t="s">
        <v>17</v>
      </c>
      <c r="N6" s="12"/>
      <c r="P6" s="11" t="s">
        <v>17</v>
      </c>
      <c r="Q6" s="12"/>
      <c r="S6" s="11" t="s">
        <v>17</v>
      </c>
      <c r="T6" s="12"/>
    </row>
    <row r="7" spans="1:38" ht="25.5" x14ac:dyDescent="0.2">
      <c r="A7" s="1" t="s">
        <v>6</v>
      </c>
      <c r="B7" s="2"/>
      <c r="C7" s="20">
        <f>C5*C6</f>
        <v>0</v>
      </c>
      <c r="E7" s="1" t="s">
        <v>6</v>
      </c>
      <c r="G7" s="20">
        <f>G5*G6</f>
        <v>0</v>
      </c>
      <c r="I7" s="1" t="s">
        <v>6</v>
      </c>
      <c r="J7" s="2"/>
      <c r="K7" s="20">
        <f>K5*K6</f>
        <v>0</v>
      </c>
      <c r="M7" s="9" t="s">
        <v>18</v>
      </c>
      <c r="N7" s="10"/>
      <c r="P7" s="9" t="s">
        <v>18</v>
      </c>
      <c r="Q7" s="10"/>
      <c r="S7" s="9" t="s">
        <v>18</v>
      </c>
      <c r="T7" s="10"/>
    </row>
    <row r="8" spans="1:38" ht="25.5" x14ac:dyDescent="0.2">
      <c r="A8" s="4" t="s">
        <v>23</v>
      </c>
      <c r="B8" s="3" t="s">
        <v>10</v>
      </c>
      <c r="C8" s="21">
        <f>N9</f>
        <v>0</v>
      </c>
      <c r="E8" s="4" t="s">
        <v>23</v>
      </c>
      <c r="F8" s="3" t="s">
        <v>10</v>
      </c>
      <c r="G8" s="21">
        <f>Q9</f>
        <v>0</v>
      </c>
      <c r="I8" s="4" t="s">
        <v>23</v>
      </c>
      <c r="J8" s="3" t="s">
        <v>10</v>
      </c>
      <c r="K8" s="21">
        <f>T9</f>
        <v>0</v>
      </c>
      <c r="M8" s="11" t="s">
        <v>19</v>
      </c>
      <c r="N8" s="12"/>
      <c r="P8" s="11" t="s">
        <v>19</v>
      </c>
      <c r="Q8" s="12"/>
      <c r="S8" s="11" t="s">
        <v>19</v>
      </c>
      <c r="T8" s="12"/>
    </row>
    <row r="9" spans="1:38" x14ac:dyDescent="0.2">
      <c r="A9" s="1"/>
      <c r="B9" s="2"/>
      <c r="C9" s="20">
        <f>C7+C8</f>
        <v>0</v>
      </c>
      <c r="E9" s="1"/>
      <c r="G9" s="20">
        <f>G7+G8</f>
        <v>0</v>
      </c>
      <c r="I9" s="1"/>
      <c r="J9" s="2"/>
      <c r="K9" s="20">
        <f>K7+K8</f>
        <v>0</v>
      </c>
      <c r="M9" s="9" t="s">
        <v>20</v>
      </c>
      <c r="N9" s="10"/>
      <c r="P9" s="9" t="s">
        <v>20</v>
      </c>
      <c r="Q9" s="10"/>
      <c r="S9" s="9" t="s">
        <v>20</v>
      </c>
      <c r="T9" s="10"/>
    </row>
    <row r="10" spans="1:38" ht="25.5" x14ac:dyDescent="0.2">
      <c r="A10" s="4" t="s">
        <v>24</v>
      </c>
      <c r="B10" s="2"/>
      <c r="C10" s="21">
        <f>N10</f>
        <v>0</v>
      </c>
      <c r="E10" s="4" t="s">
        <v>24</v>
      </c>
      <c r="G10" s="21">
        <f>Q10</f>
        <v>0</v>
      </c>
      <c r="I10" s="4" t="s">
        <v>24</v>
      </c>
      <c r="J10" s="2"/>
      <c r="K10" s="21">
        <f>U10</f>
        <v>0</v>
      </c>
      <c r="M10" s="13" t="s">
        <v>21</v>
      </c>
      <c r="N10" s="12"/>
      <c r="P10" s="13" t="s">
        <v>21</v>
      </c>
      <c r="Q10" s="12"/>
      <c r="S10" s="13" t="s">
        <v>21</v>
      </c>
      <c r="T10" s="12"/>
    </row>
    <row r="11" spans="1:38" x14ac:dyDescent="0.2">
      <c r="A11" s="1"/>
      <c r="B11" s="2"/>
      <c r="C11" s="20">
        <f>C9-C10</f>
        <v>0</v>
      </c>
      <c r="E11" s="1"/>
      <c r="G11" s="20">
        <f>G9-G10</f>
        <v>0</v>
      </c>
      <c r="I11" s="1"/>
      <c r="J11" s="2"/>
      <c r="K11" s="20">
        <f>K9-K10</f>
        <v>0</v>
      </c>
      <c r="M11" s="64" t="s">
        <v>34</v>
      </c>
      <c r="N11" s="65"/>
      <c r="P11" s="64" t="s">
        <v>34</v>
      </c>
      <c r="Q11" s="65"/>
      <c r="S11" s="64" t="s">
        <v>34</v>
      </c>
      <c r="T11" s="65"/>
    </row>
    <row r="12" spans="1:38" ht="25.5" x14ac:dyDescent="0.2">
      <c r="A12" s="4" t="str">
        <f>CONCATENATE("Subtract Standard Ded ($",C12," for ",N4,")")</f>
        <v>Subtract Standard Ded ($8600 for )</v>
      </c>
      <c r="B12" s="3" t="s">
        <v>2</v>
      </c>
      <c r="C12" s="18">
        <f>IF(N5="Yes",0,IF(N4="Married",12900,8600))</f>
        <v>8600</v>
      </c>
      <c r="E12" s="4" t="str">
        <f>CONCATENATE("Subtract Standard Ded ($",G12," for ",Q4,")")</f>
        <v>Subtract Standard Ded ($8600 for )</v>
      </c>
      <c r="F12" s="3" t="s">
        <v>2</v>
      </c>
      <c r="G12" s="18">
        <f>IF(Q5="Yes",0,IF(Q4="Married",12900,8600))</f>
        <v>8600</v>
      </c>
      <c r="I12" s="4" t="str">
        <f>CONCATENATE("Subtract Standard Ded ($",K12," for ",T4,")")</f>
        <v>Subtract Standard Ded ($8600 for )</v>
      </c>
      <c r="J12" s="3" t="s">
        <v>2</v>
      </c>
      <c r="K12" s="18">
        <f>IF(T5="Yes",0,IF(T4="Married",12900,8600))</f>
        <v>8600</v>
      </c>
      <c r="M12" s="14" t="s">
        <v>31</v>
      </c>
      <c r="N12" s="16"/>
      <c r="P12" s="14" t="s">
        <v>31</v>
      </c>
      <c r="Q12" s="16"/>
      <c r="S12" s="14" t="s">
        <v>31</v>
      </c>
      <c r="T12" s="16"/>
    </row>
    <row r="13" spans="1:38" x14ac:dyDescent="0.2">
      <c r="A13" s="1"/>
      <c r="B13" s="2"/>
      <c r="C13" s="22">
        <f>C11-C12</f>
        <v>-8600</v>
      </c>
      <c r="E13" s="1"/>
      <c r="G13" s="22">
        <f>G11-G12</f>
        <v>-8600</v>
      </c>
      <c r="I13" s="1"/>
      <c r="J13" s="2"/>
      <c r="K13" s="22">
        <f>K11-K12</f>
        <v>-8600</v>
      </c>
      <c r="M13" s="9" t="s">
        <v>35</v>
      </c>
      <c r="N13" s="28"/>
      <c r="P13" s="9" t="s">
        <v>35</v>
      </c>
      <c r="Q13" s="28"/>
      <c r="S13" s="9" t="s">
        <v>35</v>
      </c>
      <c r="T13" s="28"/>
    </row>
    <row r="14" spans="1:38" ht="25.5" x14ac:dyDescent="0.2">
      <c r="A14" s="4" t="s">
        <v>7</v>
      </c>
      <c r="B14" s="3" t="s">
        <v>2</v>
      </c>
      <c r="C14" s="23">
        <f>N19</f>
        <v>0</v>
      </c>
      <c r="E14" s="4" t="s">
        <v>7</v>
      </c>
      <c r="F14" s="3" t="s">
        <v>2</v>
      </c>
      <c r="G14" s="23">
        <f>Q19</f>
        <v>0</v>
      </c>
      <c r="I14" s="4" t="s">
        <v>7</v>
      </c>
      <c r="J14" s="3" t="s">
        <v>2</v>
      </c>
      <c r="K14" s="23">
        <f>T19</f>
        <v>0</v>
      </c>
      <c r="M14" s="11" t="s">
        <v>25</v>
      </c>
      <c r="N14" s="29"/>
      <c r="P14" s="11" t="s">
        <v>25</v>
      </c>
      <c r="Q14" s="29"/>
      <c r="S14" s="11" t="s">
        <v>25</v>
      </c>
      <c r="T14" s="29"/>
    </row>
    <row r="15" spans="1:38" x14ac:dyDescent="0.2">
      <c r="A15" s="1"/>
      <c r="B15" s="2"/>
      <c r="C15" s="17">
        <f>C13-C14</f>
        <v>-8600</v>
      </c>
      <c r="E15" s="1"/>
      <c r="G15" s="17">
        <f>G13-G14</f>
        <v>-8600</v>
      </c>
      <c r="I15" s="1"/>
      <c r="J15" s="2"/>
      <c r="K15" s="17">
        <f>K13-K14</f>
        <v>-8600</v>
      </c>
      <c r="M15" s="15" t="s">
        <v>29</v>
      </c>
      <c r="N15" s="28"/>
      <c r="P15" s="15" t="s">
        <v>29</v>
      </c>
      <c r="Q15" s="28"/>
      <c r="S15" s="15" t="s">
        <v>29</v>
      </c>
      <c r="T15" s="28"/>
    </row>
    <row r="16" spans="1:38" ht="25.5" x14ac:dyDescent="0.2">
      <c r="A16" s="1" t="s">
        <v>8</v>
      </c>
      <c r="B16" s="3" t="s">
        <v>5</v>
      </c>
      <c r="C16" s="24">
        <f>N18</f>
        <v>0</v>
      </c>
      <c r="E16" s="1" t="s">
        <v>8</v>
      </c>
      <c r="F16" s="3" t="s">
        <v>5</v>
      </c>
      <c r="G16" s="24">
        <f>Q18</f>
        <v>0</v>
      </c>
      <c r="I16" s="1" t="s">
        <v>8</v>
      </c>
      <c r="J16" s="3" t="s">
        <v>5</v>
      </c>
      <c r="K16" s="24">
        <f>T18</f>
        <v>0</v>
      </c>
      <c r="M16" s="64" t="s">
        <v>33</v>
      </c>
      <c r="N16" s="65"/>
      <c r="P16" s="64" t="s">
        <v>33</v>
      </c>
      <c r="Q16" s="65"/>
      <c r="S16" s="64" t="s">
        <v>33</v>
      </c>
      <c r="T16" s="65"/>
    </row>
    <row r="17" spans="1:22" x14ac:dyDescent="0.2">
      <c r="A17" s="1"/>
      <c r="B17" s="2"/>
      <c r="C17" s="17">
        <f>C15*C16</f>
        <v>0</v>
      </c>
      <c r="E17" s="1"/>
      <c r="G17" s="17">
        <f>G15*G16</f>
        <v>0</v>
      </c>
      <c r="I17" s="1"/>
      <c r="J17" s="2"/>
      <c r="K17" s="17">
        <f>K15*K16</f>
        <v>0</v>
      </c>
      <c r="M17" s="8" t="s">
        <v>26</v>
      </c>
      <c r="N17" s="68"/>
      <c r="P17" s="8" t="s">
        <v>26</v>
      </c>
      <c r="Q17" s="68"/>
      <c r="S17" s="8" t="s">
        <v>26</v>
      </c>
      <c r="T17" s="68"/>
    </row>
    <row r="18" spans="1:22" x14ac:dyDescent="0.2">
      <c r="A18" s="1" t="s">
        <v>9</v>
      </c>
      <c r="B18" s="3" t="s">
        <v>10</v>
      </c>
      <c r="C18" s="25">
        <f>N17</f>
        <v>0</v>
      </c>
      <c r="E18" s="1" t="s">
        <v>9</v>
      </c>
      <c r="F18" s="3" t="s">
        <v>10</v>
      </c>
      <c r="G18" s="25">
        <f>Q17</f>
        <v>0</v>
      </c>
      <c r="I18" s="1" t="s">
        <v>9</v>
      </c>
      <c r="J18" s="3" t="s">
        <v>10</v>
      </c>
      <c r="K18" s="25">
        <f>T17</f>
        <v>0</v>
      </c>
      <c r="M18" s="9" t="s">
        <v>27</v>
      </c>
      <c r="N18" s="69"/>
      <c r="P18" s="9" t="s">
        <v>27</v>
      </c>
      <c r="Q18" s="69"/>
      <c r="S18" s="9" t="s">
        <v>27</v>
      </c>
      <c r="T18" s="69"/>
    </row>
    <row r="19" spans="1:22" x14ac:dyDescent="0.2">
      <c r="A19" s="1"/>
      <c r="B19" s="2"/>
      <c r="C19" s="17">
        <f>C17+C18</f>
        <v>0</v>
      </c>
      <c r="E19" s="1"/>
      <c r="G19" s="17">
        <f>G17+G18</f>
        <v>0</v>
      </c>
      <c r="I19" s="1"/>
      <c r="J19" s="2"/>
      <c r="K19" s="17">
        <f>K17+K18</f>
        <v>0</v>
      </c>
      <c r="M19" s="13" t="s">
        <v>28</v>
      </c>
      <c r="N19" s="23"/>
      <c r="P19" s="13" t="s">
        <v>28</v>
      </c>
      <c r="Q19" s="23"/>
      <c r="S19" s="13" t="s">
        <v>28</v>
      </c>
      <c r="T19" s="23"/>
    </row>
    <row r="20" spans="1:22" ht="13.5" thickBot="1" x14ac:dyDescent="0.25">
      <c r="A20" s="1" t="s">
        <v>11</v>
      </c>
      <c r="B20" s="3" t="s">
        <v>12</v>
      </c>
      <c r="C20" s="19">
        <v>26</v>
      </c>
      <c r="E20" s="1" t="s">
        <v>11</v>
      </c>
      <c r="F20" s="3" t="s">
        <v>12</v>
      </c>
      <c r="G20" s="19">
        <v>26</v>
      </c>
      <c r="I20" s="1" t="s">
        <v>11</v>
      </c>
      <c r="J20" s="3" t="s">
        <v>12</v>
      </c>
      <c r="K20" s="19">
        <v>26</v>
      </c>
      <c r="M20" s="64" t="s">
        <v>41</v>
      </c>
      <c r="N20" s="65"/>
      <c r="P20" s="64" t="s">
        <v>41</v>
      </c>
      <c r="Q20" s="65"/>
      <c r="S20" s="64" t="s">
        <v>41</v>
      </c>
      <c r="T20" s="65"/>
    </row>
    <row r="21" spans="1:22" x14ac:dyDescent="0.2">
      <c r="A21" s="1"/>
      <c r="B21" s="2"/>
      <c r="C21" s="17">
        <f>C19/C20</f>
        <v>0</v>
      </c>
      <c r="E21" s="1"/>
      <c r="G21" s="17">
        <f>G19/G20</f>
        <v>0</v>
      </c>
      <c r="I21" s="1"/>
      <c r="J21" s="2"/>
      <c r="K21" s="17">
        <f>K19/K20</f>
        <v>0</v>
      </c>
      <c r="M21" s="40" t="s">
        <v>47</v>
      </c>
      <c r="N21" s="41"/>
      <c r="P21" s="40" t="s">
        <v>47</v>
      </c>
      <c r="Q21" s="42"/>
      <c r="S21" s="40" t="s">
        <v>47</v>
      </c>
      <c r="T21" s="41"/>
    </row>
    <row r="22" spans="1:22" ht="39" thickBot="1" x14ac:dyDescent="0.25">
      <c r="A22" s="4" t="str">
        <f>CONCATENATE("Subtract tax credit amount from W4 step 3 (",N8," divided by 26 pp)")</f>
        <v>Subtract tax credit amount from W4 step 3 ( divided by 26 pp)</v>
      </c>
      <c r="B22" s="3" t="s">
        <v>2</v>
      </c>
      <c r="C22" s="18">
        <f>IF(N8="",0,IF(N8=0,0,N8/26))</f>
        <v>0</v>
      </c>
      <c r="E22" s="4" t="str">
        <f>CONCATENATE("Subtract tax credit amount from W4 step 3 (",Q8," divided by 26 pp)")</f>
        <v>Subtract tax credit amount from W4 step 3 ( divided by 26 pp)</v>
      </c>
      <c r="F22" s="3" t="s">
        <v>2</v>
      </c>
      <c r="G22" s="18">
        <f>IF(Q8="",0,IF(Q8=0,0,Q8/26))</f>
        <v>0</v>
      </c>
      <c r="I22" s="4" t="str">
        <f>CONCATENATE("Subtract tax credit amount from W4 step 3 (",U8," divided by 26 pp)")</f>
        <v>Subtract tax credit amount from W4 step 3 ( divided by 26 pp)</v>
      </c>
      <c r="J22" s="3" t="s">
        <v>2</v>
      </c>
      <c r="K22" s="18">
        <f>IF(T8="",0,IF(T8=0,0,T8/26))</f>
        <v>0</v>
      </c>
      <c r="M22" s="43" t="s">
        <v>45</v>
      </c>
      <c r="N22" s="44"/>
      <c r="O22" s="45"/>
      <c r="P22" s="43" t="s">
        <v>45</v>
      </c>
      <c r="Q22" s="44"/>
      <c r="R22" s="45"/>
      <c r="S22" s="43" t="s">
        <v>45</v>
      </c>
      <c r="T22" s="44"/>
      <c r="U22" s="27"/>
      <c r="V22" s="27"/>
    </row>
    <row r="23" spans="1:22" x14ac:dyDescent="0.2">
      <c r="A23" s="51"/>
      <c r="C23" s="32">
        <f>C21-C22</f>
        <v>0</v>
      </c>
      <c r="E23" s="1"/>
      <c r="G23" s="32">
        <f>G21-G22</f>
        <v>0</v>
      </c>
      <c r="I23" s="51"/>
      <c r="K23" s="32">
        <f>K21-K22</f>
        <v>0</v>
      </c>
      <c r="T23" s="27"/>
      <c r="U23" s="27"/>
      <c r="V23" s="27"/>
    </row>
    <row r="24" spans="1:22" x14ac:dyDescent="0.2">
      <c r="A24" s="51" t="s">
        <v>17</v>
      </c>
      <c r="B24" s="54" t="s">
        <v>10</v>
      </c>
      <c r="C24" s="39">
        <f>N6</f>
        <v>0</v>
      </c>
      <c r="E24" s="51" t="s">
        <v>17</v>
      </c>
      <c r="F24" s="54" t="s">
        <v>10</v>
      </c>
      <c r="G24" s="39">
        <f>Q6</f>
        <v>0</v>
      </c>
      <c r="I24" s="51" t="s">
        <v>17</v>
      </c>
      <c r="J24" s="54" t="s">
        <v>10</v>
      </c>
      <c r="K24" s="39">
        <f>T6</f>
        <v>0</v>
      </c>
    </row>
    <row r="25" spans="1:22" ht="13.5" thickBot="1" x14ac:dyDescent="0.25">
      <c r="A25" s="5" t="s">
        <v>13</v>
      </c>
      <c r="B25" s="6"/>
      <c r="C25" s="26">
        <f>C23+C24</f>
        <v>0</v>
      </c>
      <c r="E25" s="5" t="s">
        <v>13</v>
      </c>
      <c r="F25" s="6"/>
      <c r="G25" s="26">
        <f>G23+G24</f>
        <v>0</v>
      </c>
      <c r="I25" s="5" t="s">
        <v>13</v>
      </c>
      <c r="J25" s="6"/>
      <c r="K25" s="26">
        <f>K23+K24</f>
        <v>0</v>
      </c>
    </row>
    <row r="26" spans="1:22" ht="12.75" customHeight="1" x14ac:dyDescent="0.2">
      <c r="A26" s="59" t="s">
        <v>36</v>
      </c>
      <c r="B26" s="59"/>
      <c r="C26" s="59"/>
      <c r="E26" s="59" t="s">
        <v>36</v>
      </c>
      <c r="F26" s="59"/>
      <c r="G26" s="59"/>
      <c r="I26" s="59" t="s">
        <v>36</v>
      </c>
      <c r="J26" s="59"/>
      <c r="K26" s="59"/>
      <c r="T26" s="27"/>
      <c r="U26" s="27"/>
      <c r="V26" s="27"/>
    </row>
    <row r="27" spans="1:22" ht="13.5" thickBot="1" x14ac:dyDescent="0.25">
      <c r="A27" s="60"/>
      <c r="B27" s="60"/>
      <c r="C27" s="60"/>
      <c r="E27" s="60"/>
      <c r="F27" s="60"/>
      <c r="G27" s="60"/>
      <c r="I27" s="60"/>
      <c r="J27" s="60"/>
      <c r="K27" s="60"/>
      <c r="T27" s="27"/>
      <c r="U27" s="27"/>
      <c r="V27" s="27"/>
    </row>
    <row r="28" spans="1:22" hidden="1" outlineLevel="1" x14ac:dyDescent="0.2">
      <c r="A28" s="48" t="s">
        <v>37</v>
      </c>
      <c r="B28" s="49"/>
      <c r="C28" s="50"/>
      <c r="E28" s="48" t="s">
        <v>37</v>
      </c>
      <c r="F28" s="49"/>
      <c r="G28" s="50"/>
      <c r="I28" s="48" t="s">
        <v>37</v>
      </c>
      <c r="J28" s="49"/>
      <c r="K28" s="50"/>
      <c r="T28" s="27"/>
      <c r="U28" s="27"/>
      <c r="V28" s="27"/>
    </row>
    <row r="29" spans="1:22" hidden="1" outlineLevel="1" x14ac:dyDescent="0.2">
      <c r="A29" s="1" t="str">
        <f>M21</f>
        <v>None</v>
      </c>
      <c r="B29" s="2"/>
      <c r="C29" s="17">
        <f>N21</f>
        <v>0</v>
      </c>
      <c r="E29" s="1" t="str">
        <f>P21</f>
        <v>None</v>
      </c>
      <c r="G29" s="17">
        <f>Q21</f>
        <v>0</v>
      </c>
      <c r="I29" s="1" t="str">
        <f>S21</f>
        <v>None</v>
      </c>
      <c r="J29" s="2"/>
      <c r="K29" s="17">
        <f>T21</f>
        <v>0</v>
      </c>
      <c r="T29" s="27"/>
      <c r="U29" s="27"/>
      <c r="V29" s="27"/>
    </row>
    <row r="30" spans="1:22" hidden="1" outlineLevel="1" x14ac:dyDescent="0.2">
      <c r="A30" s="4" t="s">
        <v>44</v>
      </c>
      <c r="B30" s="30" t="s">
        <v>2</v>
      </c>
      <c r="C30" s="31">
        <f>N22</f>
        <v>0</v>
      </c>
      <c r="E30" s="4" t="s">
        <v>44</v>
      </c>
      <c r="F30" s="30" t="s">
        <v>2</v>
      </c>
      <c r="G30" s="31">
        <f>Q22</f>
        <v>0</v>
      </c>
      <c r="I30" s="4" t="str">
        <f>S22</f>
        <v>Supplemental Pretax</v>
      </c>
      <c r="J30" s="30" t="s">
        <v>2</v>
      </c>
      <c r="K30" s="31">
        <f>T22</f>
        <v>0</v>
      </c>
      <c r="T30" s="27"/>
      <c r="U30" s="27"/>
      <c r="V30" s="27"/>
    </row>
    <row r="31" spans="1:22" ht="14.25" hidden="1" outlineLevel="1" x14ac:dyDescent="0.2">
      <c r="A31" s="4" t="s">
        <v>3</v>
      </c>
      <c r="B31" s="2"/>
      <c r="C31" s="32">
        <f>C29-C30</f>
        <v>0</v>
      </c>
      <c r="E31" s="4" t="s">
        <v>3</v>
      </c>
      <c r="G31" s="32">
        <f>G29-G30</f>
        <v>0</v>
      </c>
      <c r="H31" s="35"/>
      <c r="I31" s="4" t="s">
        <v>3</v>
      </c>
      <c r="J31" s="2"/>
      <c r="K31" s="32">
        <f>K29-K30</f>
        <v>0</v>
      </c>
      <c r="T31" s="27"/>
      <c r="U31" s="27"/>
      <c r="V31" s="27"/>
    </row>
    <row r="32" spans="1:22" hidden="1" outlineLevel="1" x14ac:dyDescent="0.2">
      <c r="A32" s="4" t="s">
        <v>38</v>
      </c>
      <c r="B32" s="3" t="s">
        <v>5</v>
      </c>
      <c r="C32" s="33">
        <v>0.22</v>
      </c>
      <c r="E32" s="4" t="s">
        <v>38</v>
      </c>
      <c r="F32" s="3" t="s">
        <v>5</v>
      </c>
      <c r="G32" s="33">
        <v>0.22</v>
      </c>
      <c r="I32" s="4" t="s">
        <v>38</v>
      </c>
      <c r="J32" s="3" t="s">
        <v>5</v>
      </c>
      <c r="K32" s="33">
        <v>0.22</v>
      </c>
      <c r="T32" s="27"/>
      <c r="U32" s="27"/>
      <c r="V32" s="27"/>
    </row>
    <row r="33" spans="1:22" ht="13.5" hidden="1" outlineLevel="1" thickBot="1" x14ac:dyDescent="0.25">
      <c r="A33" s="5" t="s">
        <v>13</v>
      </c>
      <c r="B33" s="6"/>
      <c r="C33" s="34">
        <f>C31*C32</f>
        <v>0</v>
      </c>
      <c r="E33" s="5" t="s">
        <v>13</v>
      </c>
      <c r="F33" s="6"/>
      <c r="G33" s="34">
        <f>G31*G32</f>
        <v>0</v>
      </c>
      <c r="I33" s="5" t="s">
        <v>13</v>
      </c>
      <c r="J33" s="6"/>
      <c r="K33" s="34">
        <f>K31*K32</f>
        <v>0</v>
      </c>
      <c r="T33" s="27"/>
      <c r="U33" s="27"/>
      <c r="V33" s="27"/>
    </row>
    <row r="34" spans="1:22" ht="12.75" hidden="1" customHeight="1" outlineLevel="1" x14ac:dyDescent="0.2">
      <c r="A34" s="48" t="s">
        <v>39</v>
      </c>
      <c r="B34" s="49"/>
      <c r="C34" s="50"/>
      <c r="E34" s="48" t="s">
        <v>39</v>
      </c>
      <c r="F34" s="49"/>
      <c r="G34" s="50"/>
      <c r="I34" s="48" t="s">
        <v>39</v>
      </c>
      <c r="J34" s="49"/>
      <c r="K34" s="50"/>
      <c r="T34" s="27"/>
      <c r="U34" s="27"/>
      <c r="V34" s="27"/>
    </row>
    <row r="35" spans="1:22" hidden="1" outlineLevel="1" x14ac:dyDescent="0.2">
      <c r="A35" s="4" t="s">
        <v>40</v>
      </c>
      <c r="B35" s="2"/>
      <c r="C35" s="37">
        <f>IF(C25&lt;0,0,C25)</f>
        <v>0</v>
      </c>
      <c r="E35" s="4" t="s">
        <v>40</v>
      </c>
      <c r="G35" s="37">
        <f>IF(G25&lt;0,0,G25)</f>
        <v>0</v>
      </c>
      <c r="I35" s="4" t="s">
        <v>40</v>
      </c>
      <c r="J35" s="2"/>
      <c r="K35" s="37">
        <f>IF(K25&lt;0,0,K25)</f>
        <v>0</v>
      </c>
      <c r="T35" s="27"/>
      <c r="U35" s="27"/>
      <c r="V35" s="27"/>
    </row>
    <row r="36" spans="1:22" hidden="1" outlineLevel="1" x14ac:dyDescent="0.2">
      <c r="A36" s="4" t="s">
        <v>41</v>
      </c>
      <c r="B36" s="3" t="s">
        <v>10</v>
      </c>
      <c r="C36" s="38">
        <f>C33</f>
        <v>0</v>
      </c>
      <c r="E36" s="4" t="s">
        <v>41</v>
      </c>
      <c r="F36" s="3" t="s">
        <v>10</v>
      </c>
      <c r="G36" s="38">
        <f>G33</f>
        <v>0</v>
      </c>
      <c r="I36" s="4" t="s">
        <v>41</v>
      </c>
      <c r="J36" s="3" t="s">
        <v>10</v>
      </c>
      <c r="K36" s="38">
        <f>K33</f>
        <v>0</v>
      </c>
      <c r="T36" s="27"/>
      <c r="U36" s="27"/>
      <c r="V36" s="27"/>
    </row>
    <row r="37" spans="1:22" collapsed="1" x14ac:dyDescent="0.2">
      <c r="A37" s="4" t="s">
        <v>42</v>
      </c>
      <c r="B37" s="2"/>
      <c r="C37" s="32">
        <f>C36+C35</f>
        <v>0</v>
      </c>
      <c r="E37" s="4" t="s">
        <v>42</v>
      </c>
      <c r="G37" s="32">
        <f>G36+G35</f>
        <v>0</v>
      </c>
      <c r="I37" s="4" t="s">
        <v>42</v>
      </c>
      <c r="J37" s="2"/>
      <c r="K37" s="32">
        <f>K36+K35</f>
        <v>0</v>
      </c>
      <c r="T37" s="27"/>
      <c r="U37" s="27"/>
      <c r="V37" s="27"/>
    </row>
    <row r="38" spans="1:22" x14ac:dyDescent="0.2">
      <c r="A38" s="4" t="s">
        <v>43</v>
      </c>
      <c r="B38" s="3" t="s">
        <v>2</v>
      </c>
      <c r="C38" s="39">
        <f>N15</f>
        <v>0</v>
      </c>
      <c r="E38" s="4" t="s">
        <v>43</v>
      </c>
      <c r="F38" s="3" t="s">
        <v>2</v>
      </c>
      <c r="G38" s="39">
        <f>Q15</f>
        <v>0</v>
      </c>
      <c r="I38" s="4" t="s">
        <v>43</v>
      </c>
      <c r="J38" s="3" t="s">
        <v>2</v>
      </c>
      <c r="K38" s="39">
        <f>T15</f>
        <v>0</v>
      </c>
      <c r="T38" s="27"/>
      <c r="U38" s="27"/>
      <c r="V38" s="27"/>
    </row>
    <row r="39" spans="1:22" ht="13.5" thickBot="1" x14ac:dyDescent="0.25">
      <c r="A39" s="36" t="s">
        <v>14</v>
      </c>
      <c r="B39" s="6"/>
      <c r="C39" s="34">
        <f>C37-C38</f>
        <v>0</v>
      </c>
      <c r="E39" s="36" t="s">
        <v>14</v>
      </c>
      <c r="F39" s="6"/>
      <c r="G39" s="34">
        <f>G37-G38</f>
        <v>0</v>
      </c>
      <c r="I39" s="36" t="s">
        <v>14</v>
      </c>
      <c r="J39" s="6"/>
      <c r="K39" s="34">
        <f>K37-K38</f>
        <v>0</v>
      </c>
      <c r="T39" s="27"/>
      <c r="U39" s="27"/>
      <c r="V39" s="27"/>
    </row>
    <row r="41" spans="1:22" x14ac:dyDescent="0.2">
      <c r="K41" s="46"/>
    </row>
    <row r="42" spans="1:22" x14ac:dyDescent="0.2">
      <c r="K42" s="47"/>
    </row>
    <row r="43" spans="1:22" x14ac:dyDescent="0.2">
      <c r="K43" s="46"/>
    </row>
    <row r="44" spans="1:22" x14ac:dyDescent="0.2">
      <c r="K44" s="47"/>
    </row>
    <row r="45" spans="1:22" x14ac:dyDescent="0.2">
      <c r="K45" s="46"/>
    </row>
  </sheetData>
  <mergeCells count="24">
    <mergeCell ref="A1:K1"/>
    <mergeCell ref="M1:T1"/>
    <mergeCell ref="M16:N16"/>
    <mergeCell ref="M11:N11"/>
    <mergeCell ref="S2:T2"/>
    <mergeCell ref="S3:T3"/>
    <mergeCell ref="S11:T11"/>
    <mergeCell ref="S16:T16"/>
    <mergeCell ref="X2:AC2"/>
    <mergeCell ref="I26:K27"/>
    <mergeCell ref="A26:C27"/>
    <mergeCell ref="E26:G27"/>
    <mergeCell ref="A2:C2"/>
    <mergeCell ref="E2:G2"/>
    <mergeCell ref="I2:K2"/>
    <mergeCell ref="M20:N20"/>
    <mergeCell ref="P20:Q20"/>
    <mergeCell ref="P2:Q2"/>
    <mergeCell ref="P3:Q3"/>
    <mergeCell ref="P11:Q11"/>
    <mergeCell ref="P16:Q16"/>
    <mergeCell ref="M3:N3"/>
    <mergeCell ref="M2:N2"/>
    <mergeCell ref="S20:T20"/>
  </mergeCells>
  <dataValidations count="2">
    <dataValidation type="list" allowBlank="1" showInputMessage="1" showErrorMessage="1" sqref="N4 T4 Q4" xr:uid="{AE79C9FA-9F51-49C8-898F-E3C0185CEA31}">
      <formula1>"HOH,Single,Married"</formula1>
    </dataValidation>
    <dataValidation type="list" allowBlank="1" showInputMessage="1" showErrorMessage="1" sqref="N5 T5 Q5" xr:uid="{572BF4BA-57A1-4B68-B9A0-3D59BFD2B70C}">
      <formula1>"Yes,No"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B46B-A643-458F-8DE4-5049662107D2}">
  <sheetPr>
    <tabColor rgb="FF00B0F0"/>
  </sheetPr>
  <dimension ref="A1:AL39"/>
  <sheetViews>
    <sheetView showGridLines="0" zoomScale="115" zoomScaleNormal="115" workbookViewId="0">
      <selection activeCell="M1" sqref="M1:T1"/>
    </sheetView>
  </sheetViews>
  <sheetFormatPr defaultRowHeight="12.75" outlineLevelRow="1" outlineLevelCol="1" x14ac:dyDescent="0.2"/>
  <cols>
    <col min="1" max="1" width="21.28515625" customWidth="1"/>
    <col min="2" max="2" width="3.28515625" customWidth="1"/>
    <col min="3" max="3" width="13.140625" customWidth="1"/>
    <col min="4" max="4" width="2.42578125" customWidth="1"/>
    <col min="5" max="5" width="21.28515625" style="7" customWidth="1"/>
    <col min="6" max="6" width="3.28515625" style="2" customWidth="1"/>
    <col min="7" max="7" width="13.140625" customWidth="1"/>
    <col min="8" max="8" width="2.42578125" customWidth="1"/>
    <col min="9" max="9" width="21.28515625" customWidth="1"/>
    <col min="10" max="10" width="3.28515625" customWidth="1"/>
    <col min="11" max="11" width="13.140625" customWidth="1"/>
    <col min="12" max="12" width="105.140625" hidden="1" customWidth="1" outlineLevel="1"/>
    <col min="13" max="13" width="19.140625" customWidth="1" collapsed="1"/>
    <col min="14" max="14" width="12.140625" bestFit="1" customWidth="1"/>
    <col min="15" max="15" width="2.28515625" customWidth="1"/>
    <col min="16" max="16" width="19.140625" customWidth="1"/>
    <col min="17" max="17" width="12.140625" bestFit="1" customWidth="1"/>
    <col min="18" max="18" width="2.28515625" customWidth="1"/>
    <col min="19" max="19" width="19.140625" customWidth="1"/>
    <col min="20" max="20" width="12.140625" bestFit="1" customWidth="1"/>
  </cols>
  <sheetData>
    <row r="1" spans="1:38" ht="13.5" thickBot="1" x14ac:dyDescent="0.25">
      <c r="A1" s="70" t="s">
        <v>49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 t="s">
        <v>48</v>
      </c>
      <c r="M1" s="72" t="s">
        <v>50</v>
      </c>
      <c r="N1" s="72"/>
      <c r="O1" s="72"/>
      <c r="P1" s="72"/>
      <c r="Q1" s="72"/>
      <c r="R1" s="72"/>
      <c r="S1" s="72"/>
      <c r="T1" s="72"/>
    </row>
    <row r="2" spans="1:38" ht="13.5" thickBot="1" x14ac:dyDescent="0.25">
      <c r="A2" s="61" t="str">
        <f>CONCATENATE(TEXT(N8,"mm/dd/yy")," Check")</f>
        <v>01/00/00 Check</v>
      </c>
      <c r="B2" s="62"/>
      <c r="C2" s="63"/>
      <c r="E2" s="61" t="str">
        <f>CONCATENATE(TEXT(Q8,"mm/dd/yy")," Check")</f>
        <v>01/00/00 Check</v>
      </c>
      <c r="F2" s="62"/>
      <c r="G2" s="63"/>
      <c r="I2" s="61" t="str">
        <f>CONCATENATE(TEXT(T8,"mm/dd/yy")," Check")</f>
        <v>01/00/00 Check</v>
      </c>
      <c r="J2" s="62"/>
      <c r="K2" s="63"/>
      <c r="M2" s="64" t="s">
        <v>30</v>
      </c>
      <c r="N2" s="65"/>
      <c r="P2" s="64" t="s">
        <v>32</v>
      </c>
      <c r="Q2" s="65"/>
      <c r="S2" s="64" t="s">
        <v>46</v>
      </c>
      <c r="T2" s="65"/>
      <c r="X2" s="58"/>
      <c r="Y2" s="58"/>
      <c r="Z2" s="58"/>
      <c r="AA2" s="58"/>
      <c r="AB2" s="58"/>
      <c r="AC2" s="58"/>
      <c r="AL2" s="56">
        <v>2023</v>
      </c>
    </row>
    <row r="3" spans="1:38" x14ac:dyDescent="0.2">
      <c r="A3" s="55" t="s">
        <v>0</v>
      </c>
      <c r="B3" s="52"/>
      <c r="C3" s="53">
        <f>N9</f>
        <v>0</v>
      </c>
      <c r="E3" s="55" t="s">
        <v>0</v>
      </c>
      <c r="F3" s="52"/>
      <c r="G3" s="53">
        <f>Q9</f>
        <v>0</v>
      </c>
      <c r="I3" s="55" t="s">
        <v>0</v>
      </c>
      <c r="J3" s="52"/>
      <c r="K3" s="53">
        <f>T9</f>
        <v>0</v>
      </c>
      <c r="M3" s="66" t="s">
        <v>22</v>
      </c>
      <c r="N3" s="67"/>
      <c r="P3" s="66" t="s">
        <v>22</v>
      </c>
      <c r="Q3" s="67"/>
      <c r="S3" s="66" t="s">
        <v>22</v>
      </c>
      <c r="T3" s="67"/>
    </row>
    <row r="4" spans="1:38" x14ac:dyDescent="0.2">
      <c r="A4" s="1" t="s">
        <v>1</v>
      </c>
      <c r="B4" s="3" t="s">
        <v>2</v>
      </c>
      <c r="C4" s="18">
        <f>N10</f>
        <v>0</v>
      </c>
      <c r="E4" s="1" t="s">
        <v>1</v>
      </c>
      <c r="F4" s="3" t="s">
        <v>2</v>
      </c>
      <c r="G4" s="18">
        <f>Q10</f>
        <v>0</v>
      </c>
      <c r="I4" s="1" t="s">
        <v>1</v>
      </c>
      <c r="J4" s="3" t="s">
        <v>2</v>
      </c>
      <c r="K4" s="18">
        <f>T10</f>
        <v>0</v>
      </c>
      <c r="M4" s="8" t="s">
        <v>15</v>
      </c>
      <c r="N4" s="12"/>
      <c r="P4" s="8" t="s">
        <v>15</v>
      </c>
      <c r="Q4" s="12"/>
      <c r="S4" s="8" t="s">
        <v>15</v>
      </c>
      <c r="T4" s="12"/>
    </row>
    <row r="5" spans="1:38" x14ac:dyDescent="0.2">
      <c r="A5" s="1" t="s">
        <v>3</v>
      </c>
      <c r="B5" s="2"/>
      <c r="C5" s="17">
        <f>C3-C4</f>
        <v>0</v>
      </c>
      <c r="E5" s="1" t="s">
        <v>3</v>
      </c>
      <c r="G5" s="17">
        <f>G3-G4</f>
        <v>0</v>
      </c>
      <c r="I5" s="1" t="s">
        <v>3</v>
      </c>
      <c r="J5" s="2"/>
      <c r="K5" s="17">
        <f>K3-K4</f>
        <v>0</v>
      </c>
      <c r="M5" s="9" t="s">
        <v>17</v>
      </c>
      <c r="N5" s="10"/>
      <c r="P5" s="9" t="s">
        <v>17</v>
      </c>
      <c r="Q5" s="10"/>
      <c r="S5" s="9" t="s">
        <v>17</v>
      </c>
      <c r="T5" s="10"/>
    </row>
    <row r="6" spans="1:38" x14ac:dyDescent="0.2">
      <c r="A6" s="1" t="s">
        <v>4</v>
      </c>
      <c r="B6" s="3" t="s">
        <v>5</v>
      </c>
      <c r="C6" s="19">
        <v>26</v>
      </c>
      <c r="E6" s="1" t="s">
        <v>4</v>
      </c>
      <c r="F6" s="3" t="s">
        <v>5</v>
      </c>
      <c r="G6" s="19">
        <v>26</v>
      </c>
      <c r="I6" s="1" t="s">
        <v>4</v>
      </c>
      <c r="J6" s="3" t="s">
        <v>5</v>
      </c>
      <c r="K6" s="19">
        <v>26</v>
      </c>
      <c r="M6" s="11" t="s">
        <v>18</v>
      </c>
      <c r="N6" s="12"/>
      <c r="P6" s="11" t="s">
        <v>18</v>
      </c>
      <c r="Q6" s="12"/>
      <c r="S6" s="11" t="s">
        <v>18</v>
      </c>
      <c r="T6" s="12"/>
    </row>
    <row r="7" spans="1:38" ht="25.5" x14ac:dyDescent="0.2">
      <c r="A7" s="1" t="s">
        <v>6</v>
      </c>
      <c r="B7" s="2"/>
      <c r="C7" s="20">
        <f>C5*C6</f>
        <v>0</v>
      </c>
      <c r="E7" s="1" t="s">
        <v>6</v>
      </c>
      <c r="G7" s="20">
        <f>G5*G6</f>
        <v>0</v>
      </c>
      <c r="I7" s="1" t="s">
        <v>6</v>
      </c>
      <c r="J7" s="2"/>
      <c r="K7" s="20">
        <f>K5*K6</f>
        <v>0</v>
      </c>
      <c r="M7" s="64" t="s">
        <v>34</v>
      </c>
      <c r="N7" s="65"/>
      <c r="P7" s="64" t="s">
        <v>34</v>
      </c>
      <c r="Q7" s="65"/>
      <c r="S7" s="64" t="s">
        <v>34</v>
      </c>
      <c r="T7" s="65"/>
    </row>
    <row r="8" spans="1:38" ht="25.5" x14ac:dyDescent="0.2">
      <c r="A8" s="57" t="str">
        <f>CONCATENATE("less allowances 4300 x (",N6,")")</f>
        <v>less allowances 4300 x ()</v>
      </c>
      <c r="B8" s="3" t="s">
        <v>10</v>
      </c>
      <c r="C8" s="21">
        <f>N6*4300</f>
        <v>0</v>
      </c>
      <c r="E8" s="57" t="str">
        <f>CONCATENATE("less allowances 4300 x (",Q6,")")</f>
        <v>less allowances 4300 x ()</v>
      </c>
      <c r="F8" s="3" t="s">
        <v>10</v>
      </c>
      <c r="G8" s="21">
        <f>Q6*4300</f>
        <v>0</v>
      </c>
      <c r="I8" s="57" t="str">
        <f>CONCATENATE("less allowances 4300 x (",T6,")")</f>
        <v>less allowances 4300 x ()</v>
      </c>
      <c r="J8" s="3" t="s">
        <v>10</v>
      </c>
      <c r="K8" s="21">
        <f>T6*4300</f>
        <v>0</v>
      </c>
      <c r="M8" s="14" t="s">
        <v>31</v>
      </c>
      <c r="N8" s="16"/>
      <c r="P8" s="14" t="s">
        <v>31</v>
      </c>
      <c r="Q8" s="16"/>
      <c r="S8" s="14" t="s">
        <v>31</v>
      </c>
      <c r="T8" s="16"/>
    </row>
    <row r="9" spans="1:38" x14ac:dyDescent="0.2">
      <c r="A9" s="1"/>
      <c r="B9" s="2"/>
      <c r="C9" s="22">
        <f>C7+C8</f>
        <v>0</v>
      </c>
      <c r="E9" s="1"/>
      <c r="G9" s="22">
        <f>G7+G8</f>
        <v>0</v>
      </c>
      <c r="I9" s="1"/>
      <c r="J9" s="2"/>
      <c r="K9" s="22">
        <f>K7+K8</f>
        <v>0</v>
      </c>
      <c r="M9" s="9" t="s">
        <v>35</v>
      </c>
      <c r="N9" s="28"/>
      <c r="P9" s="9" t="s">
        <v>35</v>
      </c>
      <c r="Q9" s="28"/>
      <c r="S9" s="9" t="s">
        <v>35</v>
      </c>
      <c r="T9" s="28"/>
    </row>
    <row r="10" spans="1:38" ht="25.5" x14ac:dyDescent="0.2">
      <c r="A10" s="4" t="s">
        <v>7</v>
      </c>
      <c r="B10" s="3" t="s">
        <v>2</v>
      </c>
      <c r="C10" s="23">
        <f>N15</f>
        <v>0</v>
      </c>
      <c r="E10" s="4" t="s">
        <v>7</v>
      </c>
      <c r="F10" s="3" t="s">
        <v>2</v>
      </c>
      <c r="G10" s="23">
        <f>Q15</f>
        <v>0</v>
      </c>
      <c r="I10" s="4" t="s">
        <v>7</v>
      </c>
      <c r="J10" s="3" t="s">
        <v>2</v>
      </c>
      <c r="K10" s="23">
        <f>T15</f>
        <v>0</v>
      </c>
      <c r="M10" s="11" t="s">
        <v>25</v>
      </c>
      <c r="N10" s="29"/>
      <c r="P10" s="11" t="s">
        <v>25</v>
      </c>
      <c r="Q10" s="29"/>
      <c r="S10" s="11" t="s">
        <v>25</v>
      </c>
      <c r="T10" s="29"/>
    </row>
    <row r="11" spans="1:38" x14ac:dyDescent="0.2">
      <c r="A11" s="1"/>
      <c r="B11" s="2"/>
      <c r="C11" s="17">
        <f>C9-C10</f>
        <v>0</v>
      </c>
      <c r="E11" s="1"/>
      <c r="G11" s="17">
        <f>G9-G10</f>
        <v>0</v>
      </c>
      <c r="I11" s="1"/>
      <c r="J11" s="2"/>
      <c r="K11" s="17">
        <f>K9-K10</f>
        <v>0</v>
      </c>
      <c r="M11" s="15" t="s">
        <v>29</v>
      </c>
      <c r="N11" s="28"/>
      <c r="P11" s="15" t="s">
        <v>29</v>
      </c>
      <c r="Q11" s="28"/>
      <c r="S11" s="15" t="s">
        <v>29</v>
      </c>
      <c r="T11" s="28"/>
    </row>
    <row r="12" spans="1:38" ht="25.5" x14ac:dyDescent="0.2">
      <c r="A12" s="1" t="s">
        <v>8</v>
      </c>
      <c r="B12" s="3" t="s">
        <v>5</v>
      </c>
      <c r="C12" s="24">
        <f>N14</f>
        <v>0</v>
      </c>
      <c r="E12" s="1" t="s">
        <v>8</v>
      </c>
      <c r="F12" s="3" t="s">
        <v>5</v>
      </c>
      <c r="G12" s="24">
        <f>Q14</f>
        <v>0</v>
      </c>
      <c r="I12" s="1" t="s">
        <v>8</v>
      </c>
      <c r="J12" s="3" t="s">
        <v>5</v>
      </c>
      <c r="K12" s="24">
        <f>T14</f>
        <v>0</v>
      </c>
      <c r="M12" s="64" t="s">
        <v>33</v>
      </c>
      <c r="N12" s="65"/>
      <c r="P12" s="64" t="s">
        <v>33</v>
      </c>
      <c r="Q12" s="65"/>
      <c r="S12" s="64" t="s">
        <v>33</v>
      </c>
      <c r="T12" s="65"/>
    </row>
    <row r="13" spans="1:38" x14ac:dyDescent="0.2">
      <c r="A13" s="1"/>
      <c r="B13" s="2"/>
      <c r="C13" s="17">
        <f>C11*C12</f>
        <v>0</v>
      </c>
      <c r="E13" s="1"/>
      <c r="G13" s="17">
        <f>G11*G12</f>
        <v>0</v>
      </c>
      <c r="I13" s="1"/>
      <c r="J13" s="2"/>
      <c r="K13" s="17">
        <f>K11*K12</f>
        <v>0</v>
      </c>
      <c r="M13" s="8" t="s">
        <v>26</v>
      </c>
      <c r="N13" s="68"/>
      <c r="P13" s="8" t="s">
        <v>26</v>
      </c>
      <c r="Q13" s="68"/>
      <c r="S13" s="8" t="s">
        <v>26</v>
      </c>
      <c r="T13" s="68"/>
    </row>
    <row r="14" spans="1:38" x14ac:dyDescent="0.2">
      <c r="A14" s="1" t="s">
        <v>9</v>
      </c>
      <c r="B14" s="3" t="s">
        <v>10</v>
      </c>
      <c r="C14" s="25">
        <f>N13</f>
        <v>0</v>
      </c>
      <c r="E14" s="1" t="s">
        <v>9</v>
      </c>
      <c r="F14" s="3" t="s">
        <v>10</v>
      </c>
      <c r="G14" s="25">
        <f>Q13</f>
        <v>0</v>
      </c>
      <c r="I14" s="1" t="s">
        <v>9</v>
      </c>
      <c r="J14" s="3" t="s">
        <v>10</v>
      </c>
      <c r="K14" s="25">
        <f>T13</f>
        <v>0</v>
      </c>
      <c r="M14" s="9" t="s">
        <v>27</v>
      </c>
      <c r="N14" s="69"/>
      <c r="P14" s="9" t="s">
        <v>27</v>
      </c>
      <c r="Q14" s="69"/>
      <c r="S14" s="9" t="s">
        <v>27</v>
      </c>
      <c r="T14" s="69"/>
    </row>
    <row r="15" spans="1:38" x14ac:dyDescent="0.2">
      <c r="A15" s="1"/>
      <c r="B15" s="2"/>
      <c r="C15" s="17">
        <f>C13+C14</f>
        <v>0</v>
      </c>
      <c r="E15" s="1"/>
      <c r="G15" s="17">
        <f>G13+G14</f>
        <v>0</v>
      </c>
      <c r="I15" s="1"/>
      <c r="J15" s="2"/>
      <c r="K15" s="17">
        <f>K13+K14</f>
        <v>0</v>
      </c>
      <c r="M15" s="13" t="s">
        <v>28</v>
      </c>
      <c r="N15" s="23"/>
      <c r="P15" s="13" t="s">
        <v>28</v>
      </c>
      <c r="Q15" s="23"/>
      <c r="S15" s="13" t="s">
        <v>28</v>
      </c>
      <c r="T15" s="23"/>
    </row>
    <row r="16" spans="1:38" ht="13.5" thickBot="1" x14ac:dyDescent="0.25">
      <c r="A16" s="1" t="s">
        <v>11</v>
      </c>
      <c r="B16" s="3" t="s">
        <v>12</v>
      </c>
      <c r="C16" s="19">
        <v>26</v>
      </c>
      <c r="E16" s="1" t="s">
        <v>11</v>
      </c>
      <c r="F16" s="3" t="s">
        <v>12</v>
      </c>
      <c r="G16" s="19">
        <v>26</v>
      </c>
      <c r="I16" s="1" t="s">
        <v>11</v>
      </c>
      <c r="J16" s="3" t="s">
        <v>12</v>
      </c>
      <c r="K16" s="19">
        <v>26</v>
      </c>
      <c r="M16" s="64" t="s">
        <v>41</v>
      </c>
      <c r="N16" s="65"/>
      <c r="P16" s="64" t="s">
        <v>41</v>
      </c>
      <c r="Q16" s="65"/>
      <c r="S16" s="64" t="s">
        <v>41</v>
      </c>
      <c r="T16" s="65"/>
    </row>
    <row r="17" spans="1:22" x14ac:dyDescent="0.2">
      <c r="A17" s="1"/>
      <c r="B17" s="2"/>
      <c r="C17" s="17">
        <f>C15/C16</f>
        <v>0</v>
      </c>
      <c r="E17" s="1"/>
      <c r="G17" s="17">
        <f>G15/G16</f>
        <v>0</v>
      </c>
      <c r="I17" s="1"/>
      <c r="J17" s="2"/>
      <c r="K17" s="17">
        <f>K15/K16</f>
        <v>0</v>
      </c>
      <c r="M17" s="40" t="s">
        <v>47</v>
      </c>
      <c r="N17" s="41"/>
      <c r="P17" s="40" t="s">
        <v>47</v>
      </c>
      <c r="Q17" s="42"/>
      <c r="S17" s="40" t="s">
        <v>47</v>
      </c>
      <c r="T17" s="41"/>
    </row>
    <row r="18" spans="1:22" ht="13.5" thickBot="1" x14ac:dyDescent="0.25">
      <c r="A18" s="51" t="s">
        <v>17</v>
      </c>
      <c r="B18" s="54" t="s">
        <v>10</v>
      </c>
      <c r="C18" s="39">
        <f>N5</f>
        <v>0</v>
      </c>
      <c r="E18" s="51" t="s">
        <v>17</v>
      </c>
      <c r="F18" s="54" t="s">
        <v>10</v>
      </c>
      <c r="G18" s="39">
        <f>Q5</f>
        <v>0</v>
      </c>
      <c r="I18" s="51" t="s">
        <v>17</v>
      </c>
      <c r="J18" s="54" t="s">
        <v>10</v>
      </c>
      <c r="K18" s="39">
        <f>T5</f>
        <v>0</v>
      </c>
      <c r="M18" s="43" t="s">
        <v>45</v>
      </c>
      <c r="N18" s="44"/>
      <c r="P18" s="43" t="s">
        <v>45</v>
      </c>
      <c r="Q18" s="44"/>
      <c r="S18" s="43" t="s">
        <v>45</v>
      </c>
      <c r="T18" s="44"/>
    </row>
    <row r="19" spans="1:22" ht="13.5" thickBot="1" x14ac:dyDescent="0.25">
      <c r="A19" s="5" t="s">
        <v>13</v>
      </c>
      <c r="B19" s="6"/>
      <c r="C19" s="26">
        <f>C17+C18</f>
        <v>0</v>
      </c>
      <c r="E19" s="5" t="s">
        <v>13</v>
      </c>
      <c r="F19" s="6"/>
      <c r="G19" s="26">
        <f>G17+G18</f>
        <v>0</v>
      </c>
      <c r="I19" s="5" t="s">
        <v>13</v>
      </c>
      <c r="J19" s="6"/>
      <c r="K19" s="26">
        <f>K17+K18</f>
        <v>0</v>
      </c>
      <c r="T19" s="27"/>
    </row>
    <row r="20" spans="1:22" x14ac:dyDescent="0.2">
      <c r="A20" s="59" t="s">
        <v>36</v>
      </c>
      <c r="B20" s="59"/>
      <c r="C20" s="59"/>
      <c r="E20" s="59" t="s">
        <v>36</v>
      </c>
      <c r="F20" s="59"/>
      <c r="G20" s="59"/>
      <c r="I20" s="59" t="s">
        <v>36</v>
      </c>
      <c r="J20" s="59"/>
      <c r="K20" s="59"/>
    </row>
    <row r="21" spans="1:22" ht="13.5" thickBot="1" x14ac:dyDescent="0.25">
      <c r="A21" s="60"/>
      <c r="B21" s="60"/>
      <c r="C21" s="60"/>
      <c r="E21" s="60"/>
      <c r="F21" s="60"/>
      <c r="G21" s="60"/>
      <c r="I21" s="60"/>
      <c r="J21" s="60"/>
      <c r="K21" s="60"/>
    </row>
    <row r="22" spans="1:22" x14ac:dyDescent="0.2">
      <c r="A22" s="48" t="s">
        <v>37</v>
      </c>
      <c r="B22" s="49"/>
      <c r="C22" s="50"/>
      <c r="E22" s="48" t="s">
        <v>37</v>
      </c>
      <c r="F22" s="49"/>
      <c r="G22" s="50"/>
      <c r="I22" s="48" t="s">
        <v>37</v>
      </c>
      <c r="J22" s="49"/>
      <c r="K22" s="50"/>
      <c r="O22" s="45"/>
      <c r="R22" s="45"/>
      <c r="T22" s="27"/>
      <c r="U22" s="27"/>
      <c r="V22" s="27"/>
    </row>
    <row r="23" spans="1:22" x14ac:dyDescent="0.2">
      <c r="A23" s="1" t="str">
        <f>M17</f>
        <v>None</v>
      </c>
      <c r="B23" s="2"/>
      <c r="C23" s="17">
        <f>N17</f>
        <v>0</v>
      </c>
      <c r="E23" s="1" t="str">
        <f>P17</f>
        <v>None</v>
      </c>
      <c r="G23" s="17">
        <f>Q17</f>
        <v>0</v>
      </c>
      <c r="I23" s="1" t="str">
        <f>S17</f>
        <v>None</v>
      </c>
      <c r="J23" s="2"/>
      <c r="K23" s="17">
        <f>T17</f>
        <v>0</v>
      </c>
      <c r="T23" s="27"/>
      <c r="U23" s="27"/>
      <c r="V23" s="27"/>
    </row>
    <row r="24" spans="1:22" x14ac:dyDescent="0.2">
      <c r="A24" s="4" t="s">
        <v>44</v>
      </c>
      <c r="B24" s="30" t="s">
        <v>2</v>
      </c>
      <c r="C24" s="31">
        <f>N18</f>
        <v>0</v>
      </c>
      <c r="E24" s="4" t="s">
        <v>44</v>
      </c>
      <c r="F24" s="30" t="s">
        <v>2</v>
      </c>
      <c r="G24" s="31">
        <f>Q18</f>
        <v>0</v>
      </c>
      <c r="I24" s="4" t="str">
        <f>S18</f>
        <v>Supplemental Pretax</v>
      </c>
      <c r="J24" s="30" t="s">
        <v>2</v>
      </c>
      <c r="K24" s="31">
        <f>T18</f>
        <v>0</v>
      </c>
      <c r="T24" s="27"/>
    </row>
    <row r="25" spans="1:22" ht="14.25" x14ac:dyDescent="0.2">
      <c r="A25" s="4" t="s">
        <v>3</v>
      </c>
      <c r="B25" s="2"/>
      <c r="C25" s="32">
        <f>C23-C24</f>
        <v>0</v>
      </c>
      <c r="E25" s="4" t="s">
        <v>3</v>
      </c>
      <c r="G25" s="32">
        <f>G23-G24</f>
        <v>0</v>
      </c>
      <c r="H25" s="35"/>
      <c r="I25" s="4" t="s">
        <v>3</v>
      </c>
      <c r="J25" s="2"/>
      <c r="K25" s="32">
        <f>K23-K24</f>
        <v>0</v>
      </c>
      <c r="T25" s="27"/>
    </row>
    <row r="26" spans="1:22" ht="12.75" customHeight="1" x14ac:dyDescent="0.2">
      <c r="A26" s="4" t="s">
        <v>38</v>
      </c>
      <c r="B26" s="3" t="s">
        <v>5</v>
      </c>
      <c r="C26" s="33">
        <v>0.22</v>
      </c>
      <c r="E26" s="4" t="s">
        <v>38</v>
      </c>
      <c r="F26" s="3" t="s">
        <v>5</v>
      </c>
      <c r="G26" s="33">
        <v>0.22</v>
      </c>
      <c r="I26" s="4" t="s">
        <v>38</v>
      </c>
      <c r="J26" s="3" t="s">
        <v>5</v>
      </c>
      <c r="K26" s="33">
        <v>0.22</v>
      </c>
      <c r="T26" s="27"/>
      <c r="U26" s="27"/>
      <c r="V26" s="27"/>
    </row>
    <row r="27" spans="1:22" ht="13.5" thickBot="1" x14ac:dyDescent="0.25">
      <c r="A27" s="5" t="s">
        <v>13</v>
      </c>
      <c r="B27" s="6"/>
      <c r="C27" s="34">
        <f>C25*C26</f>
        <v>0</v>
      </c>
      <c r="E27" s="5" t="s">
        <v>13</v>
      </c>
      <c r="F27" s="6"/>
      <c r="G27" s="34">
        <f>G25*G26</f>
        <v>0</v>
      </c>
      <c r="I27" s="5" t="s">
        <v>13</v>
      </c>
      <c r="J27" s="6"/>
      <c r="K27" s="34">
        <f>K25*K26</f>
        <v>0</v>
      </c>
      <c r="T27" s="27"/>
      <c r="U27" s="27"/>
      <c r="V27" s="27"/>
    </row>
    <row r="28" spans="1:22" ht="25.5" hidden="1" outlineLevel="1" x14ac:dyDescent="0.2">
      <c r="A28" s="48" t="s">
        <v>39</v>
      </c>
      <c r="B28" s="49"/>
      <c r="C28" s="50"/>
      <c r="E28" s="48" t="s">
        <v>39</v>
      </c>
      <c r="F28" s="49"/>
      <c r="G28" s="50"/>
      <c r="I28" s="48" t="s">
        <v>39</v>
      </c>
      <c r="J28" s="49"/>
      <c r="K28" s="50"/>
      <c r="T28" s="27"/>
      <c r="U28" s="27"/>
      <c r="V28" s="27"/>
    </row>
    <row r="29" spans="1:22" hidden="1" outlineLevel="1" x14ac:dyDescent="0.2">
      <c r="A29" s="4" t="s">
        <v>40</v>
      </c>
      <c r="B29" s="2"/>
      <c r="C29" s="37">
        <f>IF(C19&lt;0,0,C19)</f>
        <v>0</v>
      </c>
      <c r="E29" s="4" t="s">
        <v>40</v>
      </c>
      <c r="G29" s="37">
        <f>IF(G19&lt;0,0,G19)</f>
        <v>0</v>
      </c>
      <c r="I29" s="4" t="s">
        <v>40</v>
      </c>
      <c r="J29" s="2"/>
      <c r="K29" s="37">
        <f>IF(K19&lt;0,0,K19)</f>
        <v>0</v>
      </c>
      <c r="T29" s="27"/>
      <c r="U29" s="27"/>
      <c r="V29" s="27"/>
    </row>
    <row r="30" spans="1:22" hidden="1" outlineLevel="1" x14ac:dyDescent="0.2">
      <c r="A30" s="4" t="s">
        <v>41</v>
      </c>
      <c r="B30" s="3" t="s">
        <v>10</v>
      </c>
      <c r="C30" s="38">
        <f>C27</f>
        <v>0</v>
      </c>
      <c r="E30" s="4" t="s">
        <v>41</v>
      </c>
      <c r="F30" s="3" t="s">
        <v>10</v>
      </c>
      <c r="G30" s="38">
        <f>G27</f>
        <v>0</v>
      </c>
      <c r="I30" s="4" t="s">
        <v>41</v>
      </c>
      <c r="J30" s="3" t="s">
        <v>10</v>
      </c>
      <c r="K30" s="38">
        <f>K27</f>
        <v>0</v>
      </c>
      <c r="T30" s="27"/>
      <c r="U30" s="27"/>
      <c r="V30" s="27"/>
    </row>
    <row r="31" spans="1:22" hidden="1" outlineLevel="1" x14ac:dyDescent="0.2">
      <c r="A31" s="4" t="s">
        <v>42</v>
      </c>
      <c r="B31" s="2"/>
      <c r="C31" s="32">
        <f>C30+C29</f>
        <v>0</v>
      </c>
      <c r="E31" s="4" t="s">
        <v>42</v>
      </c>
      <c r="G31" s="32">
        <f>G30+G29</f>
        <v>0</v>
      </c>
      <c r="I31" s="4" t="s">
        <v>42</v>
      </c>
      <c r="J31" s="2"/>
      <c r="K31" s="32">
        <f>K30+K29</f>
        <v>0</v>
      </c>
      <c r="T31" s="27"/>
      <c r="U31" s="27"/>
      <c r="V31" s="27"/>
    </row>
    <row r="32" spans="1:22" hidden="1" outlineLevel="1" x14ac:dyDescent="0.2">
      <c r="A32" s="4" t="s">
        <v>43</v>
      </c>
      <c r="B32" s="3" t="s">
        <v>2</v>
      </c>
      <c r="C32" s="39">
        <f>N11</f>
        <v>0</v>
      </c>
      <c r="E32" s="4" t="s">
        <v>43</v>
      </c>
      <c r="F32" s="3" t="s">
        <v>2</v>
      </c>
      <c r="G32" s="39">
        <f>Q11</f>
        <v>0</v>
      </c>
      <c r="I32" s="4" t="s">
        <v>43</v>
      </c>
      <c r="J32" s="3" t="s">
        <v>2</v>
      </c>
      <c r="K32" s="39">
        <f>T11</f>
        <v>0</v>
      </c>
      <c r="T32" s="27"/>
      <c r="U32" s="27"/>
      <c r="V32" s="27"/>
    </row>
    <row r="33" spans="1:22" ht="13.5" hidden="1" outlineLevel="1" thickBot="1" x14ac:dyDescent="0.25">
      <c r="A33" s="36" t="s">
        <v>14</v>
      </c>
      <c r="B33" s="6"/>
      <c r="C33" s="34">
        <f>C31-C32</f>
        <v>0</v>
      </c>
      <c r="E33" s="36" t="s">
        <v>14</v>
      </c>
      <c r="F33" s="6"/>
      <c r="G33" s="34">
        <f>G31-G32</f>
        <v>0</v>
      </c>
      <c r="I33" s="36" t="s">
        <v>14</v>
      </c>
      <c r="J33" s="6"/>
      <c r="K33" s="34">
        <f>K31-K32</f>
        <v>0</v>
      </c>
      <c r="T33" s="27"/>
      <c r="U33" s="27"/>
      <c r="V33" s="27"/>
    </row>
    <row r="34" spans="1:22" ht="12.75" hidden="1" customHeight="1" outlineLevel="1" x14ac:dyDescent="0.2">
      <c r="T34" s="27"/>
      <c r="U34" s="27"/>
      <c r="V34" s="27"/>
    </row>
    <row r="35" spans="1:22" hidden="1" outlineLevel="1" x14ac:dyDescent="0.2">
      <c r="K35" s="46"/>
      <c r="T35" s="27"/>
      <c r="U35" s="27"/>
      <c r="V35" s="27"/>
    </row>
    <row r="36" spans="1:22" hidden="1" outlineLevel="1" x14ac:dyDescent="0.2">
      <c r="K36" s="47"/>
      <c r="U36" s="27"/>
      <c r="V36" s="27"/>
    </row>
    <row r="37" spans="1:22" collapsed="1" x14ac:dyDescent="0.2">
      <c r="K37" s="46"/>
      <c r="U37" s="27"/>
      <c r="V37" s="27"/>
    </row>
    <row r="38" spans="1:22" x14ac:dyDescent="0.2">
      <c r="K38" s="47"/>
      <c r="U38" s="27"/>
      <c r="V38" s="27"/>
    </row>
    <row r="39" spans="1:22" x14ac:dyDescent="0.2">
      <c r="K39" s="46"/>
      <c r="U39" s="27"/>
      <c r="V39" s="27"/>
    </row>
  </sheetData>
  <mergeCells count="24">
    <mergeCell ref="A1:K1"/>
    <mergeCell ref="M1:T1"/>
    <mergeCell ref="A2:C2"/>
    <mergeCell ref="E2:G2"/>
    <mergeCell ref="I2:K2"/>
    <mergeCell ref="M2:N2"/>
    <mergeCell ref="P2:Q2"/>
    <mergeCell ref="S12:T12"/>
    <mergeCell ref="M16:N16"/>
    <mergeCell ref="P16:Q16"/>
    <mergeCell ref="S16:T16"/>
    <mergeCell ref="X2:AC2"/>
    <mergeCell ref="M3:N3"/>
    <mergeCell ref="P3:Q3"/>
    <mergeCell ref="S3:T3"/>
    <mergeCell ref="M7:N7"/>
    <mergeCell ref="P7:Q7"/>
    <mergeCell ref="S7:T7"/>
    <mergeCell ref="S2:T2"/>
    <mergeCell ref="A20:C21"/>
    <mergeCell ref="E20:G21"/>
    <mergeCell ref="I20:K21"/>
    <mergeCell ref="M12:N12"/>
    <mergeCell ref="P12:Q12"/>
  </mergeCells>
  <dataValidations count="1">
    <dataValidation type="list" allowBlank="1" showInputMessage="1" showErrorMessage="1" sqref="N4 Q4 T4" xr:uid="{8ECF11D7-C044-4B58-BE01-A5F446357E82}">
      <formula1>"HOH,Single,Married"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9 c b 5 c f - a 2 5 d - 4 b 1 c - a f 5 e - 3 c b 1 8 2 5 7 e b 5 b "   x m l n s = " h t t p : / / s c h e m a s . m i c r o s o f t . c o m / D a t a M a s h u p " > A A A A A B Q D A A B Q S w M E F A A C A A g A j E x I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j E x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M S F g o i k e 4 D g A A A B E A A A A T A B w A R m 9 y b X V s Y X M v U 2 V j d G l v b j E u b S C i G A A o o B Q A A A A A A A A A A A A A A A A A A A A A A A A A A A A r T k 0 u y c z P U w i G 0 I b W A F B L A Q I t A B Q A A g A I A I x M S F j 0 d A 9 2 p A A A A P Y A A A A S A A A A A A A A A A A A A A A A A A A A A A B D b 2 5 m a W c v U G F j a 2 F n Z S 5 4 b W x Q S w E C L Q A U A A I A C A C M T E h Y D 8 r p q 6 Q A A A D p A A A A E w A A A A A A A A A A A A A A A A D w A A A A W 0 N v b n R l b n R f V H l w Z X N d L n h t b F B L A Q I t A B Q A A g A I A I x M S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Q 8 d 8 r L I t Q 5 4 w C E 4 t C b X U A A A A A A I A A A A A A B B m A A A A A Q A A I A A A A I O m O F H J q a W 1 s C V B + P k d O T d f u d v o s L q R S q n d R M J o W e P 7 A A A A A A 6 A A A A A A g A A I A A A A G 5 k U N 5 p Y p 7 x K U v D f 6 T k w r / b K n F J O D n 2 r m N h Y Q t E b g 5 S U A A A A F T W J G y R 4 j Z r / N 6 n 7 A i S c k t 5 f b P j 5 a 0 t i d D o X h x I O k m b q C k I f w c M E U W 5 6 U s O u 3 Q 4 d k + x p h g N p 7 H 2 a m 6 r y n N l 5 q P q A 0 t 2 j f c p S + q B 3 E K U Z F A N Q A A A A K W f w n z t X 0 q h u J 0 r k 9 l p p X K C w Y G x + G x F b l 6 Z n 0 P L V d Y N 4 J J z n C 0 O 6 F A B h m a 5 / A k o y a f X S U V 2 3 6 m / v 4 r 4 0 L x I 9 D Y = < / D a t a M a s h u p > 
</file>

<file path=customXml/itemProps1.xml><?xml version="1.0" encoding="utf-8"?>
<ds:datastoreItem xmlns:ds="http://schemas.openxmlformats.org/officeDocument/2006/customXml" ds:itemID="{8AC68C91-3998-476E-95AE-F2620366E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Prettified breakdown</vt:lpstr>
      <vt:lpstr>FIT breakdown prior 2020</vt:lpstr>
      <vt:lpstr>'FIT breakdown prior 2020'!OneEarn</vt:lpstr>
      <vt:lpstr>OneEarn</vt:lpstr>
      <vt:lpstr>'FIT breakdown prior 2020'!ThreeEarn</vt:lpstr>
      <vt:lpstr>ThreeEarn</vt:lpstr>
      <vt:lpstr>'FIT breakdown prior 2020'!TwoEarn</vt:lpstr>
      <vt:lpstr>TwoEarn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Deabenderfer</dc:creator>
  <cp:lastModifiedBy>Deabenderfer, Amber</cp:lastModifiedBy>
  <dcterms:created xsi:type="dcterms:W3CDTF">2023-02-02T21:15:25Z</dcterms:created>
  <dcterms:modified xsi:type="dcterms:W3CDTF">2025-06-18T15:14:00Z</dcterms:modified>
</cp:coreProperties>
</file>