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Poke-Mart-Excel/Week One/"/>
    </mc:Choice>
  </mc:AlternateContent>
  <xr:revisionPtr revIDLastSave="220" documentId="8_{2CB42F3A-E4C3-4A40-9621-7C834FA329B4}" xr6:coauthVersionLast="47" xr6:coauthVersionMax="47" xr10:uidLastSave="{4DCF9869-6ABD-4578-B686-6AADD6F40916}"/>
  <bookViews>
    <workbookView xWindow="28690" yWindow="-110" windowWidth="38620" windowHeight="15700" xr2:uid="{C4B9989F-F837-428C-88A5-EBC0843650BA}"/>
  </bookViews>
  <sheets>
    <sheet name="2022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" l="1"/>
  <c r="V23" i="1"/>
  <c r="W23" i="1"/>
  <c r="X23" i="1"/>
  <c r="Y23" i="1"/>
  <c r="Z23" i="1"/>
  <c r="AA23" i="1"/>
  <c r="AB23" i="1"/>
  <c r="AC23" i="1"/>
  <c r="AD23" i="1"/>
  <c r="AE23" i="1"/>
  <c r="AF23" i="1"/>
  <c r="U24" i="1"/>
  <c r="V24" i="1"/>
  <c r="W24" i="1"/>
  <c r="X24" i="1"/>
  <c r="Y24" i="1"/>
  <c r="Z24" i="1"/>
  <c r="AA24" i="1"/>
  <c r="AB24" i="1"/>
  <c r="AC24" i="1"/>
  <c r="AD24" i="1"/>
  <c r="AE24" i="1"/>
  <c r="AF24" i="1"/>
  <c r="U25" i="1"/>
  <c r="V25" i="1"/>
  <c r="W25" i="1"/>
  <c r="X25" i="1"/>
  <c r="Y25" i="1"/>
  <c r="Z25" i="1"/>
  <c r="AA25" i="1"/>
  <c r="AB25" i="1"/>
  <c r="AC25" i="1"/>
  <c r="AD25" i="1"/>
  <c r="AE25" i="1"/>
  <c r="AF25" i="1"/>
  <c r="U26" i="1"/>
  <c r="V26" i="1"/>
  <c r="W26" i="1"/>
  <c r="X26" i="1"/>
  <c r="Y26" i="1"/>
  <c r="Z26" i="1"/>
  <c r="AA26" i="1"/>
  <c r="AB26" i="1"/>
  <c r="AC26" i="1"/>
  <c r="AD26" i="1"/>
  <c r="AE26" i="1"/>
  <c r="AF26" i="1"/>
  <c r="U27" i="1"/>
  <c r="V27" i="1"/>
  <c r="W27" i="1"/>
  <c r="X27" i="1"/>
  <c r="Y27" i="1"/>
  <c r="Z27" i="1"/>
  <c r="AA27" i="1"/>
  <c r="AB27" i="1"/>
  <c r="AC27" i="1"/>
  <c r="AD27" i="1"/>
  <c r="AE27" i="1"/>
  <c r="AF27" i="1"/>
  <c r="U28" i="1"/>
  <c r="V28" i="1"/>
  <c r="W28" i="1"/>
  <c r="X28" i="1"/>
  <c r="Y28" i="1"/>
  <c r="Z28" i="1"/>
  <c r="AA28" i="1"/>
  <c r="AB28" i="1"/>
  <c r="AC28" i="1"/>
  <c r="AD28" i="1"/>
  <c r="AE28" i="1"/>
  <c r="AF28" i="1"/>
  <c r="U29" i="1"/>
  <c r="V29" i="1"/>
  <c r="W29" i="1"/>
  <c r="X29" i="1"/>
  <c r="Y29" i="1"/>
  <c r="Z29" i="1"/>
  <c r="AA29" i="1"/>
  <c r="AB29" i="1"/>
  <c r="AC29" i="1"/>
  <c r="AD29" i="1"/>
  <c r="AE29" i="1"/>
  <c r="AF29" i="1"/>
  <c r="U30" i="1"/>
  <c r="V30" i="1"/>
  <c r="W30" i="1"/>
  <c r="X30" i="1"/>
  <c r="Y30" i="1"/>
  <c r="Z30" i="1"/>
  <c r="AA30" i="1"/>
  <c r="AB30" i="1"/>
  <c r="AC30" i="1"/>
  <c r="AD30" i="1"/>
  <c r="AE30" i="1"/>
  <c r="AF30" i="1"/>
  <c r="U31" i="1"/>
  <c r="V31" i="1"/>
  <c r="W31" i="1"/>
  <c r="X31" i="1"/>
  <c r="Y31" i="1"/>
  <c r="Z31" i="1"/>
  <c r="AA31" i="1"/>
  <c r="AB31" i="1"/>
  <c r="AC31" i="1"/>
  <c r="AD31" i="1"/>
  <c r="AE31" i="1"/>
  <c r="AF31" i="1"/>
  <c r="U32" i="1"/>
  <c r="V32" i="1"/>
  <c r="W32" i="1"/>
  <c r="X32" i="1"/>
  <c r="Y32" i="1"/>
  <c r="Z32" i="1"/>
  <c r="AA32" i="1"/>
  <c r="AB32" i="1"/>
  <c r="AC32" i="1"/>
  <c r="AD32" i="1"/>
  <c r="AE32" i="1"/>
  <c r="AF32" i="1"/>
  <c r="U33" i="1"/>
  <c r="V33" i="1"/>
  <c r="W33" i="1"/>
  <c r="X33" i="1"/>
  <c r="Y33" i="1"/>
  <c r="Z33" i="1"/>
  <c r="AA33" i="1"/>
  <c r="AB33" i="1"/>
  <c r="AC33" i="1"/>
  <c r="AD33" i="1"/>
  <c r="AE33" i="1"/>
  <c r="AF33" i="1"/>
  <c r="U34" i="1"/>
  <c r="V34" i="1"/>
  <c r="W34" i="1"/>
  <c r="X34" i="1"/>
  <c r="Y34" i="1"/>
  <c r="Z34" i="1"/>
  <c r="AA34" i="1"/>
  <c r="AB34" i="1"/>
  <c r="AC34" i="1"/>
  <c r="AD34" i="1"/>
  <c r="AE34" i="1"/>
  <c r="AF34" i="1"/>
  <c r="T24" i="1"/>
  <c r="T25" i="1"/>
  <c r="T26" i="1"/>
  <c r="T27" i="1"/>
  <c r="T28" i="1"/>
  <c r="T29" i="1"/>
  <c r="T30" i="1"/>
  <c r="T31" i="1"/>
  <c r="T32" i="1"/>
  <c r="T33" i="1"/>
  <c r="T34" i="1"/>
  <c r="T23" i="1"/>
  <c r="Z5" i="1"/>
  <c r="AA5" i="1"/>
  <c r="AB5" i="1"/>
  <c r="V6" i="1"/>
  <c r="W6" i="1"/>
  <c r="X6" i="1"/>
  <c r="AD6" i="1"/>
  <c r="AE6" i="1"/>
  <c r="AF6" i="1"/>
  <c r="Z7" i="1"/>
  <c r="AA7" i="1"/>
  <c r="AB7" i="1"/>
  <c r="V8" i="1"/>
  <c r="W8" i="1"/>
  <c r="X8" i="1"/>
  <c r="AD8" i="1"/>
  <c r="AE8" i="1"/>
  <c r="AF8" i="1"/>
  <c r="Z9" i="1"/>
  <c r="AA9" i="1"/>
  <c r="AB9" i="1"/>
  <c r="W10" i="1"/>
  <c r="X10" i="1"/>
  <c r="AE10" i="1"/>
  <c r="AF10" i="1"/>
  <c r="AB11" i="1"/>
  <c r="Z13" i="1"/>
  <c r="AA13" i="1"/>
  <c r="AB13" i="1"/>
  <c r="V14" i="1"/>
  <c r="W14" i="1"/>
  <c r="X14" i="1"/>
  <c r="AD14" i="1"/>
  <c r="AE14" i="1"/>
  <c r="AF14" i="1"/>
  <c r="Z15" i="1"/>
  <c r="AA15" i="1"/>
  <c r="AB15" i="1"/>
  <c r="V16" i="1"/>
  <c r="W16" i="1"/>
  <c r="X16" i="1"/>
  <c r="AD16" i="1"/>
  <c r="AE16" i="1"/>
  <c r="AF16" i="1"/>
  <c r="T13" i="1"/>
  <c r="O6" i="1"/>
  <c r="Q6" i="1" s="1"/>
  <c r="O7" i="1"/>
  <c r="Q7" i="1" s="1"/>
  <c r="O8" i="1"/>
  <c r="Q8" i="1" s="1"/>
  <c r="O9" i="1"/>
  <c r="Q9" i="1" s="1"/>
  <c r="O10" i="1"/>
  <c r="Q10" i="1" s="1"/>
  <c r="O11" i="1"/>
  <c r="U11" i="1" s="1"/>
  <c r="O12" i="1"/>
  <c r="Q12" i="1" s="1"/>
  <c r="O13" i="1"/>
  <c r="Q13" i="1" s="1"/>
  <c r="O14" i="1"/>
  <c r="Q14" i="1" s="1"/>
  <c r="O15" i="1"/>
  <c r="Q15" i="1" s="1"/>
  <c r="O16" i="1"/>
  <c r="Q16" i="1" s="1"/>
  <c r="O5" i="1"/>
  <c r="Q5" i="1" s="1"/>
  <c r="AF12" i="1" l="1"/>
  <c r="W12" i="1"/>
  <c r="T11" i="1"/>
  <c r="V10" i="1"/>
  <c r="T10" i="1"/>
  <c r="AC16" i="1"/>
  <c r="U16" i="1"/>
  <c r="Y15" i="1"/>
  <c r="AC14" i="1"/>
  <c r="U14" i="1"/>
  <c r="Y13" i="1"/>
  <c r="AC12" i="1"/>
  <c r="U12" i="1"/>
  <c r="Y11" i="1"/>
  <c r="AC10" i="1"/>
  <c r="U10" i="1"/>
  <c r="Y9" i="1"/>
  <c r="AC8" i="1"/>
  <c r="U8" i="1"/>
  <c r="Y7" i="1"/>
  <c r="AC6" i="1"/>
  <c r="U6" i="1"/>
  <c r="Y5" i="1"/>
  <c r="AD10" i="1"/>
  <c r="T5" i="1"/>
  <c r="T9" i="1"/>
  <c r="AB16" i="1"/>
  <c r="AF15" i="1"/>
  <c r="X15" i="1"/>
  <c r="AB14" i="1"/>
  <c r="AF13" i="1"/>
  <c r="X13" i="1"/>
  <c r="AB12" i="1"/>
  <c r="AF11" i="1"/>
  <c r="X11" i="1"/>
  <c r="AB10" i="1"/>
  <c r="AF9" i="1"/>
  <c r="X9" i="1"/>
  <c r="AB8" i="1"/>
  <c r="AF7" i="1"/>
  <c r="X7" i="1"/>
  <c r="AB6" i="1"/>
  <c r="AF5" i="1"/>
  <c r="X5" i="1"/>
  <c r="X12" i="1"/>
  <c r="Z11" i="1"/>
  <c r="T16" i="1"/>
  <c r="T8" i="1"/>
  <c r="AA16" i="1"/>
  <c r="AE15" i="1"/>
  <c r="W15" i="1"/>
  <c r="AA14" i="1"/>
  <c r="AE13" i="1"/>
  <c r="W13" i="1"/>
  <c r="AA12" i="1"/>
  <c r="AE11" i="1"/>
  <c r="W11" i="1"/>
  <c r="AA10" i="1"/>
  <c r="AE9" i="1"/>
  <c r="W9" i="1"/>
  <c r="AA8" i="1"/>
  <c r="AE7" i="1"/>
  <c r="W7" i="1"/>
  <c r="AA6" i="1"/>
  <c r="AE5" i="1"/>
  <c r="W5" i="1"/>
  <c r="T12" i="1"/>
  <c r="AE12" i="1"/>
  <c r="AD12" i="1"/>
  <c r="T15" i="1"/>
  <c r="T7" i="1"/>
  <c r="Z16" i="1"/>
  <c r="AD15" i="1"/>
  <c r="V15" i="1"/>
  <c r="Z14" i="1"/>
  <c r="AD13" i="1"/>
  <c r="V13" i="1"/>
  <c r="Z12" i="1"/>
  <c r="AD11" i="1"/>
  <c r="V11" i="1"/>
  <c r="Z10" i="1"/>
  <c r="AD9" i="1"/>
  <c r="V9" i="1"/>
  <c r="Z8" i="1"/>
  <c r="AD7" i="1"/>
  <c r="V7" i="1"/>
  <c r="Z6" i="1"/>
  <c r="AD5" i="1"/>
  <c r="V5" i="1"/>
  <c r="AA11" i="1"/>
  <c r="V12" i="1"/>
  <c r="Q11" i="1"/>
  <c r="T14" i="1"/>
  <c r="T6" i="1"/>
  <c r="Y16" i="1"/>
  <c r="AC15" i="1"/>
  <c r="U15" i="1"/>
  <c r="Y14" i="1"/>
  <c r="AC13" i="1"/>
  <c r="U13" i="1"/>
  <c r="Y12" i="1"/>
  <c r="AC11" i="1"/>
  <c r="Y10" i="1"/>
  <c r="AC9" i="1"/>
  <c r="U9" i="1"/>
  <c r="Y8" i="1"/>
  <c r="AC7" i="1"/>
  <c r="U7" i="1"/>
  <c r="Y6" i="1"/>
  <c r="AC5" i="1"/>
  <c r="U5" i="1"/>
</calcChain>
</file>

<file path=xl/sharedStrings.xml><?xml version="1.0" encoding="utf-8"?>
<sst xmlns="http://schemas.openxmlformats.org/spreadsheetml/2006/main" count="48" uniqueCount="20">
  <si>
    <t>Mortgage</t>
  </si>
  <si>
    <t>Gas</t>
  </si>
  <si>
    <t>Electricity</t>
  </si>
  <si>
    <t>Water</t>
  </si>
  <si>
    <t>Garbage</t>
  </si>
  <si>
    <t>Comcast</t>
  </si>
  <si>
    <t>Car</t>
  </si>
  <si>
    <t>Pet Insurance</t>
  </si>
  <si>
    <t>Fidelity</t>
  </si>
  <si>
    <t>Student Loans</t>
  </si>
  <si>
    <t>Streaming</t>
  </si>
  <si>
    <t>Phone</t>
  </si>
  <si>
    <t>Groceries</t>
  </si>
  <si>
    <t>Month</t>
  </si>
  <si>
    <t>Andrew's 2022 Monthly Budget</t>
  </si>
  <si>
    <t>Total Expense</t>
  </si>
  <si>
    <t>Total Income</t>
  </si>
  <si>
    <t>Expense vs. Total Expense</t>
  </si>
  <si>
    <t>Expense vs. Total Income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</si>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</sst>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 applyAlignment="1">
      <alignment horizontal="center"/>
    </xf>
    <xf numFmtId="0" fontId="0" fillId="0" borderId="0" xfId="0" applyFill="1"/>
    <xf numFmtId="44" fontId="0" fillId="0" borderId="0" xfId="0" applyNumberFormat="1"/>
    <xf numFmtId="0" fontId="2" fillId="0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17" fontId="2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2" applyFont="1"/>
    <xf numFmtId="0" fontId="3" fillId="0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B33E-45D8-4BBF-9045-A87713A5F042}">
  <dimension ref="A1:AJ34"/>
  <sheetViews>
    <sheetView tabSelected="1" zoomScaleNormal="100" workbookViewId="0">
      <selection activeCell="G22" sqref="G22"/>
    </sheetView>
  </sheetViews>
  <sheetFormatPr defaultRowHeight="14.5" x14ac:dyDescent="0.35"/>
  <cols>
    <col min="1" max="1" width="15.6328125" bestFit="1" customWidth="1"/>
    <col min="2" max="2" width="10.36328125" bestFit="1" customWidth="1"/>
    <col min="3" max="9" width="8.6328125" bestFit="1" customWidth="1"/>
    <col min="10" max="10" width="7.6328125" bestFit="1" customWidth="1"/>
    <col min="11" max="11" width="8.6328125" bestFit="1" customWidth="1"/>
    <col min="12" max="12" width="7.6328125" bestFit="1" customWidth="1"/>
    <col min="13" max="14" width="8.6328125" bestFit="1" customWidth="1"/>
    <col min="15" max="16" width="10.36328125" bestFit="1" customWidth="1"/>
    <col min="17" max="17" width="11" bestFit="1" customWidth="1"/>
  </cols>
  <sheetData>
    <row r="1" spans="1:36" ht="46" x14ac:dyDescent="1">
      <c r="B1" s="7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2"/>
      <c r="N1" s="2"/>
      <c r="O1" s="2"/>
      <c r="P1" s="2"/>
      <c r="U1" s="7" t="s">
        <v>17</v>
      </c>
      <c r="V1" s="7"/>
      <c r="W1" s="7"/>
      <c r="X1" s="7"/>
      <c r="Y1" s="7"/>
      <c r="Z1" s="7"/>
      <c r="AA1" s="7"/>
      <c r="AB1" s="7"/>
      <c r="AC1" s="7"/>
      <c r="AD1" s="7"/>
      <c r="AE1" s="7"/>
    </row>
    <row r="4" spans="1:36" ht="74.5" x14ac:dyDescent="0.35">
      <c r="A4" s="5" t="s">
        <v>13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15</v>
      </c>
      <c r="P4" s="5" t="s">
        <v>16</v>
      </c>
      <c r="Q4" s="5" t="s">
        <v>19</v>
      </c>
      <c r="S4" s="5" t="s">
        <v>13</v>
      </c>
      <c r="T4" s="5" t="s">
        <v>0</v>
      </c>
      <c r="U4" s="5" t="s">
        <v>1</v>
      </c>
      <c r="V4" s="5" t="s">
        <v>2</v>
      </c>
      <c r="W4" s="5" t="s">
        <v>3</v>
      </c>
      <c r="X4" s="5" t="s">
        <v>4</v>
      </c>
      <c r="Y4" s="5" t="s">
        <v>5</v>
      </c>
      <c r="Z4" s="5" t="s">
        <v>6</v>
      </c>
      <c r="AA4" s="5" t="s">
        <v>7</v>
      </c>
      <c r="AB4" s="5" t="s">
        <v>8</v>
      </c>
      <c r="AC4" s="5" t="s">
        <v>9</v>
      </c>
      <c r="AD4" s="5" t="s">
        <v>10</v>
      </c>
      <c r="AE4" s="5" t="s">
        <v>11</v>
      </c>
      <c r="AF4" s="5" t="s">
        <v>12</v>
      </c>
      <c r="AG4" s="4"/>
      <c r="AH4" s="4"/>
      <c r="AI4" s="4"/>
      <c r="AJ4" s="4"/>
    </row>
    <row r="5" spans="1:36" x14ac:dyDescent="0.35">
      <c r="A5" s="6">
        <v>44562</v>
      </c>
      <c r="B5" s="1">
        <v>1700</v>
      </c>
      <c r="C5" s="1">
        <v>50</v>
      </c>
      <c r="D5" s="1">
        <v>40</v>
      </c>
      <c r="E5" s="1">
        <v>150</v>
      </c>
      <c r="F5" s="1">
        <v>0</v>
      </c>
      <c r="G5" s="1">
        <v>150</v>
      </c>
      <c r="H5" s="1">
        <v>400</v>
      </c>
      <c r="I5" s="1">
        <v>110</v>
      </c>
      <c r="J5" s="1">
        <v>60</v>
      </c>
      <c r="K5" s="1">
        <v>465</v>
      </c>
      <c r="L5" s="1">
        <v>35</v>
      </c>
      <c r="M5" s="1">
        <v>200</v>
      </c>
      <c r="N5" s="1">
        <v>50</v>
      </c>
      <c r="O5" s="3">
        <f>SUM(B5:N5)</f>
        <v>3410</v>
      </c>
      <c r="P5" s="1">
        <v>4000</v>
      </c>
      <c r="Q5" s="3">
        <f>P5-O5</f>
        <v>590</v>
      </c>
      <c r="S5" s="6">
        <v>44562</v>
      </c>
      <c r="T5" s="8">
        <f>B5/$O5</f>
        <v>0.49853372434017595</v>
      </c>
      <c r="U5" s="8">
        <f t="shared" ref="U5:AF16" si="0">C5/$O5</f>
        <v>1.466275659824047E-2</v>
      </c>
      <c r="V5" s="8">
        <f t="shared" si="0"/>
        <v>1.1730205278592375E-2</v>
      </c>
      <c r="W5" s="8">
        <f t="shared" si="0"/>
        <v>4.398826979472141E-2</v>
      </c>
      <c r="X5" s="8">
        <f t="shared" si="0"/>
        <v>0</v>
      </c>
      <c r="Y5" s="8">
        <f t="shared" si="0"/>
        <v>4.398826979472141E-2</v>
      </c>
      <c r="Z5" s="8">
        <f t="shared" si="0"/>
        <v>0.11730205278592376</v>
      </c>
      <c r="AA5" s="8">
        <f t="shared" si="0"/>
        <v>3.2258064516129031E-2</v>
      </c>
      <c r="AB5" s="8">
        <f t="shared" si="0"/>
        <v>1.7595307917888565E-2</v>
      </c>
      <c r="AC5" s="8">
        <f t="shared" si="0"/>
        <v>0.13636363636363635</v>
      </c>
      <c r="AD5" s="8">
        <f t="shared" si="0"/>
        <v>1.0263929618768328E-2</v>
      </c>
      <c r="AE5" s="8">
        <f t="shared" si="0"/>
        <v>5.865102639296188E-2</v>
      </c>
      <c r="AF5" s="8">
        <f t="shared" si="0"/>
        <v>1.466275659824047E-2</v>
      </c>
    </row>
    <row r="6" spans="1:36" x14ac:dyDescent="0.35">
      <c r="A6" s="6">
        <v>44593</v>
      </c>
      <c r="B6" s="1">
        <v>1700</v>
      </c>
      <c r="C6" s="1">
        <v>60</v>
      </c>
      <c r="D6" s="1">
        <v>80</v>
      </c>
      <c r="E6" s="1">
        <v>175</v>
      </c>
      <c r="F6" s="1">
        <v>0</v>
      </c>
      <c r="G6" s="1">
        <v>150</v>
      </c>
      <c r="H6" s="1">
        <v>400</v>
      </c>
      <c r="I6" s="1">
        <v>110</v>
      </c>
      <c r="J6" s="1">
        <v>60</v>
      </c>
      <c r="K6" s="1">
        <v>465</v>
      </c>
      <c r="L6" s="1">
        <v>35</v>
      </c>
      <c r="M6" s="1">
        <v>200</v>
      </c>
      <c r="N6" s="1">
        <v>100</v>
      </c>
      <c r="O6" s="3">
        <f>SUM(B6:N6)</f>
        <v>3535</v>
      </c>
      <c r="P6" s="1">
        <v>3000</v>
      </c>
      <c r="Q6" s="3">
        <f t="shared" ref="Q6:Q16" si="1">P6-O6</f>
        <v>-535</v>
      </c>
      <c r="S6" s="6">
        <v>44593</v>
      </c>
      <c r="T6" s="8">
        <f t="shared" ref="T6:T16" si="2">B6/$O6</f>
        <v>0.48090523338048091</v>
      </c>
      <c r="U6" s="8">
        <f t="shared" si="0"/>
        <v>1.6973125884016973E-2</v>
      </c>
      <c r="V6" s="8">
        <f t="shared" si="0"/>
        <v>2.2630834512022632E-2</v>
      </c>
      <c r="W6" s="8">
        <f t="shared" si="0"/>
        <v>4.9504950495049507E-2</v>
      </c>
      <c r="X6" s="8">
        <f t="shared" si="0"/>
        <v>0</v>
      </c>
      <c r="Y6" s="8">
        <f t="shared" si="0"/>
        <v>4.2432814710042434E-2</v>
      </c>
      <c r="Z6" s="8">
        <f t="shared" si="0"/>
        <v>0.11315417256011315</v>
      </c>
      <c r="AA6" s="8">
        <f t="shared" si="0"/>
        <v>3.1117397454031116E-2</v>
      </c>
      <c r="AB6" s="8">
        <f t="shared" si="0"/>
        <v>1.6973125884016973E-2</v>
      </c>
      <c r="AC6" s="8">
        <f t="shared" si="0"/>
        <v>0.13154172560113153</v>
      </c>
      <c r="AD6" s="8">
        <f t="shared" si="0"/>
        <v>9.9009900990099011E-3</v>
      </c>
      <c r="AE6" s="8">
        <f t="shared" si="0"/>
        <v>5.6577086280056574E-2</v>
      </c>
      <c r="AF6" s="8">
        <f t="shared" si="0"/>
        <v>2.8288543140028287E-2</v>
      </c>
    </row>
    <row r="7" spans="1:36" x14ac:dyDescent="0.35">
      <c r="A7" s="6">
        <v>44621</v>
      </c>
      <c r="B7" s="1">
        <v>1700</v>
      </c>
      <c r="C7" s="1">
        <v>55</v>
      </c>
      <c r="D7" s="1">
        <v>90</v>
      </c>
      <c r="E7" s="1">
        <v>160</v>
      </c>
      <c r="F7" s="1">
        <v>0</v>
      </c>
      <c r="G7" s="1">
        <v>150</v>
      </c>
      <c r="H7" s="1">
        <v>400</v>
      </c>
      <c r="I7" s="1">
        <v>110</v>
      </c>
      <c r="J7" s="1">
        <v>60</v>
      </c>
      <c r="K7" s="1">
        <v>465</v>
      </c>
      <c r="L7" s="1">
        <v>35</v>
      </c>
      <c r="M7" s="1">
        <v>200</v>
      </c>
      <c r="N7" s="1">
        <v>150</v>
      </c>
      <c r="O7" s="3">
        <f>SUM(B7:N7)</f>
        <v>3575</v>
      </c>
      <c r="P7" s="1">
        <v>2500</v>
      </c>
      <c r="Q7" s="3">
        <f t="shared" si="1"/>
        <v>-1075</v>
      </c>
      <c r="S7" s="6">
        <v>44621</v>
      </c>
      <c r="T7" s="8">
        <f t="shared" si="2"/>
        <v>0.47552447552447552</v>
      </c>
      <c r="U7" s="8">
        <f t="shared" si="0"/>
        <v>1.5384615384615385E-2</v>
      </c>
      <c r="V7" s="8">
        <f t="shared" si="0"/>
        <v>2.5174825174825177E-2</v>
      </c>
      <c r="W7" s="8">
        <f t="shared" si="0"/>
        <v>4.4755244755244755E-2</v>
      </c>
      <c r="X7" s="8">
        <f t="shared" si="0"/>
        <v>0</v>
      </c>
      <c r="Y7" s="8">
        <f t="shared" si="0"/>
        <v>4.195804195804196E-2</v>
      </c>
      <c r="Z7" s="8">
        <f t="shared" si="0"/>
        <v>0.11188811188811189</v>
      </c>
      <c r="AA7" s="8">
        <f t="shared" si="0"/>
        <v>3.0769230769230771E-2</v>
      </c>
      <c r="AB7" s="8">
        <f t="shared" si="0"/>
        <v>1.6783216783216783E-2</v>
      </c>
      <c r="AC7" s="8">
        <f t="shared" si="0"/>
        <v>0.13006993006993006</v>
      </c>
      <c r="AD7" s="8">
        <f t="shared" si="0"/>
        <v>9.7902097902097911E-3</v>
      </c>
      <c r="AE7" s="8">
        <f t="shared" si="0"/>
        <v>5.5944055944055944E-2</v>
      </c>
      <c r="AF7" s="8">
        <f t="shared" si="0"/>
        <v>4.195804195804196E-2</v>
      </c>
    </row>
    <row r="8" spans="1:36" x14ac:dyDescent="0.35">
      <c r="A8" s="6">
        <v>44652</v>
      </c>
      <c r="B8" s="1">
        <v>1700</v>
      </c>
      <c r="C8" s="1">
        <v>45</v>
      </c>
      <c r="D8" s="1">
        <v>100</v>
      </c>
      <c r="E8" s="1">
        <v>155</v>
      </c>
      <c r="F8" s="1">
        <v>0</v>
      </c>
      <c r="G8" s="1">
        <v>150</v>
      </c>
      <c r="H8" s="1">
        <v>400</v>
      </c>
      <c r="I8" s="1">
        <v>110</v>
      </c>
      <c r="J8" s="1">
        <v>60</v>
      </c>
      <c r="K8" s="1">
        <v>465</v>
      </c>
      <c r="L8" s="1">
        <v>35</v>
      </c>
      <c r="M8" s="1">
        <v>200</v>
      </c>
      <c r="N8" s="1">
        <v>200</v>
      </c>
      <c r="O8" s="3">
        <f>SUM(B8:N8)</f>
        <v>3620</v>
      </c>
      <c r="P8" s="1">
        <v>5000</v>
      </c>
      <c r="Q8" s="3">
        <f t="shared" si="1"/>
        <v>1380</v>
      </c>
      <c r="S8" s="6">
        <v>44652</v>
      </c>
      <c r="T8" s="8">
        <f t="shared" si="2"/>
        <v>0.46961325966850831</v>
      </c>
      <c r="U8" s="8">
        <f t="shared" si="0"/>
        <v>1.2430939226519336E-2</v>
      </c>
      <c r="V8" s="8">
        <f t="shared" si="0"/>
        <v>2.7624309392265192E-2</v>
      </c>
      <c r="W8" s="8">
        <f t="shared" si="0"/>
        <v>4.2817679558011051E-2</v>
      </c>
      <c r="X8" s="8">
        <f t="shared" si="0"/>
        <v>0</v>
      </c>
      <c r="Y8" s="8">
        <f t="shared" si="0"/>
        <v>4.1436464088397788E-2</v>
      </c>
      <c r="Z8" s="8">
        <f t="shared" si="0"/>
        <v>0.11049723756906077</v>
      </c>
      <c r="AA8" s="8">
        <f t="shared" si="0"/>
        <v>3.0386740331491711E-2</v>
      </c>
      <c r="AB8" s="8">
        <f t="shared" si="0"/>
        <v>1.6574585635359115E-2</v>
      </c>
      <c r="AC8" s="8">
        <f t="shared" si="0"/>
        <v>0.12845303867403315</v>
      </c>
      <c r="AD8" s="8">
        <f t="shared" si="0"/>
        <v>9.6685082872928173E-3</v>
      </c>
      <c r="AE8" s="8">
        <f t="shared" si="0"/>
        <v>5.5248618784530384E-2</v>
      </c>
      <c r="AF8" s="8">
        <f t="shared" si="0"/>
        <v>5.5248618784530384E-2</v>
      </c>
    </row>
    <row r="9" spans="1:36" x14ac:dyDescent="0.35">
      <c r="A9" s="6">
        <v>44682</v>
      </c>
      <c r="B9" s="1">
        <v>1700</v>
      </c>
      <c r="C9" s="1">
        <v>35</v>
      </c>
      <c r="D9" s="1">
        <v>35</v>
      </c>
      <c r="E9" s="1">
        <v>145</v>
      </c>
      <c r="F9" s="1">
        <v>100</v>
      </c>
      <c r="G9" s="1">
        <v>150</v>
      </c>
      <c r="H9" s="1">
        <v>400</v>
      </c>
      <c r="I9" s="1">
        <v>110</v>
      </c>
      <c r="J9" s="1">
        <v>60</v>
      </c>
      <c r="K9" s="1">
        <v>465</v>
      </c>
      <c r="L9" s="1">
        <v>35</v>
      </c>
      <c r="M9" s="1">
        <v>200</v>
      </c>
      <c r="N9" s="1">
        <v>30</v>
      </c>
      <c r="O9" s="3">
        <f>SUM(B9:N9)</f>
        <v>3465</v>
      </c>
      <c r="P9" s="1">
        <v>6000</v>
      </c>
      <c r="Q9" s="3">
        <f t="shared" si="1"/>
        <v>2535</v>
      </c>
      <c r="S9" s="6">
        <v>44682</v>
      </c>
      <c r="T9" s="8">
        <f t="shared" si="2"/>
        <v>0.49062049062049062</v>
      </c>
      <c r="U9" s="8">
        <f t="shared" si="0"/>
        <v>1.0101010101010102E-2</v>
      </c>
      <c r="V9" s="8">
        <f t="shared" si="0"/>
        <v>1.0101010101010102E-2</v>
      </c>
      <c r="W9" s="8">
        <f t="shared" si="0"/>
        <v>4.1847041847041848E-2</v>
      </c>
      <c r="X9" s="8">
        <f t="shared" si="0"/>
        <v>2.886002886002886E-2</v>
      </c>
      <c r="Y9" s="8">
        <f t="shared" si="0"/>
        <v>4.3290043290043288E-2</v>
      </c>
      <c r="Z9" s="8">
        <f t="shared" si="0"/>
        <v>0.11544011544011544</v>
      </c>
      <c r="AA9" s="8">
        <f t="shared" si="0"/>
        <v>3.1746031746031744E-2</v>
      </c>
      <c r="AB9" s="8">
        <f t="shared" si="0"/>
        <v>1.7316017316017316E-2</v>
      </c>
      <c r="AC9" s="8">
        <f t="shared" si="0"/>
        <v>0.13419913419913421</v>
      </c>
      <c r="AD9" s="8">
        <f t="shared" si="0"/>
        <v>1.0101010101010102E-2</v>
      </c>
      <c r="AE9" s="8">
        <f t="shared" si="0"/>
        <v>5.772005772005772E-2</v>
      </c>
      <c r="AF9" s="8">
        <f t="shared" si="0"/>
        <v>8.658008658008658E-3</v>
      </c>
    </row>
    <row r="10" spans="1:36" x14ac:dyDescent="0.35">
      <c r="A10" s="6">
        <v>44713</v>
      </c>
      <c r="B10" s="1">
        <v>1700</v>
      </c>
      <c r="C10" s="1">
        <v>70</v>
      </c>
      <c r="D10" s="1">
        <v>25</v>
      </c>
      <c r="E10" s="1">
        <v>67</v>
      </c>
      <c r="F10" s="1">
        <v>0</v>
      </c>
      <c r="G10" s="1">
        <v>150</v>
      </c>
      <c r="H10" s="1">
        <v>400</v>
      </c>
      <c r="I10" s="1">
        <v>110</v>
      </c>
      <c r="J10" s="1">
        <v>60</v>
      </c>
      <c r="K10" s="1">
        <v>465</v>
      </c>
      <c r="L10" s="1">
        <v>35</v>
      </c>
      <c r="M10" s="1">
        <v>200</v>
      </c>
      <c r="N10" s="1">
        <v>75</v>
      </c>
      <c r="O10" s="3">
        <f>SUM(B10:N10)</f>
        <v>3357</v>
      </c>
      <c r="P10" s="1">
        <v>2000</v>
      </c>
      <c r="Q10" s="3">
        <f t="shared" si="1"/>
        <v>-1357</v>
      </c>
      <c r="S10" s="6">
        <v>44713</v>
      </c>
      <c r="T10" s="8">
        <f t="shared" si="2"/>
        <v>0.50640452785224899</v>
      </c>
      <c r="U10" s="8">
        <f t="shared" si="0"/>
        <v>2.0851951146857312E-2</v>
      </c>
      <c r="V10" s="8">
        <f t="shared" si="0"/>
        <v>7.4471254095918975E-3</v>
      </c>
      <c r="W10" s="8">
        <f t="shared" si="0"/>
        <v>1.9958296097706284E-2</v>
      </c>
      <c r="X10" s="8">
        <f t="shared" si="0"/>
        <v>0</v>
      </c>
      <c r="Y10" s="8">
        <f t="shared" si="0"/>
        <v>4.4682752457551385E-2</v>
      </c>
      <c r="Z10" s="8">
        <f t="shared" si="0"/>
        <v>0.11915400655347036</v>
      </c>
      <c r="AA10" s="8">
        <f t="shared" si="0"/>
        <v>3.2767351802204352E-2</v>
      </c>
      <c r="AB10" s="8">
        <f t="shared" si="0"/>
        <v>1.7873100983020553E-2</v>
      </c>
      <c r="AC10" s="8">
        <f t="shared" si="0"/>
        <v>0.13851653261840929</v>
      </c>
      <c r="AD10" s="8">
        <f t="shared" si="0"/>
        <v>1.0425975573428656E-2</v>
      </c>
      <c r="AE10" s="8">
        <f t="shared" si="0"/>
        <v>5.957700327673518E-2</v>
      </c>
      <c r="AF10" s="8">
        <f t="shared" si="0"/>
        <v>2.2341376228775692E-2</v>
      </c>
    </row>
    <row r="11" spans="1:36" x14ac:dyDescent="0.35">
      <c r="A11" s="6">
        <v>44743</v>
      </c>
      <c r="B11" s="1">
        <v>1700</v>
      </c>
      <c r="C11" s="1">
        <v>89</v>
      </c>
      <c r="D11" s="1">
        <v>55</v>
      </c>
      <c r="E11" s="1">
        <v>87</v>
      </c>
      <c r="F11" s="1">
        <v>0</v>
      </c>
      <c r="G11" s="1">
        <v>150</v>
      </c>
      <c r="H11" s="1">
        <v>400</v>
      </c>
      <c r="I11" s="1">
        <v>110</v>
      </c>
      <c r="J11" s="1">
        <v>60</v>
      </c>
      <c r="K11" s="1">
        <v>465</v>
      </c>
      <c r="L11" s="1">
        <v>35</v>
      </c>
      <c r="M11" s="1">
        <v>200</v>
      </c>
      <c r="N11" s="1">
        <v>175</v>
      </c>
      <c r="O11" s="3">
        <f>SUM(B11:N11)</f>
        <v>3526</v>
      </c>
      <c r="P11" s="1">
        <v>2500</v>
      </c>
      <c r="Q11" s="3">
        <f t="shared" si="1"/>
        <v>-1026</v>
      </c>
      <c r="S11" s="6">
        <v>44743</v>
      </c>
      <c r="T11" s="8">
        <f t="shared" si="2"/>
        <v>0.4821327283040272</v>
      </c>
      <c r="U11" s="8">
        <f t="shared" si="0"/>
        <v>2.5241066364152014E-2</v>
      </c>
      <c r="V11" s="8">
        <f t="shared" si="0"/>
        <v>1.559841179807147E-2</v>
      </c>
      <c r="W11" s="8">
        <f t="shared" si="0"/>
        <v>2.4673851389676687E-2</v>
      </c>
      <c r="X11" s="8">
        <f t="shared" si="0"/>
        <v>0</v>
      </c>
      <c r="Y11" s="8">
        <f t="shared" si="0"/>
        <v>4.254112308564946E-2</v>
      </c>
      <c r="Z11" s="8">
        <f t="shared" si="0"/>
        <v>0.11344299489506524</v>
      </c>
      <c r="AA11" s="8">
        <f t="shared" si="0"/>
        <v>3.1196823596142939E-2</v>
      </c>
      <c r="AB11" s="8">
        <f t="shared" si="0"/>
        <v>1.7016449234259785E-2</v>
      </c>
      <c r="AC11" s="8">
        <f t="shared" si="0"/>
        <v>0.13187748156551332</v>
      </c>
      <c r="AD11" s="8">
        <f t="shared" si="0"/>
        <v>9.9262620533182074E-3</v>
      </c>
      <c r="AE11" s="8">
        <f t="shared" si="0"/>
        <v>5.6721497447532618E-2</v>
      </c>
      <c r="AF11" s="8">
        <f t="shared" si="0"/>
        <v>4.9631310266591039E-2</v>
      </c>
    </row>
    <row r="12" spans="1:36" x14ac:dyDescent="0.35">
      <c r="A12" s="6">
        <v>44774</v>
      </c>
      <c r="B12" s="1">
        <v>1700</v>
      </c>
      <c r="C12" s="1">
        <v>99</v>
      </c>
      <c r="D12" s="1">
        <v>65</v>
      </c>
      <c r="E12" s="1">
        <v>90</v>
      </c>
      <c r="F12" s="1">
        <v>0</v>
      </c>
      <c r="G12" s="1">
        <v>150</v>
      </c>
      <c r="H12" s="1">
        <v>400</v>
      </c>
      <c r="I12" s="1">
        <v>110</v>
      </c>
      <c r="J12" s="1">
        <v>60</v>
      </c>
      <c r="K12" s="1">
        <v>465</v>
      </c>
      <c r="L12" s="1">
        <v>50</v>
      </c>
      <c r="M12" s="1">
        <v>200</v>
      </c>
      <c r="N12" s="1">
        <v>65</v>
      </c>
      <c r="O12" s="3">
        <f>SUM(B12:N12)</f>
        <v>3454</v>
      </c>
      <c r="P12" s="1">
        <v>1800</v>
      </c>
      <c r="Q12" s="3">
        <f t="shared" si="1"/>
        <v>-1654</v>
      </c>
      <c r="S12" s="6">
        <v>44774</v>
      </c>
      <c r="T12" s="8">
        <f t="shared" si="2"/>
        <v>0.49218297625940938</v>
      </c>
      <c r="U12" s="8">
        <f t="shared" si="0"/>
        <v>2.8662420382165606E-2</v>
      </c>
      <c r="V12" s="8">
        <f t="shared" si="0"/>
        <v>1.8818760856977416E-2</v>
      </c>
      <c r="W12" s="8">
        <f t="shared" si="0"/>
        <v>2.605674580196873E-2</v>
      </c>
      <c r="X12" s="8">
        <f t="shared" si="0"/>
        <v>0</v>
      </c>
      <c r="Y12" s="8">
        <f t="shared" si="0"/>
        <v>4.3427909669947889E-2</v>
      </c>
      <c r="Z12" s="8">
        <f t="shared" si="0"/>
        <v>0.11580775911986103</v>
      </c>
      <c r="AA12" s="8">
        <f t="shared" si="0"/>
        <v>3.1847133757961783E-2</v>
      </c>
      <c r="AB12" s="8">
        <f t="shared" si="0"/>
        <v>1.7371163867979156E-2</v>
      </c>
      <c r="AC12" s="8">
        <f t="shared" si="0"/>
        <v>0.13462651997683844</v>
      </c>
      <c r="AD12" s="8">
        <f t="shared" si="0"/>
        <v>1.4475969889982629E-2</v>
      </c>
      <c r="AE12" s="8">
        <f t="shared" si="0"/>
        <v>5.7903879559930517E-2</v>
      </c>
      <c r="AF12" s="8">
        <f t="shared" si="0"/>
        <v>1.8818760856977416E-2</v>
      </c>
    </row>
    <row r="13" spans="1:36" x14ac:dyDescent="0.35">
      <c r="A13" s="6">
        <v>44805</v>
      </c>
      <c r="B13" s="1">
        <v>1700</v>
      </c>
      <c r="C13" s="1">
        <v>113</v>
      </c>
      <c r="D13" s="1">
        <v>86</v>
      </c>
      <c r="E13" s="1">
        <v>100</v>
      </c>
      <c r="F13" s="1">
        <v>0</v>
      </c>
      <c r="G13" s="1">
        <v>150</v>
      </c>
      <c r="H13" s="1">
        <v>400</v>
      </c>
      <c r="I13" s="1">
        <v>110</v>
      </c>
      <c r="J13" s="1">
        <v>60</v>
      </c>
      <c r="K13" s="1">
        <v>465</v>
      </c>
      <c r="L13" s="1">
        <v>50</v>
      </c>
      <c r="M13" s="1">
        <v>100</v>
      </c>
      <c r="N13" s="1">
        <v>77</v>
      </c>
      <c r="O13" s="3">
        <f>SUM(B13:N13)</f>
        <v>3411</v>
      </c>
      <c r="P13" s="1">
        <v>5000</v>
      </c>
      <c r="Q13" s="3">
        <f t="shared" si="1"/>
        <v>1589</v>
      </c>
      <c r="S13" s="6">
        <v>44805</v>
      </c>
      <c r="T13" s="8">
        <f t="shared" si="2"/>
        <v>0.49838756962767516</v>
      </c>
      <c r="U13" s="8">
        <f t="shared" si="0"/>
        <v>3.3128114922310173E-2</v>
      </c>
      <c r="V13" s="8">
        <f t="shared" si="0"/>
        <v>2.5212547639988273E-2</v>
      </c>
      <c r="W13" s="8">
        <f t="shared" si="0"/>
        <v>2.931691586045148E-2</v>
      </c>
      <c r="X13" s="8">
        <f t="shared" si="0"/>
        <v>0</v>
      </c>
      <c r="Y13" s="8">
        <f t="shared" si="0"/>
        <v>4.3975373790677223E-2</v>
      </c>
      <c r="Z13" s="8">
        <f t="shared" si="0"/>
        <v>0.11726766344180592</v>
      </c>
      <c r="AA13" s="8">
        <f t="shared" si="0"/>
        <v>3.224860744649663E-2</v>
      </c>
      <c r="AB13" s="8">
        <f t="shared" si="0"/>
        <v>1.759014951627089E-2</v>
      </c>
      <c r="AC13" s="8">
        <f t="shared" si="0"/>
        <v>0.13632365875109939</v>
      </c>
      <c r="AD13" s="8">
        <f t="shared" si="0"/>
        <v>1.465845793022574E-2</v>
      </c>
      <c r="AE13" s="8">
        <f t="shared" si="0"/>
        <v>2.931691586045148E-2</v>
      </c>
      <c r="AF13" s="8">
        <f t="shared" si="0"/>
        <v>2.257402521254764E-2</v>
      </c>
    </row>
    <row r="14" spans="1:36" x14ac:dyDescent="0.35">
      <c r="A14" s="6">
        <v>44835</v>
      </c>
      <c r="B14" s="1">
        <v>1700</v>
      </c>
      <c r="C14" s="1">
        <v>46</v>
      </c>
      <c r="D14" s="1">
        <v>111</v>
      </c>
      <c r="E14" s="1">
        <v>74</v>
      </c>
      <c r="F14" s="1">
        <v>0</v>
      </c>
      <c r="G14" s="1">
        <v>190</v>
      </c>
      <c r="H14" s="1">
        <v>400</v>
      </c>
      <c r="I14" s="1">
        <v>110</v>
      </c>
      <c r="J14" s="1">
        <v>60</v>
      </c>
      <c r="K14" s="1">
        <v>465</v>
      </c>
      <c r="L14" s="1">
        <v>50</v>
      </c>
      <c r="M14" s="1">
        <v>100</v>
      </c>
      <c r="N14" s="1">
        <v>82</v>
      </c>
      <c r="O14" s="3">
        <f>SUM(B14:N14)</f>
        <v>3388</v>
      </c>
      <c r="P14" s="1">
        <v>4000</v>
      </c>
      <c r="Q14" s="3">
        <f t="shared" si="1"/>
        <v>612</v>
      </c>
      <c r="S14" s="6">
        <v>44835</v>
      </c>
      <c r="T14" s="8">
        <f t="shared" si="2"/>
        <v>0.50177095631641089</v>
      </c>
      <c r="U14" s="8">
        <f t="shared" si="0"/>
        <v>1.3577331759149941E-2</v>
      </c>
      <c r="V14" s="8">
        <f t="shared" si="0"/>
        <v>3.2762691853600943E-2</v>
      </c>
      <c r="W14" s="8">
        <f t="shared" si="0"/>
        <v>2.1841794569067298E-2</v>
      </c>
      <c r="X14" s="8">
        <f t="shared" si="0"/>
        <v>0</v>
      </c>
      <c r="Y14" s="8">
        <f t="shared" si="0"/>
        <v>5.6080283353010622E-2</v>
      </c>
      <c r="Z14" s="8">
        <f t="shared" si="0"/>
        <v>0.1180637544273908</v>
      </c>
      <c r="AA14" s="8">
        <f t="shared" si="0"/>
        <v>3.2467532467532464E-2</v>
      </c>
      <c r="AB14" s="8">
        <f t="shared" si="0"/>
        <v>1.770956316410862E-2</v>
      </c>
      <c r="AC14" s="8">
        <f t="shared" si="0"/>
        <v>0.1372491145218418</v>
      </c>
      <c r="AD14" s="8">
        <f t="shared" si="0"/>
        <v>1.475796930342385E-2</v>
      </c>
      <c r="AE14" s="8">
        <f t="shared" si="0"/>
        <v>2.9515938606847699E-2</v>
      </c>
      <c r="AF14" s="8">
        <f t="shared" si="0"/>
        <v>2.4203069657615112E-2</v>
      </c>
    </row>
    <row r="15" spans="1:36" x14ac:dyDescent="0.35">
      <c r="A15" s="6">
        <v>44866</v>
      </c>
      <c r="B15" s="1">
        <v>1700</v>
      </c>
      <c r="C15" s="1">
        <v>50</v>
      </c>
      <c r="D15" s="1">
        <v>65</v>
      </c>
      <c r="E15" s="1">
        <v>66</v>
      </c>
      <c r="F15" s="1">
        <v>0</v>
      </c>
      <c r="G15" s="1">
        <v>190</v>
      </c>
      <c r="H15" s="1">
        <v>400</v>
      </c>
      <c r="I15" s="1">
        <v>110</v>
      </c>
      <c r="J15" s="1">
        <v>60</v>
      </c>
      <c r="K15" s="1">
        <v>465</v>
      </c>
      <c r="L15" s="1">
        <v>50</v>
      </c>
      <c r="M15" s="1">
        <v>100</v>
      </c>
      <c r="N15" s="1">
        <v>90</v>
      </c>
      <c r="O15" s="3">
        <f>SUM(B15:N15)</f>
        <v>3346</v>
      </c>
      <c r="P15" s="1">
        <v>3500</v>
      </c>
      <c r="Q15" s="3">
        <f t="shared" si="1"/>
        <v>154</v>
      </c>
      <c r="S15" s="6">
        <v>44866</v>
      </c>
      <c r="T15" s="8">
        <f t="shared" si="2"/>
        <v>0.50806933652121933</v>
      </c>
      <c r="U15" s="8">
        <f t="shared" si="0"/>
        <v>1.4943215780035863E-2</v>
      </c>
      <c r="V15" s="8">
        <f t="shared" si="0"/>
        <v>1.9426180514046622E-2</v>
      </c>
      <c r="W15" s="8">
        <f t="shared" si="0"/>
        <v>1.9725044829647341E-2</v>
      </c>
      <c r="X15" s="8">
        <f t="shared" si="0"/>
        <v>0</v>
      </c>
      <c r="Y15" s="8">
        <f t="shared" si="0"/>
        <v>5.6784219964136282E-2</v>
      </c>
      <c r="Z15" s="8">
        <f t="shared" si="0"/>
        <v>0.11954572624028691</v>
      </c>
      <c r="AA15" s="8">
        <f t="shared" si="0"/>
        <v>3.2875074716078902E-2</v>
      </c>
      <c r="AB15" s="8">
        <f t="shared" si="0"/>
        <v>1.7931858936043037E-2</v>
      </c>
      <c r="AC15" s="8">
        <f t="shared" si="0"/>
        <v>0.13897190675433355</v>
      </c>
      <c r="AD15" s="8">
        <f t="shared" si="0"/>
        <v>1.4943215780035863E-2</v>
      </c>
      <c r="AE15" s="8">
        <f t="shared" si="0"/>
        <v>2.9886431560071727E-2</v>
      </c>
      <c r="AF15" s="8">
        <f t="shared" si="0"/>
        <v>2.6897788404064555E-2</v>
      </c>
    </row>
    <row r="16" spans="1:36" x14ac:dyDescent="0.35">
      <c r="A16" s="6">
        <v>44896</v>
      </c>
      <c r="B16" s="1">
        <v>1700</v>
      </c>
      <c r="C16" s="1">
        <v>60</v>
      </c>
      <c r="D16" s="1">
        <v>45</v>
      </c>
      <c r="E16" s="1">
        <v>35</v>
      </c>
      <c r="F16" s="1">
        <v>0</v>
      </c>
      <c r="G16" s="1">
        <v>190</v>
      </c>
      <c r="H16" s="1">
        <v>400</v>
      </c>
      <c r="I16" s="1">
        <v>150</v>
      </c>
      <c r="J16" s="1">
        <v>60</v>
      </c>
      <c r="K16" s="1">
        <v>465</v>
      </c>
      <c r="L16" s="1">
        <v>50</v>
      </c>
      <c r="M16" s="1">
        <v>100</v>
      </c>
      <c r="N16" s="1">
        <v>150</v>
      </c>
      <c r="O16" s="3">
        <f>SUM(B16:N16)</f>
        <v>3405</v>
      </c>
      <c r="P16" s="1">
        <v>3400</v>
      </c>
      <c r="Q16" s="3">
        <f t="shared" si="1"/>
        <v>-5</v>
      </c>
      <c r="S16" s="6">
        <v>44896</v>
      </c>
      <c r="T16" s="8">
        <f t="shared" si="2"/>
        <v>0.49926578560939794</v>
      </c>
      <c r="U16" s="8">
        <f t="shared" si="0"/>
        <v>1.7621145374449341E-2</v>
      </c>
      <c r="V16" s="8">
        <f t="shared" si="0"/>
        <v>1.3215859030837005E-2</v>
      </c>
      <c r="W16" s="8">
        <f t="shared" si="0"/>
        <v>1.0279001468428781E-2</v>
      </c>
      <c r="X16" s="8">
        <f t="shared" si="0"/>
        <v>0</v>
      </c>
      <c r="Y16" s="8">
        <f t="shared" si="0"/>
        <v>5.5800293685756244E-2</v>
      </c>
      <c r="Z16" s="8">
        <f t="shared" si="0"/>
        <v>0.11747430249632893</v>
      </c>
      <c r="AA16" s="8">
        <f t="shared" si="0"/>
        <v>4.405286343612335E-2</v>
      </c>
      <c r="AB16" s="8">
        <f t="shared" si="0"/>
        <v>1.7621145374449341E-2</v>
      </c>
      <c r="AC16" s="8">
        <f t="shared" si="0"/>
        <v>0.13656387665198239</v>
      </c>
      <c r="AD16" s="8">
        <f t="shared" si="0"/>
        <v>1.4684287812041116E-2</v>
      </c>
      <c r="AE16" s="8">
        <f t="shared" si="0"/>
        <v>2.9368575624082231E-2</v>
      </c>
      <c r="AF16" s="8">
        <f t="shared" si="0"/>
        <v>4.405286343612335E-2</v>
      </c>
    </row>
    <row r="20" spans="19:32" ht="46" x14ac:dyDescent="1">
      <c r="V20" s="7" t="s">
        <v>18</v>
      </c>
      <c r="W20" s="7"/>
      <c r="X20" s="7"/>
      <c r="Y20" s="7"/>
      <c r="Z20" s="7"/>
      <c r="AA20" s="7"/>
      <c r="AB20" s="7"/>
      <c r="AC20" s="7"/>
      <c r="AD20" s="9"/>
      <c r="AE20" s="9"/>
    </row>
    <row r="22" spans="19:32" ht="70.5" x14ac:dyDescent="0.35">
      <c r="S22" s="5" t="s">
        <v>13</v>
      </c>
      <c r="T22" s="5" t="s">
        <v>0</v>
      </c>
      <c r="U22" s="5" t="s">
        <v>1</v>
      </c>
      <c r="V22" s="5" t="s">
        <v>2</v>
      </c>
      <c r="W22" s="5" t="s">
        <v>3</v>
      </c>
      <c r="X22" s="5" t="s">
        <v>4</v>
      </c>
      <c r="Y22" s="5" t="s">
        <v>5</v>
      </c>
      <c r="Z22" s="5" t="s">
        <v>6</v>
      </c>
      <c r="AA22" s="5" t="s">
        <v>7</v>
      </c>
      <c r="AB22" s="5" t="s">
        <v>8</v>
      </c>
      <c r="AC22" s="5" t="s">
        <v>9</v>
      </c>
      <c r="AD22" s="5" t="s">
        <v>10</v>
      </c>
      <c r="AE22" s="5" t="s">
        <v>11</v>
      </c>
      <c r="AF22" s="5" t="s">
        <v>12</v>
      </c>
    </row>
    <row r="23" spans="19:32" x14ac:dyDescent="0.35">
      <c r="S23" s="6">
        <v>44562</v>
      </c>
      <c r="T23" s="8">
        <f>B5/$P5</f>
        <v>0.42499999999999999</v>
      </c>
      <c r="U23" s="8">
        <f t="shared" ref="U23:AF34" si="3">C5/$P5</f>
        <v>1.2500000000000001E-2</v>
      </c>
      <c r="V23" s="8">
        <f t="shared" si="3"/>
        <v>0.01</v>
      </c>
      <c r="W23" s="8">
        <f t="shared" si="3"/>
        <v>3.7499999999999999E-2</v>
      </c>
      <c r="X23" s="8">
        <f t="shared" si="3"/>
        <v>0</v>
      </c>
      <c r="Y23" s="8">
        <f t="shared" si="3"/>
        <v>3.7499999999999999E-2</v>
      </c>
      <c r="Z23" s="8">
        <f t="shared" si="3"/>
        <v>0.1</v>
      </c>
      <c r="AA23" s="8">
        <f t="shared" si="3"/>
        <v>2.75E-2</v>
      </c>
      <c r="AB23" s="8">
        <f t="shared" si="3"/>
        <v>1.4999999999999999E-2</v>
      </c>
      <c r="AC23" s="8">
        <f t="shared" si="3"/>
        <v>0.11625000000000001</v>
      </c>
      <c r="AD23" s="8">
        <f t="shared" si="3"/>
        <v>8.7500000000000008E-3</v>
      </c>
      <c r="AE23" s="8">
        <f t="shared" si="3"/>
        <v>0.05</v>
      </c>
      <c r="AF23" s="8">
        <f t="shared" si="3"/>
        <v>1.2500000000000001E-2</v>
      </c>
    </row>
    <row r="24" spans="19:32" x14ac:dyDescent="0.35">
      <c r="S24" s="6">
        <v>44593</v>
      </c>
      <c r="T24" s="8">
        <f t="shared" ref="T24:T34" si="4">B6/$P6</f>
        <v>0.56666666666666665</v>
      </c>
      <c r="U24" s="8">
        <f t="shared" si="3"/>
        <v>0.02</v>
      </c>
      <c r="V24" s="8">
        <f t="shared" si="3"/>
        <v>2.6666666666666668E-2</v>
      </c>
      <c r="W24" s="8">
        <f t="shared" si="3"/>
        <v>5.8333333333333334E-2</v>
      </c>
      <c r="X24" s="8">
        <f t="shared" si="3"/>
        <v>0</v>
      </c>
      <c r="Y24" s="8">
        <f t="shared" si="3"/>
        <v>0.05</v>
      </c>
      <c r="Z24" s="8">
        <f t="shared" si="3"/>
        <v>0.13333333333333333</v>
      </c>
      <c r="AA24" s="8">
        <f t="shared" si="3"/>
        <v>3.6666666666666667E-2</v>
      </c>
      <c r="AB24" s="8">
        <f t="shared" si="3"/>
        <v>0.02</v>
      </c>
      <c r="AC24" s="8">
        <f t="shared" si="3"/>
        <v>0.155</v>
      </c>
      <c r="AD24" s="8">
        <f t="shared" si="3"/>
        <v>1.1666666666666667E-2</v>
      </c>
      <c r="AE24" s="8">
        <f t="shared" si="3"/>
        <v>6.6666666666666666E-2</v>
      </c>
      <c r="AF24" s="8">
        <f t="shared" si="3"/>
        <v>3.3333333333333333E-2</v>
      </c>
    </row>
    <row r="25" spans="19:32" x14ac:dyDescent="0.35">
      <c r="S25" s="6">
        <v>44621</v>
      </c>
      <c r="T25" s="8">
        <f t="shared" si="4"/>
        <v>0.68</v>
      </c>
      <c r="U25" s="8">
        <f t="shared" si="3"/>
        <v>2.1999999999999999E-2</v>
      </c>
      <c r="V25" s="8">
        <f t="shared" si="3"/>
        <v>3.5999999999999997E-2</v>
      </c>
      <c r="W25" s="8">
        <f t="shared" si="3"/>
        <v>6.4000000000000001E-2</v>
      </c>
      <c r="X25" s="8">
        <f t="shared" si="3"/>
        <v>0</v>
      </c>
      <c r="Y25" s="8">
        <f t="shared" si="3"/>
        <v>0.06</v>
      </c>
      <c r="Z25" s="8">
        <f t="shared" si="3"/>
        <v>0.16</v>
      </c>
      <c r="AA25" s="8">
        <f t="shared" si="3"/>
        <v>4.3999999999999997E-2</v>
      </c>
      <c r="AB25" s="8">
        <f t="shared" si="3"/>
        <v>2.4E-2</v>
      </c>
      <c r="AC25" s="8">
        <f t="shared" si="3"/>
        <v>0.186</v>
      </c>
      <c r="AD25" s="8">
        <f t="shared" si="3"/>
        <v>1.4E-2</v>
      </c>
      <c r="AE25" s="8">
        <f t="shared" si="3"/>
        <v>0.08</v>
      </c>
      <c r="AF25" s="8">
        <f t="shared" si="3"/>
        <v>0.06</v>
      </c>
    </row>
    <row r="26" spans="19:32" x14ac:dyDescent="0.35">
      <c r="S26" s="6">
        <v>44652</v>
      </c>
      <c r="T26" s="8">
        <f t="shared" si="4"/>
        <v>0.34</v>
      </c>
      <c r="U26" s="8">
        <f t="shared" si="3"/>
        <v>8.9999999999999993E-3</v>
      </c>
      <c r="V26" s="8">
        <f t="shared" si="3"/>
        <v>0.02</v>
      </c>
      <c r="W26" s="8">
        <f t="shared" si="3"/>
        <v>3.1E-2</v>
      </c>
      <c r="X26" s="8">
        <f t="shared" si="3"/>
        <v>0</v>
      </c>
      <c r="Y26" s="8">
        <f t="shared" si="3"/>
        <v>0.03</v>
      </c>
      <c r="Z26" s="8">
        <f t="shared" si="3"/>
        <v>0.08</v>
      </c>
      <c r="AA26" s="8">
        <f t="shared" si="3"/>
        <v>2.1999999999999999E-2</v>
      </c>
      <c r="AB26" s="8">
        <f t="shared" si="3"/>
        <v>1.2E-2</v>
      </c>
      <c r="AC26" s="8">
        <f t="shared" si="3"/>
        <v>9.2999999999999999E-2</v>
      </c>
      <c r="AD26" s="8">
        <f t="shared" si="3"/>
        <v>7.0000000000000001E-3</v>
      </c>
      <c r="AE26" s="8">
        <f t="shared" si="3"/>
        <v>0.04</v>
      </c>
      <c r="AF26" s="8">
        <f t="shared" si="3"/>
        <v>0.04</v>
      </c>
    </row>
    <row r="27" spans="19:32" x14ac:dyDescent="0.35">
      <c r="S27" s="6">
        <v>44682</v>
      </c>
      <c r="T27" s="8">
        <f t="shared" si="4"/>
        <v>0.28333333333333333</v>
      </c>
      <c r="U27" s="8">
        <f t="shared" si="3"/>
        <v>5.8333333333333336E-3</v>
      </c>
      <c r="V27" s="8">
        <f t="shared" si="3"/>
        <v>5.8333333333333336E-3</v>
      </c>
      <c r="W27" s="8">
        <f t="shared" si="3"/>
        <v>2.4166666666666666E-2</v>
      </c>
      <c r="X27" s="8">
        <f t="shared" si="3"/>
        <v>1.6666666666666666E-2</v>
      </c>
      <c r="Y27" s="8">
        <f t="shared" si="3"/>
        <v>2.5000000000000001E-2</v>
      </c>
      <c r="Z27" s="8">
        <f t="shared" si="3"/>
        <v>6.6666666666666666E-2</v>
      </c>
      <c r="AA27" s="8">
        <f t="shared" si="3"/>
        <v>1.8333333333333333E-2</v>
      </c>
      <c r="AB27" s="8">
        <f t="shared" si="3"/>
        <v>0.01</v>
      </c>
      <c r="AC27" s="8">
        <f t="shared" si="3"/>
        <v>7.7499999999999999E-2</v>
      </c>
      <c r="AD27" s="8">
        <f t="shared" si="3"/>
        <v>5.8333333333333336E-3</v>
      </c>
      <c r="AE27" s="8">
        <f t="shared" si="3"/>
        <v>3.3333333333333333E-2</v>
      </c>
      <c r="AF27" s="8">
        <f t="shared" si="3"/>
        <v>5.0000000000000001E-3</v>
      </c>
    </row>
    <row r="28" spans="19:32" x14ac:dyDescent="0.35">
      <c r="S28" s="6">
        <v>44713</v>
      </c>
      <c r="T28" s="8">
        <f t="shared" si="4"/>
        <v>0.85</v>
      </c>
      <c r="U28" s="8">
        <f t="shared" si="3"/>
        <v>3.5000000000000003E-2</v>
      </c>
      <c r="V28" s="8">
        <f t="shared" si="3"/>
        <v>1.2500000000000001E-2</v>
      </c>
      <c r="W28" s="8">
        <f t="shared" si="3"/>
        <v>3.3500000000000002E-2</v>
      </c>
      <c r="X28" s="8">
        <f t="shared" si="3"/>
        <v>0</v>
      </c>
      <c r="Y28" s="8">
        <f t="shared" si="3"/>
        <v>7.4999999999999997E-2</v>
      </c>
      <c r="Z28" s="8">
        <f t="shared" si="3"/>
        <v>0.2</v>
      </c>
      <c r="AA28" s="8">
        <f t="shared" si="3"/>
        <v>5.5E-2</v>
      </c>
      <c r="AB28" s="8">
        <f t="shared" si="3"/>
        <v>0.03</v>
      </c>
      <c r="AC28" s="8">
        <f t="shared" si="3"/>
        <v>0.23250000000000001</v>
      </c>
      <c r="AD28" s="8">
        <f t="shared" si="3"/>
        <v>1.7500000000000002E-2</v>
      </c>
      <c r="AE28" s="8">
        <f t="shared" si="3"/>
        <v>0.1</v>
      </c>
      <c r="AF28" s="8">
        <f t="shared" si="3"/>
        <v>3.7499999999999999E-2</v>
      </c>
    </row>
    <row r="29" spans="19:32" x14ac:dyDescent="0.35">
      <c r="S29" s="6">
        <v>44743</v>
      </c>
      <c r="T29" s="8">
        <f t="shared" si="4"/>
        <v>0.68</v>
      </c>
      <c r="U29" s="8">
        <f t="shared" si="3"/>
        <v>3.56E-2</v>
      </c>
      <c r="V29" s="8">
        <f t="shared" si="3"/>
        <v>2.1999999999999999E-2</v>
      </c>
      <c r="W29" s="8">
        <f t="shared" si="3"/>
        <v>3.4799999999999998E-2</v>
      </c>
      <c r="X29" s="8">
        <f t="shared" si="3"/>
        <v>0</v>
      </c>
      <c r="Y29" s="8">
        <f t="shared" si="3"/>
        <v>0.06</v>
      </c>
      <c r="Z29" s="8">
        <f t="shared" si="3"/>
        <v>0.16</v>
      </c>
      <c r="AA29" s="8">
        <f t="shared" si="3"/>
        <v>4.3999999999999997E-2</v>
      </c>
      <c r="AB29" s="8">
        <f t="shared" si="3"/>
        <v>2.4E-2</v>
      </c>
      <c r="AC29" s="8">
        <f t="shared" si="3"/>
        <v>0.186</v>
      </c>
      <c r="AD29" s="8">
        <f t="shared" si="3"/>
        <v>1.4E-2</v>
      </c>
      <c r="AE29" s="8">
        <f t="shared" si="3"/>
        <v>0.08</v>
      </c>
      <c r="AF29" s="8">
        <f t="shared" si="3"/>
        <v>7.0000000000000007E-2</v>
      </c>
    </row>
    <row r="30" spans="19:32" x14ac:dyDescent="0.35">
      <c r="S30" s="6">
        <v>44774</v>
      </c>
      <c r="T30" s="8">
        <f t="shared" si="4"/>
        <v>0.94444444444444442</v>
      </c>
      <c r="U30" s="8">
        <f t="shared" si="3"/>
        <v>5.5E-2</v>
      </c>
      <c r="V30" s="8">
        <f t="shared" si="3"/>
        <v>3.6111111111111108E-2</v>
      </c>
      <c r="W30" s="8">
        <f t="shared" si="3"/>
        <v>0.05</v>
      </c>
      <c r="X30" s="8">
        <f t="shared" si="3"/>
        <v>0</v>
      </c>
      <c r="Y30" s="8">
        <f t="shared" si="3"/>
        <v>8.3333333333333329E-2</v>
      </c>
      <c r="Z30" s="8">
        <f t="shared" si="3"/>
        <v>0.22222222222222221</v>
      </c>
      <c r="AA30" s="8">
        <f t="shared" si="3"/>
        <v>6.1111111111111109E-2</v>
      </c>
      <c r="AB30" s="8">
        <f t="shared" si="3"/>
        <v>3.3333333333333333E-2</v>
      </c>
      <c r="AC30" s="8">
        <f t="shared" si="3"/>
        <v>0.25833333333333336</v>
      </c>
      <c r="AD30" s="8">
        <f t="shared" si="3"/>
        <v>2.7777777777777776E-2</v>
      </c>
      <c r="AE30" s="8">
        <f t="shared" si="3"/>
        <v>0.1111111111111111</v>
      </c>
      <c r="AF30" s="8">
        <f t="shared" si="3"/>
        <v>3.6111111111111108E-2</v>
      </c>
    </row>
    <row r="31" spans="19:32" x14ac:dyDescent="0.35">
      <c r="S31" s="6">
        <v>44805</v>
      </c>
      <c r="T31" s="8">
        <f t="shared" si="4"/>
        <v>0.34</v>
      </c>
      <c r="U31" s="8">
        <f t="shared" si="3"/>
        <v>2.2599999999999999E-2</v>
      </c>
      <c r="V31" s="8">
        <f t="shared" si="3"/>
        <v>1.72E-2</v>
      </c>
      <c r="W31" s="8">
        <f t="shared" si="3"/>
        <v>0.02</v>
      </c>
      <c r="X31" s="8">
        <f t="shared" si="3"/>
        <v>0</v>
      </c>
      <c r="Y31" s="8">
        <f t="shared" si="3"/>
        <v>0.03</v>
      </c>
      <c r="Z31" s="8">
        <f t="shared" si="3"/>
        <v>0.08</v>
      </c>
      <c r="AA31" s="8">
        <f t="shared" si="3"/>
        <v>2.1999999999999999E-2</v>
      </c>
      <c r="AB31" s="8">
        <f t="shared" si="3"/>
        <v>1.2E-2</v>
      </c>
      <c r="AC31" s="8">
        <f t="shared" si="3"/>
        <v>9.2999999999999999E-2</v>
      </c>
      <c r="AD31" s="8">
        <f t="shared" si="3"/>
        <v>0.01</v>
      </c>
      <c r="AE31" s="8">
        <f t="shared" si="3"/>
        <v>0.02</v>
      </c>
      <c r="AF31" s="8">
        <f t="shared" si="3"/>
        <v>1.54E-2</v>
      </c>
    </row>
    <row r="32" spans="19:32" x14ac:dyDescent="0.35">
      <c r="S32" s="6">
        <v>44835</v>
      </c>
      <c r="T32" s="8">
        <f t="shared" si="4"/>
        <v>0.42499999999999999</v>
      </c>
      <c r="U32" s="8">
        <f t="shared" si="3"/>
        <v>1.15E-2</v>
      </c>
      <c r="V32" s="8">
        <f t="shared" si="3"/>
        <v>2.775E-2</v>
      </c>
      <c r="W32" s="8">
        <f t="shared" si="3"/>
        <v>1.8499999999999999E-2</v>
      </c>
      <c r="X32" s="8">
        <f t="shared" si="3"/>
        <v>0</v>
      </c>
      <c r="Y32" s="8">
        <f t="shared" si="3"/>
        <v>4.7500000000000001E-2</v>
      </c>
      <c r="Z32" s="8">
        <f t="shared" si="3"/>
        <v>0.1</v>
      </c>
      <c r="AA32" s="8">
        <f t="shared" si="3"/>
        <v>2.75E-2</v>
      </c>
      <c r="AB32" s="8">
        <f t="shared" si="3"/>
        <v>1.4999999999999999E-2</v>
      </c>
      <c r="AC32" s="8">
        <f t="shared" si="3"/>
        <v>0.11625000000000001</v>
      </c>
      <c r="AD32" s="8">
        <f t="shared" si="3"/>
        <v>1.2500000000000001E-2</v>
      </c>
      <c r="AE32" s="8">
        <f t="shared" si="3"/>
        <v>2.5000000000000001E-2</v>
      </c>
      <c r="AF32" s="8">
        <f t="shared" si="3"/>
        <v>2.0500000000000001E-2</v>
      </c>
    </row>
    <row r="33" spans="19:32" x14ac:dyDescent="0.35">
      <c r="S33" s="6">
        <v>44866</v>
      </c>
      <c r="T33" s="8">
        <f t="shared" si="4"/>
        <v>0.48571428571428571</v>
      </c>
      <c r="U33" s="8">
        <f t="shared" si="3"/>
        <v>1.4285714285714285E-2</v>
      </c>
      <c r="V33" s="8">
        <f t="shared" si="3"/>
        <v>1.8571428571428572E-2</v>
      </c>
      <c r="W33" s="8">
        <f t="shared" si="3"/>
        <v>1.8857142857142857E-2</v>
      </c>
      <c r="X33" s="8">
        <f t="shared" si="3"/>
        <v>0</v>
      </c>
      <c r="Y33" s="8">
        <f t="shared" si="3"/>
        <v>5.4285714285714284E-2</v>
      </c>
      <c r="Z33" s="8">
        <f t="shared" si="3"/>
        <v>0.11428571428571428</v>
      </c>
      <c r="AA33" s="8">
        <f t="shared" si="3"/>
        <v>3.1428571428571431E-2</v>
      </c>
      <c r="AB33" s="8">
        <f t="shared" si="3"/>
        <v>1.7142857142857144E-2</v>
      </c>
      <c r="AC33" s="8">
        <f t="shared" si="3"/>
        <v>0.13285714285714287</v>
      </c>
      <c r="AD33" s="8">
        <f t="shared" si="3"/>
        <v>1.4285714285714285E-2</v>
      </c>
      <c r="AE33" s="8">
        <f t="shared" si="3"/>
        <v>2.8571428571428571E-2</v>
      </c>
      <c r="AF33" s="8">
        <f t="shared" si="3"/>
        <v>2.5714285714285714E-2</v>
      </c>
    </row>
    <row r="34" spans="19:32" x14ac:dyDescent="0.35">
      <c r="S34" s="6">
        <v>44896</v>
      </c>
      <c r="T34" s="8">
        <f t="shared" si="4"/>
        <v>0.5</v>
      </c>
      <c r="U34" s="8">
        <f t="shared" si="3"/>
        <v>1.7647058823529412E-2</v>
      </c>
      <c r="V34" s="8">
        <f t="shared" si="3"/>
        <v>1.3235294117647059E-2</v>
      </c>
      <c r="W34" s="8">
        <f t="shared" si="3"/>
        <v>1.0294117647058823E-2</v>
      </c>
      <c r="X34" s="8">
        <f t="shared" si="3"/>
        <v>0</v>
      </c>
      <c r="Y34" s="8">
        <f t="shared" si="3"/>
        <v>5.5882352941176473E-2</v>
      </c>
      <c r="Z34" s="8">
        <f t="shared" si="3"/>
        <v>0.11764705882352941</v>
      </c>
      <c r="AA34" s="8">
        <f t="shared" si="3"/>
        <v>4.4117647058823532E-2</v>
      </c>
      <c r="AB34" s="8">
        <f t="shared" si="3"/>
        <v>1.7647058823529412E-2</v>
      </c>
      <c r="AC34" s="8">
        <f t="shared" si="3"/>
        <v>0.13676470588235295</v>
      </c>
      <c r="AD34" s="8">
        <f t="shared" si="3"/>
        <v>1.4705882352941176E-2</v>
      </c>
      <c r="AE34" s="8">
        <f t="shared" si="3"/>
        <v>2.9411764705882353E-2</v>
      </c>
      <c r="AF34" s="8">
        <f t="shared" si="3"/>
        <v>4.4117647058823532E-2</v>
      </c>
    </row>
  </sheetData>
  <mergeCells count="3">
    <mergeCell ref="B1:L1"/>
    <mergeCell ref="U1:AE1"/>
    <mergeCell ref="V20:AC20"/>
  </mergeCells>
  <conditionalFormatting sqref="Q5:Q1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2023-09-12T20:10:50Z</dcterms:created>
  <dcterms:modified xsi:type="dcterms:W3CDTF">2023-09-12T21:15:57Z</dcterms:modified>
</cp:coreProperties>
</file>