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hton\Documents\Data Analytics\Excel\Advanced Excel Functions\"/>
    </mc:Choice>
  </mc:AlternateContent>
  <xr:revisionPtr revIDLastSave="0" documentId="13_ncr:1_{F2784A85-BBCB-4E2F-90D8-D0B42C66D594}" xr6:coauthVersionLast="47" xr6:coauthVersionMax="47" xr10:uidLastSave="{00000000-0000-0000-0000-000000000000}"/>
  <bookViews>
    <workbookView xWindow="-120" yWindow="-120" windowWidth="29040" windowHeight="15840" xr2:uid="{17798FDF-954C-401F-9318-596C65BDFCC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F4" i="1" s="1"/>
  <c r="D4" i="1"/>
  <c r="E4" i="1"/>
  <c r="C5" i="1"/>
  <c r="F5" i="1" s="1"/>
  <c r="D5" i="1"/>
  <c r="E5" i="1"/>
  <c r="C6" i="1"/>
  <c r="F6" i="1" s="1"/>
  <c r="D6" i="1"/>
  <c r="E6" i="1"/>
  <c r="C7" i="1"/>
  <c r="F7" i="1" s="1"/>
  <c r="D7" i="1"/>
  <c r="E7" i="1"/>
  <c r="C8" i="1"/>
  <c r="F8" i="1" s="1"/>
  <c r="D8" i="1"/>
  <c r="E8" i="1"/>
  <c r="C9" i="1"/>
  <c r="F9" i="1" s="1"/>
  <c r="D9" i="1"/>
  <c r="E9" i="1"/>
  <c r="C10" i="1"/>
  <c r="D10" i="1"/>
  <c r="E10" i="1"/>
  <c r="F10" i="1"/>
  <c r="C11" i="1"/>
  <c r="F11" i="1" s="1"/>
  <c r="D11" i="1"/>
  <c r="E11" i="1"/>
  <c r="C12" i="1"/>
  <c r="F12" i="1" s="1"/>
  <c r="D12" i="1"/>
  <c r="E12" i="1"/>
  <c r="C13" i="1"/>
  <c r="F13" i="1" s="1"/>
  <c r="D13" i="1"/>
  <c r="E13" i="1"/>
  <c r="C14" i="1"/>
  <c r="F14" i="1" s="1"/>
  <c r="D14" i="1"/>
  <c r="E14" i="1"/>
  <c r="B4" i="1"/>
  <c r="G4" i="1" s="1"/>
  <c r="B5" i="1"/>
  <c r="G5" i="1" s="1"/>
  <c r="B6" i="1"/>
  <c r="G6" i="1" s="1"/>
  <c r="B7" i="1"/>
  <c r="G7" i="1" s="1"/>
  <c r="B8" i="1"/>
  <c r="G8" i="1" s="1"/>
  <c r="B9" i="1"/>
  <c r="G9" i="1" s="1"/>
  <c r="B10" i="1"/>
  <c r="G10" i="1" s="1"/>
  <c r="B11" i="1"/>
  <c r="G11" i="1" s="1"/>
  <c r="B12" i="1"/>
  <c r="B13" i="1"/>
  <c r="G13" i="1" s="1"/>
  <c r="B14" i="1"/>
  <c r="G14" i="1" s="1"/>
  <c r="G12" i="1" l="1"/>
</calcChain>
</file>

<file path=xl/sharedStrings.xml><?xml version="1.0" encoding="utf-8"?>
<sst xmlns="http://schemas.openxmlformats.org/spreadsheetml/2006/main" count="95" uniqueCount="45">
  <si>
    <t>LOOKING UP VALUES (XLOOKUP)</t>
  </si>
  <si>
    <t>NAME</t>
  </si>
  <si>
    <t>SALARY</t>
  </si>
  <si>
    <t>JOB RATING</t>
  </si>
  <si>
    <t>TEAM</t>
  </si>
  <si>
    <t>CURRENT TEAM</t>
  </si>
  <si>
    <t>BONUS</t>
  </si>
  <si>
    <t>NEW SALARY</t>
  </si>
  <si>
    <t>Bonnie Moss</t>
  </si>
  <si>
    <t>Cody Fletcher</t>
  </si>
  <si>
    <t>Moses Mcguire</t>
  </si>
  <si>
    <t>Kathy Wong</t>
  </si>
  <si>
    <t>Cornelius Warner</t>
  </si>
  <si>
    <t>Arthur Valdez</t>
  </si>
  <si>
    <t>Maureen Newton</t>
  </si>
  <si>
    <t>Jennifer Kelly</t>
  </si>
  <si>
    <t>Cristina Mccarthy</t>
  </si>
  <si>
    <t>Lindsay Singleton</t>
  </si>
  <si>
    <t>Constance Day</t>
  </si>
  <si>
    <t>XLOOKUP</t>
  </si>
  <si>
    <t>START DATE</t>
  </si>
  <si>
    <t>LOCATION</t>
  </si>
  <si>
    <t>London</t>
  </si>
  <si>
    <t>Dublin</t>
  </si>
  <si>
    <t>Frankfurt</t>
  </si>
  <si>
    <t>Paris</t>
  </si>
  <si>
    <t>Warsaw</t>
  </si>
  <si>
    <t>Development</t>
  </si>
  <si>
    <t>Marketing</t>
  </si>
  <si>
    <t>Sales</t>
  </si>
  <si>
    <t>IT</t>
  </si>
  <si>
    <t>HR</t>
  </si>
  <si>
    <t>Finance</t>
  </si>
  <si>
    <t>Special Projects</t>
  </si>
  <si>
    <t>Training and Development</t>
  </si>
  <si>
    <t>Alexandra Sparls</t>
  </si>
  <si>
    <t>Eileen Moreno</t>
  </si>
  <si>
    <t>Hannah Ryan</t>
  </si>
  <si>
    <t>Lynn Carpenter</t>
  </si>
  <si>
    <t>Abel Parks</t>
  </si>
  <si>
    <t>Sonya White</t>
  </si>
  <si>
    <t>Leonard Fuller</t>
  </si>
  <si>
    <t>Gwendolyn Thomas</t>
  </si>
  <si>
    <t>Rose Huff</t>
  </si>
  <si>
    <t>Monique Bell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</si>
</sst>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/>
    <xf numFmtId="0" fontId="0" fillId="0" borderId="1" xfId="0" applyBorder="1"/>
    <xf numFmtId="0" fontId="0" fillId="0" borderId="0" xfId="0" applyBorder="1"/>
    <xf numFmtId="0" fontId="0" fillId="2" borderId="0" xfId="0" applyFill="1" applyBorder="1"/>
    <xf numFmtId="14" fontId="0" fillId="0" borderId="0" xfId="0" applyNumberFormat="1" applyBorder="1"/>
    <xf numFmtId="14" fontId="0" fillId="0" borderId="1" xfId="0" applyNumberFormat="1" applyBorder="1"/>
    <xf numFmtId="9" fontId="0" fillId="0" borderId="0" xfId="0" applyNumberFormat="1"/>
  </cellXfs>
  <cellStyles count="1">
    <cellStyle name="Normal" xfId="0" builtinId="0"/>
  </cellStyles>
  <dxfs count="8">
    <dxf>
      <numFmt numFmtId="164" formatCode="&quot;$&quot;#,##0.00"/>
    </dxf>
    <dxf>
      <numFmt numFmtId="13" formatCode="0%"/>
    </dxf>
    <dxf>
      <numFmt numFmtId="0" formatCode="General"/>
    </dxf>
    <dxf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39997558519241921"/>
        </patternFill>
      </fill>
    </dxf>
    <dxf>
      <numFmt numFmtId="165" formatCode="0.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64BB7C-04E9-4002-ADB1-EA5F10376A73}" name="Table1" displayName="Table1" ref="A3:G14" totalsRowShown="0">
  <autoFilter ref="A3:G14" xr:uid="{B264BB7C-04E9-4002-ADB1-EA5F10376A73}"/>
  <tableColumns count="7">
    <tableColumn id="1" xr3:uid="{AFC4286C-8055-4D35-AE49-05AB79B30ABC}" name="NAME"/>
    <tableColumn id="2" xr3:uid="{41D8A96D-DB37-482E-BB9F-8C1C1EAFF879}" name="SALARY" dataDxfId="7">
      <calculatedColumnFormula>RANDBETWEEN(33000,45000)</calculatedColumnFormula>
    </tableColumn>
    <tableColumn id="3" xr3:uid="{122A115F-B9A5-40D7-9757-17F6657C3878}" name="JOB RATING" dataDxfId="6">
      <calculatedColumnFormula>RANDBETWEEN(1,5)</calculatedColumnFormula>
    </tableColumn>
    <tableColumn id="4" xr3:uid="{7F61EE1B-A70E-4A69-8CA9-5CAA0BA69C06}" name="TEAM" dataDxfId="3">
      <calculatedColumnFormula>_xlfn.XLOOKUP(Table1[[#This Row],[NAME]],Table2[NAME],Table2[TEAM], "Not Found", 0,1)</calculatedColumnFormula>
    </tableColumn>
    <tableColumn id="5" xr3:uid="{70B745A9-362F-4C07-9705-609CD94B649E}" name="CURRENT TEAM" dataDxfId="2">
      <calculatedColumnFormula>_xlfn.XLOOKUP(Table1[[#This Row],[NAME]],Table2[NAME],Table2[TEAM], "Not Found", 0,-1)</calculatedColumnFormula>
    </tableColumn>
    <tableColumn id="6" xr3:uid="{A28030FD-C9E6-44E5-9AD3-AF0EE5575B2E}" name="BONUS" dataDxfId="1">
      <calculatedColumnFormula>_xlfn.XLOOKUP(Table1[[#This Row],[JOB RATING]],$J$4:$J$8, $K$4:$K$8, "",-1, 1)</calculatedColumnFormula>
    </tableColumn>
    <tableColumn id="7" xr3:uid="{DFA77048-2999-4835-ABD7-751927A84D77}" name="NEW SALARY" dataDxfId="0">
      <calculatedColumnFormula>SUM(Table1[[#This Row],[SALARY]]*Table1[[#This Row],[BONUS]],Table1[[#This Row],[SALARY]])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C96E79-922F-4BAA-AE4A-9A548C8E2B5E}" name="Table2" displayName="Table2" ref="A3:D26" totalsRowShown="0" headerRowDxfId="5" tableBorderDxfId="4">
  <autoFilter ref="A3:D26" xr:uid="{2FC96E79-922F-4BAA-AE4A-9A548C8E2B5E}"/>
  <tableColumns count="4">
    <tableColumn id="1" xr3:uid="{5271B0CA-E39D-45CE-9A78-F922508BD628}" name="START DATE"/>
    <tableColumn id="2" xr3:uid="{E3B93441-4D1D-4793-842D-C298ED0BBD58}" name="TEAM"/>
    <tableColumn id="3" xr3:uid="{89C52545-42C2-4DA4-A6A4-A08E3FB99023}" name="LOCATION"/>
    <tableColumn id="4" xr3:uid="{3E93D6BB-7AA0-476E-AD57-A8E30CCF72E5}" name="NAM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9D80A-D7DD-4BCE-8756-81EBBECD63AD}">
  <dimension ref="A1:K27"/>
  <sheetViews>
    <sheetView tabSelected="1" workbookViewId="0">
      <selection activeCell="I9" sqref="I9"/>
    </sheetView>
  </sheetViews>
  <sheetFormatPr defaultRowHeight="15" x14ac:dyDescent="0.25"/>
  <cols>
    <col min="1" max="1" width="29.85546875" bestFit="1" customWidth="1"/>
    <col min="2" max="2" width="10.140625" bestFit="1" customWidth="1"/>
    <col min="3" max="3" width="13.85546875" customWidth="1"/>
    <col min="4" max="4" width="15.140625" bestFit="1" customWidth="1"/>
    <col min="5" max="5" width="24.42578125" bestFit="1" customWidth="1"/>
    <col min="6" max="6" width="9.7109375" bestFit="1" customWidth="1"/>
    <col min="7" max="7" width="15" bestFit="1" customWidth="1"/>
    <col min="10" max="10" width="11.28515625" bestFit="1" customWidth="1"/>
  </cols>
  <sheetData>
    <row r="1" spans="1:11" x14ac:dyDescent="0.25">
      <c r="A1" t="s">
        <v>0</v>
      </c>
    </row>
    <row r="3" spans="1:11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J3" t="s">
        <v>3</v>
      </c>
      <c r="K3" t="s">
        <v>6</v>
      </c>
    </row>
    <row r="4" spans="1:11" x14ac:dyDescent="0.25">
      <c r="A4" t="s">
        <v>8</v>
      </c>
      <c r="B4" s="1">
        <f t="shared" ref="B4:B14" ca="1" si="0">RANDBETWEEN(33000,45000)</f>
        <v>34623</v>
      </c>
      <c r="C4" s="2">
        <f t="shared" ref="C4:C14" ca="1" si="1">RANDBETWEEN(1,5)</f>
        <v>1</v>
      </c>
      <c r="D4" t="str">
        <f>_xlfn.XLOOKUP(Table1[[#This Row],[NAME]],Table2[NAME],Table2[TEAM], "Not Found", 0,1)</f>
        <v>Development</v>
      </c>
      <c r="E4" t="str">
        <f>_xlfn.XLOOKUP(Table1[[#This Row],[NAME]],Table2[NAME],Table2[TEAM], "Not Found", 0,-1)</f>
        <v>Special Projects</v>
      </c>
      <c r="F4" s="9">
        <f ca="1">_xlfn.XLOOKUP(Table1[[#This Row],[JOB RATING]],$J$4:$J$8, $K$4:$K$8, "",-1, 1)</f>
        <v>0</v>
      </c>
      <c r="G4" s="1">
        <f ca="1">SUM(Table1[[#This Row],[SALARY]]*Table1[[#This Row],[BONUS]],Table1[[#This Row],[SALARY]])</f>
        <v>34623</v>
      </c>
      <c r="J4">
        <v>5</v>
      </c>
      <c r="K4" s="9">
        <v>0.1</v>
      </c>
    </row>
    <row r="5" spans="1:11" x14ac:dyDescent="0.25">
      <c r="A5" t="s">
        <v>9</v>
      </c>
      <c r="B5" s="1">
        <f t="shared" ca="1" si="0"/>
        <v>38116</v>
      </c>
      <c r="C5" s="2">
        <f t="shared" ca="1" si="1"/>
        <v>5</v>
      </c>
      <c r="D5" t="str">
        <f>_xlfn.XLOOKUP(Table1[[#This Row],[NAME]],Table2[NAME],Table2[TEAM], "Not Found", 0,1)</f>
        <v>Marketing</v>
      </c>
      <c r="E5" t="str">
        <f>_xlfn.XLOOKUP(Table1[[#This Row],[NAME]],Table2[NAME],Table2[TEAM], "Not Found", 0,-1)</f>
        <v>Marketing</v>
      </c>
      <c r="F5" s="9">
        <f ca="1">_xlfn.XLOOKUP(Table1[[#This Row],[JOB RATING]],$J$4:$J$8, $K$4:$K$8, "",-1, 1)</f>
        <v>0.1</v>
      </c>
      <c r="G5" s="1">
        <f ca="1">SUM(Table1[[#This Row],[SALARY]]*Table1[[#This Row],[BONUS]],Table1[[#This Row],[SALARY]])</f>
        <v>41927.599999999999</v>
      </c>
      <c r="J5">
        <v>4</v>
      </c>
      <c r="K5" s="9">
        <v>0.08</v>
      </c>
    </row>
    <row r="6" spans="1:11" x14ac:dyDescent="0.25">
      <c r="A6" t="s">
        <v>10</v>
      </c>
      <c r="B6" s="1">
        <f t="shared" ca="1" si="0"/>
        <v>37321</v>
      </c>
      <c r="C6" s="2">
        <f t="shared" ca="1" si="1"/>
        <v>3</v>
      </c>
      <c r="D6" t="str">
        <f>_xlfn.XLOOKUP(Table1[[#This Row],[NAME]],Table2[NAME],Table2[TEAM], "Not Found", 0,1)</f>
        <v>Sales</v>
      </c>
      <c r="E6" t="str">
        <f>_xlfn.XLOOKUP(Table1[[#This Row],[NAME]],Table2[NAME],Table2[TEAM], "Not Found", 0,-1)</f>
        <v>Sales</v>
      </c>
      <c r="F6" s="9">
        <f ca="1">_xlfn.XLOOKUP(Table1[[#This Row],[JOB RATING]],$J$4:$J$8, $K$4:$K$8, "",-1, 1)</f>
        <v>0.05</v>
      </c>
      <c r="G6" s="1">
        <f ca="1">SUM(Table1[[#This Row],[SALARY]]*Table1[[#This Row],[BONUS]],Table1[[#This Row],[SALARY]])</f>
        <v>39187.050000000003</v>
      </c>
      <c r="J6">
        <v>3</v>
      </c>
      <c r="K6" s="9">
        <v>0.05</v>
      </c>
    </row>
    <row r="7" spans="1:11" x14ac:dyDescent="0.25">
      <c r="A7" t="s">
        <v>11</v>
      </c>
      <c r="B7" s="1">
        <f t="shared" ca="1" si="0"/>
        <v>44944</v>
      </c>
      <c r="C7" s="2">
        <f t="shared" ca="1" si="1"/>
        <v>5</v>
      </c>
      <c r="D7" t="str">
        <f>_xlfn.XLOOKUP(Table1[[#This Row],[NAME]],Table2[NAME],Table2[TEAM], "Not Found", 0,1)</f>
        <v>IT</v>
      </c>
      <c r="E7" t="str">
        <f>_xlfn.XLOOKUP(Table1[[#This Row],[NAME]],Table2[NAME],Table2[TEAM], "Not Found", 0,-1)</f>
        <v>Training and Development</v>
      </c>
      <c r="F7" s="9">
        <f ca="1">_xlfn.XLOOKUP(Table1[[#This Row],[JOB RATING]],$J$4:$J$8, $K$4:$K$8, "",-1, 1)</f>
        <v>0.1</v>
      </c>
      <c r="G7" s="1">
        <f ca="1">SUM(Table1[[#This Row],[SALARY]]*Table1[[#This Row],[BONUS]],Table1[[#This Row],[SALARY]])</f>
        <v>49438.400000000001</v>
      </c>
      <c r="J7">
        <v>2</v>
      </c>
      <c r="K7" s="9">
        <v>0.01</v>
      </c>
    </row>
    <row r="8" spans="1:11" x14ac:dyDescent="0.25">
      <c r="A8" t="s">
        <v>18</v>
      </c>
      <c r="B8" s="1">
        <f t="shared" ca="1" si="0"/>
        <v>34734</v>
      </c>
      <c r="C8" s="2">
        <f t="shared" ca="1" si="1"/>
        <v>4</v>
      </c>
      <c r="D8" t="str">
        <f>_xlfn.XLOOKUP(Table1[[#This Row],[NAME]],Table2[NAME],Table2[TEAM], "Not Found", 0,1)</f>
        <v>HR</v>
      </c>
      <c r="E8" t="str">
        <f>_xlfn.XLOOKUP(Table1[[#This Row],[NAME]],Table2[NAME],Table2[TEAM], "Not Found", 0,-1)</f>
        <v>HR</v>
      </c>
      <c r="F8" s="9">
        <f ca="1">_xlfn.XLOOKUP(Table1[[#This Row],[JOB RATING]],$J$4:$J$8, $K$4:$K$8, "",-1, 1)</f>
        <v>0.08</v>
      </c>
      <c r="G8" s="1">
        <f ca="1">SUM(Table1[[#This Row],[SALARY]]*Table1[[#This Row],[BONUS]],Table1[[#This Row],[SALARY]])</f>
        <v>37512.720000000001</v>
      </c>
      <c r="J8">
        <v>1</v>
      </c>
      <c r="K8" s="9">
        <v>0</v>
      </c>
    </row>
    <row r="9" spans="1:11" x14ac:dyDescent="0.25">
      <c r="A9" t="s">
        <v>12</v>
      </c>
      <c r="B9" s="1">
        <f t="shared" ca="1" si="0"/>
        <v>44845</v>
      </c>
      <c r="C9" s="2">
        <f t="shared" ca="1" si="1"/>
        <v>3</v>
      </c>
      <c r="D9" t="str">
        <f>_xlfn.XLOOKUP(Table1[[#This Row],[NAME]],Table2[NAME],Table2[TEAM], "Not Found", 0,1)</f>
        <v>HR</v>
      </c>
      <c r="E9" t="str">
        <f>_xlfn.XLOOKUP(Table1[[#This Row],[NAME]],Table2[NAME],Table2[TEAM], "Not Found", 0,-1)</f>
        <v>HR</v>
      </c>
      <c r="F9" s="9">
        <f ca="1">_xlfn.XLOOKUP(Table1[[#This Row],[JOB RATING]],$J$4:$J$8, $K$4:$K$8, "",-1, 1)</f>
        <v>0.05</v>
      </c>
      <c r="G9" s="1">
        <f ca="1">SUM(Table1[[#This Row],[SALARY]]*Table1[[#This Row],[BONUS]],Table1[[#This Row],[SALARY]])</f>
        <v>47087.25</v>
      </c>
    </row>
    <row r="10" spans="1:11" x14ac:dyDescent="0.25">
      <c r="A10" t="s">
        <v>13</v>
      </c>
      <c r="B10" s="1">
        <f t="shared" ca="1" si="0"/>
        <v>41362</v>
      </c>
      <c r="C10" s="2">
        <f t="shared" ca="1" si="1"/>
        <v>5</v>
      </c>
      <c r="D10" t="str">
        <f>_xlfn.XLOOKUP(Table1[[#This Row],[NAME]],Table2[NAME],Table2[TEAM], "Not Found", 0,1)</f>
        <v>Finance</v>
      </c>
      <c r="E10" t="str">
        <f>_xlfn.XLOOKUP(Table1[[#This Row],[NAME]],Table2[NAME],Table2[TEAM], "Not Found", 0,-1)</f>
        <v>Finance</v>
      </c>
      <c r="F10" s="9">
        <f ca="1">_xlfn.XLOOKUP(Table1[[#This Row],[JOB RATING]],$J$4:$J$8, $K$4:$K$8, "",-1, 1)</f>
        <v>0.1</v>
      </c>
      <c r="G10" s="1">
        <f ca="1">SUM(Table1[[#This Row],[SALARY]]*Table1[[#This Row],[BONUS]],Table1[[#This Row],[SALARY]])</f>
        <v>45498.2</v>
      </c>
    </row>
    <row r="11" spans="1:11" x14ac:dyDescent="0.25">
      <c r="A11" t="s">
        <v>14</v>
      </c>
      <c r="B11" s="1">
        <f t="shared" ca="1" si="0"/>
        <v>37754</v>
      </c>
      <c r="C11" s="2">
        <f t="shared" ca="1" si="1"/>
        <v>4</v>
      </c>
      <c r="D11" t="str">
        <f>_xlfn.XLOOKUP(Table1[[#This Row],[NAME]],Table2[NAME],Table2[TEAM], "Not Found", 0,1)</f>
        <v>Marketing</v>
      </c>
      <c r="E11" t="str">
        <f>_xlfn.XLOOKUP(Table1[[#This Row],[NAME]],Table2[NAME],Table2[TEAM], "Not Found", 0,-1)</f>
        <v>Marketing</v>
      </c>
      <c r="F11" s="9">
        <f ca="1">_xlfn.XLOOKUP(Table1[[#This Row],[JOB RATING]],$J$4:$J$8, $K$4:$K$8, "",-1, 1)</f>
        <v>0.08</v>
      </c>
      <c r="G11" s="1">
        <f ca="1">SUM(Table1[[#This Row],[SALARY]]*Table1[[#This Row],[BONUS]],Table1[[#This Row],[SALARY]])</f>
        <v>40774.32</v>
      </c>
    </row>
    <row r="12" spans="1:11" x14ac:dyDescent="0.25">
      <c r="A12" t="s">
        <v>15</v>
      </c>
      <c r="B12" s="1">
        <f t="shared" ca="1" si="0"/>
        <v>43190</v>
      </c>
      <c r="C12" s="2">
        <f t="shared" ca="1" si="1"/>
        <v>4</v>
      </c>
      <c r="D12" t="str">
        <f>_xlfn.XLOOKUP(Table1[[#This Row],[NAME]],Table2[NAME],Table2[TEAM], "Not Found", 0,1)</f>
        <v>Finance</v>
      </c>
      <c r="E12" t="str">
        <f>_xlfn.XLOOKUP(Table1[[#This Row],[NAME]],Table2[NAME],Table2[TEAM], "Not Found", 0,-1)</f>
        <v>Finance</v>
      </c>
      <c r="F12" s="9">
        <f ca="1">_xlfn.XLOOKUP(Table1[[#This Row],[JOB RATING]],$J$4:$J$8, $K$4:$K$8, "",-1, 1)</f>
        <v>0.08</v>
      </c>
      <c r="G12" s="1">
        <f ca="1">SUM(Table1[[#This Row],[SALARY]]*Table1[[#This Row],[BONUS]],Table1[[#This Row],[SALARY]])</f>
        <v>46645.2</v>
      </c>
    </row>
    <row r="13" spans="1:11" x14ac:dyDescent="0.25">
      <c r="A13" t="s">
        <v>16</v>
      </c>
      <c r="B13" s="1">
        <f t="shared" ca="1" si="0"/>
        <v>37050</v>
      </c>
      <c r="C13" s="2">
        <f t="shared" ca="1" si="1"/>
        <v>1</v>
      </c>
      <c r="D13" t="str">
        <f>_xlfn.XLOOKUP(Table1[[#This Row],[NAME]],Table2[NAME],Table2[TEAM], "Not Found", 0,1)</f>
        <v>Special Projects</v>
      </c>
      <c r="E13" t="str">
        <f>_xlfn.XLOOKUP(Table1[[#This Row],[NAME]],Table2[NAME],Table2[TEAM], "Not Found", 0,-1)</f>
        <v>Special Projects</v>
      </c>
      <c r="F13" s="9">
        <f ca="1">_xlfn.XLOOKUP(Table1[[#This Row],[JOB RATING]],$J$4:$J$8, $K$4:$K$8, "",-1, 1)</f>
        <v>0</v>
      </c>
      <c r="G13" s="1">
        <f ca="1">SUM(Table1[[#This Row],[SALARY]]*Table1[[#This Row],[BONUS]],Table1[[#This Row],[SALARY]])</f>
        <v>37050</v>
      </c>
    </row>
    <row r="14" spans="1:11" x14ac:dyDescent="0.25">
      <c r="A14" t="s">
        <v>17</v>
      </c>
      <c r="B14" s="1">
        <f t="shared" ca="1" si="0"/>
        <v>33014</v>
      </c>
      <c r="C14" s="2">
        <f t="shared" ca="1" si="1"/>
        <v>2</v>
      </c>
      <c r="D14" t="str">
        <f>_xlfn.XLOOKUP(Table1[[#This Row],[NAME]],Table2[NAME],Table2[TEAM], "Not Found", 0,1)</f>
        <v>Marketing</v>
      </c>
      <c r="E14" t="str">
        <f>_xlfn.XLOOKUP(Table1[[#This Row],[NAME]],Table2[NAME],Table2[TEAM], "Not Found", 0,-1)</f>
        <v>Marketing</v>
      </c>
      <c r="F14" s="9">
        <f ca="1">_xlfn.XLOOKUP(Table1[[#This Row],[JOB RATING]],$J$4:$J$8, $K$4:$K$8, "",-1, 1)</f>
        <v>0.01</v>
      </c>
      <c r="G14" s="1">
        <f ca="1">SUM(Table1[[#This Row],[SALARY]]*Table1[[#This Row],[BONUS]],Table1[[#This Row],[SALARY]])</f>
        <v>33344.14</v>
      </c>
    </row>
    <row r="17" spans="2:3" x14ac:dyDescent="0.25">
      <c r="B17" s="1"/>
      <c r="C17" s="2"/>
    </row>
    <row r="18" spans="2:3" x14ac:dyDescent="0.25">
      <c r="B18" s="1"/>
      <c r="C18" s="2"/>
    </row>
    <row r="19" spans="2:3" x14ac:dyDescent="0.25">
      <c r="B19" s="1"/>
      <c r="C19" s="2"/>
    </row>
    <row r="20" spans="2:3" x14ac:dyDescent="0.25">
      <c r="B20" s="1"/>
      <c r="C20" s="2"/>
    </row>
    <row r="21" spans="2:3" x14ac:dyDescent="0.25">
      <c r="B21" s="1"/>
      <c r="C21" s="2"/>
    </row>
    <row r="22" spans="2:3" x14ac:dyDescent="0.25">
      <c r="B22" s="1"/>
      <c r="C22" s="2"/>
    </row>
    <row r="23" spans="2:3" x14ac:dyDescent="0.25">
      <c r="B23" s="1"/>
      <c r="C23" s="2"/>
    </row>
    <row r="24" spans="2:3" x14ac:dyDescent="0.25">
      <c r="B24" s="1"/>
      <c r="C24" s="2"/>
    </row>
    <row r="25" spans="2:3" x14ac:dyDescent="0.25">
      <c r="B25" s="1"/>
      <c r="C25" s="2"/>
    </row>
    <row r="26" spans="2:3" x14ac:dyDescent="0.25">
      <c r="B26" s="1"/>
      <c r="C26" s="2"/>
    </row>
    <row r="27" spans="2:3" x14ac:dyDescent="0.25">
      <c r="B27" s="1"/>
      <c r="C27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C4118-98A6-4167-9164-AE921281EE5B}">
  <dimension ref="A1:K26"/>
  <sheetViews>
    <sheetView topLeftCell="A2" workbookViewId="0">
      <selection activeCell="G15" sqref="G15"/>
    </sheetView>
  </sheetViews>
  <sheetFormatPr defaultRowHeight="15" x14ac:dyDescent="0.25"/>
  <cols>
    <col min="1" max="1" width="14" bestFit="1" customWidth="1"/>
    <col min="2" max="2" width="24.42578125" bestFit="1" customWidth="1"/>
    <col min="3" max="3" width="17.28515625" customWidth="1"/>
    <col min="4" max="4" width="18.5703125" bestFit="1" customWidth="1"/>
  </cols>
  <sheetData>
    <row r="1" spans="1:11" x14ac:dyDescent="0.25">
      <c r="A1" s="3" t="s">
        <v>19</v>
      </c>
      <c r="B1" s="4"/>
      <c r="C1" s="4"/>
      <c r="D1" s="4"/>
      <c r="E1" s="4"/>
      <c r="F1" s="4"/>
      <c r="G1" s="4"/>
      <c r="H1" s="4"/>
      <c r="I1" s="4"/>
      <c r="J1" s="4"/>
      <c r="K1" s="4"/>
    </row>
    <row r="3" spans="1:11" x14ac:dyDescent="0.25">
      <c r="A3" s="6" t="s">
        <v>20</v>
      </c>
      <c r="B3" s="6" t="s">
        <v>4</v>
      </c>
      <c r="C3" s="6" t="s">
        <v>21</v>
      </c>
      <c r="D3" s="6" t="s">
        <v>1</v>
      </c>
    </row>
    <row r="4" spans="1:11" x14ac:dyDescent="0.25">
      <c r="A4" s="7">
        <v>42016</v>
      </c>
      <c r="B4" s="5" t="s">
        <v>27</v>
      </c>
      <c r="C4" s="5" t="s">
        <v>22</v>
      </c>
      <c r="D4" s="5" t="s">
        <v>8</v>
      </c>
    </row>
    <row r="5" spans="1:11" x14ac:dyDescent="0.25">
      <c r="A5" s="7">
        <v>42221</v>
      </c>
      <c r="B5" s="5" t="s">
        <v>28</v>
      </c>
      <c r="C5" s="5" t="s">
        <v>23</v>
      </c>
      <c r="D5" s="5" t="s">
        <v>9</v>
      </c>
    </row>
    <row r="6" spans="1:11" x14ac:dyDescent="0.25">
      <c r="A6" s="7">
        <v>42350</v>
      </c>
      <c r="B6" s="5" t="s">
        <v>29</v>
      </c>
      <c r="C6" s="5" t="s">
        <v>24</v>
      </c>
      <c r="D6" s="5" t="s">
        <v>10</v>
      </c>
    </row>
    <row r="7" spans="1:11" x14ac:dyDescent="0.25">
      <c r="A7" s="7">
        <v>42442</v>
      </c>
      <c r="B7" s="5" t="s">
        <v>30</v>
      </c>
      <c r="C7" s="5" t="s">
        <v>22</v>
      </c>
      <c r="D7" s="5" t="s">
        <v>11</v>
      </c>
    </row>
    <row r="8" spans="1:11" x14ac:dyDescent="0.25">
      <c r="A8" s="7">
        <v>42445</v>
      </c>
      <c r="B8" s="5" t="s">
        <v>31</v>
      </c>
      <c r="C8" s="5" t="s">
        <v>23</v>
      </c>
      <c r="D8" s="5" t="s">
        <v>18</v>
      </c>
    </row>
    <row r="9" spans="1:11" x14ac:dyDescent="0.25">
      <c r="A9" s="7">
        <v>42541</v>
      </c>
      <c r="B9" s="5" t="s">
        <v>31</v>
      </c>
      <c r="C9" s="5" t="s">
        <v>25</v>
      </c>
      <c r="D9" s="5" t="s">
        <v>12</v>
      </c>
    </row>
    <row r="10" spans="1:11" x14ac:dyDescent="0.25">
      <c r="A10" s="7">
        <v>42578</v>
      </c>
      <c r="B10" s="5" t="s">
        <v>32</v>
      </c>
      <c r="C10" s="5" t="s">
        <v>24</v>
      </c>
      <c r="D10" s="5" t="s">
        <v>13</v>
      </c>
    </row>
    <row r="11" spans="1:11" x14ac:dyDescent="0.25">
      <c r="A11" s="7">
        <v>42634</v>
      </c>
      <c r="B11" s="5" t="s">
        <v>28</v>
      </c>
      <c r="C11" s="5" t="s">
        <v>22</v>
      </c>
      <c r="D11" s="5" t="s">
        <v>14</v>
      </c>
    </row>
    <row r="12" spans="1:11" x14ac:dyDescent="0.25">
      <c r="A12" s="7">
        <v>42671</v>
      </c>
      <c r="B12" s="5" t="s">
        <v>32</v>
      </c>
      <c r="C12" s="5" t="s">
        <v>22</v>
      </c>
      <c r="D12" s="5" t="s">
        <v>15</v>
      </c>
    </row>
    <row r="13" spans="1:11" x14ac:dyDescent="0.25">
      <c r="A13" s="7">
        <v>42781</v>
      </c>
      <c r="B13" s="5" t="s">
        <v>33</v>
      </c>
      <c r="C13" s="5" t="s">
        <v>25</v>
      </c>
      <c r="D13" t="s">
        <v>8</v>
      </c>
    </row>
    <row r="14" spans="1:11" x14ac:dyDescent="0.25">
      <c r="A14" s="7">
        <v>42838</v>
      </c>
      <c r="B14" s="5" t="s">
        <v>33</v>
      </c>
      <c r="C14" s="5" t="s">
        <v>26</v>
      </c>
      <c r="D14" s="5" t="s">
        <v>16</v>
      </c>
    </row>
    <row r="15" spans="1:11" x14ac:dyDescent="0.25">
      <c r="A15" s="8">
        <v>42844</v>
      </c>
      <c r="B15" s="4" t="s">
        <v>28</v>
      </c>
      <c r="C15" s="4" t="s">
        <v>23</v>
      </c>
      <c r="D15" s="4" t="s">
        <v>17</v>
      </c>
    </row>
    <row r="16" spans="1:11" x14ac:dyDescent="0.25">
      <c r="A16" s="7">
        <v>42872</v>
      </c>
      <c r="B16" s="5" t="s">
        <v>32</v>
      </c>
      <c r="C16" s="5" t="s">
        <v>22</v>
      </c>
      <c r="D16" s="5" t="s">
        <v>35</v>
      </c>
    </row>
    <row r="17" spans="1:4" x14ac:dyDescent="0.25">
      <c r="A17" s="7">
        <v>42878</v>
      </c>
      <c r="B17" s="5" t="s">
        <v>29</v>
      </c>
      <c r="C17" s="5" t="s">
        <v>25</v>
      </c>
      <c r="D17" s="5" t="s">
        <v>36</v>
      </c>
    </row>
    <row r="18" spans="1:4" x14ac:dyDescent="0.25">
      <c r="A18" s="7">
        <v>42916</v>
      </c>
      <c r="B18" s="5" t="s">
        <v>29</v>
      </c>
      <c r="C18" s="5" t="s">
        <v>24</v>
      </c>
      <c r="D18" s="5" t="s">
        <v>37</v>
      </c>
    </row>
    <row r="19" spans="1:4" x14ac:dyDescent="0.25">
      <c r="A19" s="7">
        <v>42955</v>
      </c>
      <c r="B19" s="5" t="s">
        <v>34</v>
      </c>
      <c r="C19" s="5" t="s">
        <v>26</v>
      </c>
      <c r="D19" s="5" t="s">
        <v>38</v>
      </c>
    </row>
    <row r="20" spans="1:4" x14ac:dyDescent="0.25">
      <c r="A20" s="7">
        <v>43149</v>
      </c>
      <c r="B20" s="5" t="s">
        <v>31</v>
      </c>
      <c r="C20" s="5" t="s">
        <v>26</v>
      </c>
      <c r="D20" s="5" t="s">
        <v>39</v>
      </c>
    </row>
    <row r="21" spans="1:4" x14ac:dyDescent="0.25">
      <c r="A21" s="7">
        <v>43282</v>
      </c>
      <c r="B21" s="5" t="s">
        <v>34</v>
      </c>
      <c r="C21" s="5" t="s">
        <v>26</v>
      </c>
      <c r="D21" s="5" t="s">
        <v>11</v>
      </c>
    </row>
    <row r="22" spans="1:4" x14ac:dyDescent="0.25">
      <c r="A22" s="7">
        <v>43298</v>
      </c>
      <c r="B22" s="5" t="s">
        <v>30</v>
      </c>
      <c r="C22" s="5" t="s">
        <v>22</v>
      </c>
      <c r="D22" s="5" t="s">
        <v>40</v>
      </c>
    </row>
    <row r="23" spans="1:4" x14ac:dyDescent="0.25">
      <c r="A23" s="7">
        <v>42976</v>
      </c>
      <c r="B23" s="5" t="s">
        <v>30</v>
      </c>
      <c r="C23" s="5" t="s">
        <v>25</v>
      </c>
      <c r="D23" s="5" t="s">
        <v>41</v>
      </c>
    </row>
    <row r="24" spans="1:4" x14ac:dyDescent="0.25">
      <c r="A24" s="7">
        <v>43382</v>
      </c>
      <c r="B24" s="5" t="s">
        <v>29</v>
      </c>
      <c r="C24" s="5" t="s">
        <v>23</v>
      </c>
      <c r="D24" s="5" t="s">
        <v>42</v>
      </c>
    </row>
    <row r="25" spans="1:4" x14ac:dyDescent="0.25">
      <c r="A25" s="7">
        <v>43426</v>
      </c>
      <c r="B25" s="5" t="s">
        <v>27</v>
      </c>
      <c r="C25" s="5" t="s">
        <v>23</v>
      </c>
      <c r="D25" s="5" t="s">
        <v>43</v>
      </c>
    </row>
    <row r="26" spans="1:4" x14ac:dyDescent="0.25">
      <c r="A26" s="7">
        <v>43444</v>
      </c>
      <c r="B26" s="5" t="s">
        <v>27</v>
      </c>
      <c r="C26" s="5" t="s">
        <v>24</v>
      </c>
      <c r="D26" s="5" t="s">
        <v>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Ashton Andrews</dc:creator>
  <cp:lastModifiedBy>Ashton Andrews</cp:lastModifiedBy>
  <dcterms:created xsi:type="dcterms:W3CDTF">2025-06-29T09:51:28Z</dcterms:created>
  <dcterms:modified xsi:type="dcterms:W3CDTF">2025-06-29T10:26:40Z</dcterms:modified>
</cp:coreProperties>
</file>