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manuelverkinderen-my.sharepoint.com/personal/emmanuel_aecforward_ai/Documents/2021 - Research/2021_06_15 ColBot/ColumnScraping/"/>
    </mc:Choice>
  </mc:AlternateContent>
  <xr:revisionPtr revIDLastSave="130" documentId="8_{DC99A3F0-207F-4F06-8189-6629E4E08272}" xr6:coauthVersionLast="47" xr6:coauthVersionMax="47" xr10:uidLastSave="{72CBB465-0723-4D6F-802B-D5EDB3194CFD}"/>
  <bookViews>
    <workbookView xWindow="2730" yWindow="2730" windowWidth="12150" windowHeight="7380" xr2:uid="{BE732FE0-8D2B-40C6-8146-2CCC3684C01A}"/>
  </bookViews>
  <sheets>
    <sheet name="Sheet1" sheetId="3" r:id="rId1"/>
    <sheet name="Ref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A2" i="3"/>
  <c r="A3" i="3"/>
  <c r="A4" i="3"/>
  <c r="A5" i="3"/>
  <c r="D20" i="4"/>
  <c r="D30" i="4" s="1"/>
  <c r="C5" i="3" s="1"/>
  <c r="C17" i="4"/>
  <c r="C27" i="4" s="1"/>
  <c r="B2" i="3" s="1"/>
  <c r="C9" i="4"/>
  <c r="D9" i="4" s="1"/>
  <c r="C8" i="4"/>
  <c r="E8" i="4" s="1"/>
  <c r="E19" i="4" s="1"/>
  <c r="E29" i="4" s="1"/>
  <c r="D4" i="3" s="1"/>
  <c r="C7" i="4"/>
  <c r="E7" i="4" s="1"/>
  <c r="E18" i="4" s="1"/>
  <c r="E28" i="4" s="1"/>
  <c r="D3" i="3" s="1"/>
  <c r="E6" i="4"/>
  <c r="E17" i="4" s="1"/>
  <c r="E27" i="4" s="1"/>
  <c r="D2" i="3" s="1"/>
  <c r="D6" i="4"/>
  <c r="D17" i="4" s="1"/>
  <c r="D27" i="4" s="1"/>
  <c r="C2" i="3" s="1"/>
  <c r="C18" i="4" l="1"/>
  <c r="C28" i="4" s="1"/>
  <c r="B3" i="3" s="1"/>
  <c r="C20" i="4"/>
  <c r="C30" i="4" s="1"/>
  <c r="B5" i="3" s="1"/>
  <c r="C19" i="4"/>
  <c r="C29" i="4" s="1"/>
  <c r="B4" i="3" s="1"/>
  <c r="E9" i="4"/>
  <c r="E20" i="4" s="1"/>
  <c r="E30" i="4" s="1"/>
  <c r="D5" i="3" s="1"/>
  <c r="D7" i="4"/>
  <c r="D18" i="4" s="1"/>
  <c r="D28" i="4" s="1"/>
  <c r="C3" i="3" s="1"/>
  <c r="D8" i="4"/>
  <c r="D19" i="4" s="1"/>
  <c r="D29" i="4" s="1"/>
  <c r="C4" i="3" s="1"/>
</calcChain>
</file>

<file path=xl/sharedStrings.xml><?xml version="1.0" encoding="utf-8"?>
<sst xmlns="http://schemas.openxmlformats.org/spreadsheetml/2006/main" count="23" uniqueCount="13">
  <si>
    <t>S355Histar - EAF</t>
  </si>
  <si>
    <t>S355J0 - BOF</t>
  </si>
  <si>
    <t>S460J2 - BOF</t>
  </si>
  <si>
    <t>S460Histar - EAF</t>
  </si>
  <si>
    <t>Section weight &lt;</t>
  </si>
  <si>
    <t>Ref; Email From Neil Tilley - CONFIDENTIAL - Arcelor</t>
  </si>
  <si>
    <t>Inflation</t>
  </si>
  <si>
    <t>Round up and corrections</t>
  </si>
  <si>
    <t>Grade</t>
  </si>
  <si>
    <t>grade</t>
  </si>
  <si>
    <r>
      <t xml:space="preserve">All costs are given per </t>
    </r>
    <r>
      <rPr>
        <b/>
        <sz val="11"/>
        <color theme="1"/>
        <rFont val="Calibri"/>
        <family val="2"/>
        <scheme val="minor"/>
      </rPr>
      <t>1000kg of steel</t>
    </r>
  </si>
  <si>
    <t>corrected +25</t>
  </si>
  <si>
    <t>Steel Section weight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</si>
</sst>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"/>
    <numFmt numFmtId="165" formatCode="0&quot; kgCO2e/kg&quot;"/>
    <numFmt numFmtId="166" formatCode="0&quot; kg/m&quot;"/>
    <numFmt numFmtId="167" formatCode="&quot;£&quot;\ #,##0&quot; /t&quot;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1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rgb="FF46ABE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 style="medium">
        <color indexed="64"/>
      </left>
      <right style="medium">
        <color rgb="FFDDDDDD"/>
      </right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/>
      <diagonal/>
    </border>
    <border>
      <left style="medium">
        <color rgb="FFDDDDDD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36">
    <xf numFmtId="0" fontId="0" fillId="0" borderId="0" xfId="0"/>
    <xf numFmtId="0" fontId="3" fillId="4" borderId="3" xfId="0" applyFont="1" applyFill="1" applyBorder="1" applyAlignment="1">
      <alignment horizontal="center" vertical="center" wrapText="1"/>
    </xf>
    <xf numFmtId="0" fontId="0" fillId="0" borderId="0" xfId="0" applyFont="1"/>
    <xf numFmtId="0" fontId="3" fillId="3" borderId="2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vertical="center" wrapText="1"/>
    </xf>
    <xf numFmtId="165" fontId="3" fillId="3" borderId="4" xfId="0" applyNumberFormat="1" applyFont="1" applyFill="1" applyBorder="1" applyAlignment="1">
      <alignment vertical="center" wrapText="1"/>
    </xf>
    <xf numFmtId="164" fontId="0" fillId="0" borderId="0" xfId="0" applyNumberFormat="1" applyFont="1"/>
    <xf numFmtId="165" fontId="3" fillId="3" borderId="5" xfId="0" applyNumberFormat="1" applyFont="1" applyFill="1" applyBorder="1" applyAlignment="1">
      <alignment vertical="center" wrapText="1"/>
    </xf>
    <xf numFmtId="166" fontId="3" fillId="4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1" fillId="2" borderId="1" xfId="1"/>
    <xf numFmtId="0" fontId="1" fillId="2" borderId="10" xfId="1" applyBorder="1"/>
    <xf numFmtId="0" fontId="3" fillId="5" borderId="9" xfId="0" applyFont="1" applyFill="1" applyBorder="1" applyAlignment="1">
      <alignment horizontal="center" vertical="center" wrapText="1"/>
    </xf>
    <xf numFmtId="166" fontId="3" fillId="5" borderId="6" xfId="0" applyNumberFormat="1" applyFont="1" applyFill="1" applyBorder="1" applyAlignment="1">
      <alignment horizontal="center" vertical="center" wrapText="1"/>
    </xf>
    <xf numFmtId="166" fontId="3" fillId="5" borderId="7" xfId="0" applyNumberFormat="1" applyFont="1" applyFill="1" applyBorder="1" applyAlignment="1">
      <alignment horizontal="center" vertical="center" wrapText="1"/>
    </xf>
    <xf numFmtId="166" fontId="3" fillId="5" borderId="8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3" fillId="6" borderId="0" xfId="0" applyFont="1" applyFill="1" applyBorder="1" applyAlignment="1">
      <alignment vertical="center" wrapText="1"/>
    </xf>
    <xf numFmtId="0" fontId="0" fillId="6" borderId="0" xfId="0" applyFill="1" applyAlignment="1">
      <alignment horizontal="center"/>
    </xf>
    <xf numFmtId="0" fontId="1" fillId="6" borderId="0" xfId="1" applyFill="1" applyBorder="1"/>
    <xf numFmtId="167" fontId="3" fillId="3" borderId="0" xfId="0" applyNumberFormat="1" applyFont="1" applyFill="1" applyBorder="1" applyAlignment="1">
      <alignment horizontal="center" vertical="center" wrapText="1"/>
    </xf>
    <xf numFmtId="167" fontId="3" fillId="3" borderId="9" xfId="0" applyNumberFormat="1" applyFont="1" applyFill="1" applyBorder="1" applyAlignment="1">
      <alignment horizontal="center" vertical="center" wrapText="1"/>
    </xf>
    <xf numFmtId="167" fontId="3" fillId="3" borderId="14" xfId="0" applyNumberFormat="1" applyFont="1" applyFill="1" applyBorder="1" applyAlignment="1">
      <alignment horizontal="center" vertical="center" wrapText="1"/>
    </xf>
    <xf numFmtId="167" fontId="3" fillId="3" borderId="15" xfId="0" applyNumberFormat="1" applyFont="1" applyFill="1" applyBorder="1" applyAlignment="1">
      <alignment horizontal="center" vertical="center" wrapText="1"/>
    </xf>
    <xf numFmtId="167" fontId="3" fillId="3" borderId="16" xfId="0" applyNumberFormat="1" applyFont="1" applyFill="1" applyBorder="1" applyAlignment="1">
      <alignment horizontal="center" vertical="center" wrapText="1"/>
    </xf>
    <xf numFmtId="167" fontId="3" fillId="3" borderId="17" xfId="0" applyNumberFormat="1" applyFont="1" applyFill="1" applyBorder="1" applyAlignment="1">
      <alignment horizontal="center" vertical="center" wrapText="1"/>
    </xf>
    <xf numFmtId="167" fontId="5" fillId="3" borderId="18" xfId="0" applyNumberFormat="1" applyFont="1" applyFill="1" applyBorder="1" applyAlignment="1">
      <alignment horizontal="center" vertical="center" wrapText="1"/>
    </xf>
    <xf numFmtId="167" fontId="5" fillId="3" borderId="19" xfId="0" applyNumberFormat="1" applyFont="1" applyFill="1" applyBorder="1" applyAlignment="1">
      <alignment horizontal="center" vertical="center" wrapText="1"/>
    </xf>
    <xf numFmtId="167" fontId="5" fillId="3" borderId="20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Input" xfId="1" builtinId="20"/>
    <cellStyle name="Normal" xfId="0" builtinId="0"/>
    <cellStyle name="Normal 2 2" xfId="2" xr:uid="{B4F78188-F540-47BE-89B5-9BCDB02052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32</xdr:row>
      <xdr:rowOff>66675</xdr:rowOff>
    </xdr:from>
    <xdr:to>
      <xdr:col>14</xdr:col>
      <xdr:colOff>515800</xdr:colOff>
      <xdr:row>83</xdr:row>
      <xdr:rowOff>115663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4863E3-5487-4D9B-9785-30FCEB699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438900"/>
          <a:ext cx="10393225" cy="9764488"/>
        </a:xfrm>
        <a:prstGeom prst="rect">
          <a:avLst/>
        </a:prstGeom>
      </xdr:spPr>
    </xdr:pic>
    <xdr:clientData/>
  </xdr:twoCellAnchor>
  <xdr:twoCellAnchor editAs="oneCell">
    <xdr:from>
      <xdr:col>1</xdr:col>
      <xdr:colOff>866775</xdr:colOff>
      <xdr:row>84</xdr:row>
      <xdr:rowOff>133350</xdr:rowOff>
    </xdr:from>
    <xdr:to>
      <xdr:col>48</xdr:col>
      <xdr:colOff>556703</xdr:colOff>
      <xdr:row>125</xdr:row>
      <xdr:rowOff>29651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2F6B30-9D07-4A55-BA4C-FD2DF220C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16411575"/>
          <a:ext cx="30474728" cy="770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CF9D-D79A-433B-8215-FCADAD4F4A76}">
  <dimension ref="A1:F12"/>
  <sheetViews>
    <sheetView tabSelected="1" workbookViewId="0">
      <selection activeCell="A2" sqref="A2"/>
    </sheetView>
  </sheetViews>
  <sheetFormatPr defaultRowHeight="15" x14ac:dyDescent="0.25"/>
  <cols>
    <col min="1" max="1" width="24.7109375" customWidth="1"/>
    <col min="2" max="3" width="9.5703125" bestFit="1" customWidth="1"/>
    <col min="4" max="4" width="10.7109375" bestFit="1" customWidth="1"/>
    <col min="6" max="6" width="17.28515625" customWidth="1"/>
  </cols>
  <sheetData>
    <row r="1" spans="1:6" ht="15.75" thickBot="1" x14ac:dyDescent="0.3">
      <c r="A1" s="1" t="s">
        <v>9</v>
      </c>
      <c r="B1" s="8">
        <f>Ref!C26</f>
        <v>551</v>
      </c>
      <c r="C1" s="8">
        <f>Ref!D26</f>
        <v>700</v>
      </c>
      <c r="D1" s="8">
        <f>Ref!E26</f>
        <v>1400</v>
      </c>
    </row>
    <row r="2" spans="1:6" ht="15.75" thickBot="1" x14ac:dyDescent="0.3">
      <c r="A2" s="9" t="str">
        <f>Ref!B27</f>
        <v>S355J0 - BOF</v>
      </c>
      <c r="B2" s="9">
        <f>Ref!C27</f>
        <v>725</v>
      </c>
      <c r="C2" s="9">
        <f>Ref!D27</f>
        <v>800</v>
      </c>
      <c r="D2" s="9">
        <f>Ref!E27</f>
        <v>950</v>
      </c>
    </row>
    <row r="3" spans="1:6" ht="15.75" thickBot="1" x14ac:dyDescent="0.3">
      <c r="A3" s="9" t="str">
        <f>Ref!B28</f>
        <v>S355Histar - EAF</v>
      </c>
      <c r="B3" s="9">
        <f>Ref!C28</f>
        <v>800</v>
      </c>
      <c r="C3" s="9">
        <f>Ref!D28</f>
        <v>875</v>
      </c>
      <c r="D3" s="9">
        <f>Ref!E28</f>
        <v>1025</v>
      </c>
    </row>
    <row r="4" spans="1:6" ht="15.75" thickBot="1" x14ac:dyDescent="0.3">
      <c r="A4" s="9" t="str">
        <f>Ref!B29</f>
        <v>S460J2 - BOF</v>
      </c>
      <c r="B4" s="9">
        <f>Ref!C29</f>
        <v>825</v>
      </c>
      <c r="C4" s="9">
        <f>Ref!D29</f>
        <v>900</v>
      </c>
      <c r="D4" s="9">
        <f>Ref!E29</f>
        <v>1050</v>
      </c>
    </row>
    <row r="5" spans="1:6" ht="15.75" thickBot="1" x14ac:dyDescent="0.3">
      <c r="A5" s="9" t="str">
        <f>Ref!B30</f>
        <v>S460Histar - EAF</v>
      </c>
      <c r="B5" s="9">
        <f>Ref!C30</f>
        <v>850</v>
      </c>
      <c r="C5" s="9">
        <f>Ref!D30</f>
        <v>925</v>
      </c>
      <c r="D5" s="9">
        <f>Ref!E30</f>
        <v>1075</v>
      </c>
    </row>
    <row r="8" spans="1:6" x14ac:dyDescent="0.25">
      <c r="E8" s="2"/>
      <c r="F8" s="2"/>
    </row>
    <row r="9" spans="1:6" x14ac:dyDescent="0.25">
      <c r="E9" s="4"/>
      <c r="F9" s="5"/>
    </row>
    <row r="10" spans="1:6" ht="18.75" customHeight="1" x14ac:dyDescent="0.25">
      <c r="E10" s="6"/>
      <c r="F10" s="7"/>
    </row>
    <row r="11" spans="1:6" x14ac:dyDescent="0.25">
      <c r="E11" s="6"/>
      <c r="F11" s="7"/>
    </row>
    <row r="12" spans="1:6" x14ac:dyDescent="0.25">
      <c r="E12" s="6"/>
      <c r="F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4221-182D-4D25-A4AF-CF3E959B0B62}">
  <dimension ref="A1:G31"/>
  <sheetViews>
    <sheetView topLeftCell="A16" zoomScale="130" zoomScaleNormal="130" workbookViewId="0">
      <selection activeCell="F23" sqref="F23"/>
    </sheetView>
  </sheetViews>
  <sheetFormatPr defaultRowHeight="15" x14ac:dyDescent="0.25"/>
  <cols>
    <col min="2" max="2" width="25.140625" customWidth="1"/>
    <col min="3" max="3" width="13.5703125" customWidth="1"/>
    <col min="4" max="4" width="16.85546875" customWidth="1"/>
    <col min="5" max="5" width="13" customWidth="1"/>
  </cols>
  <sheetData>
    <row r="1" spans="2:5" x14ac:dyDescent="0.25">
      <c r="B1" t="s">
        <v>5</v>
      </c>
    </row>
    <row r="2" spans="2:5" x14ac:dyDescent="0.25">
      <c r="B2" t="s">
        <v>10</v>
      </c>
    </row>
    <row r="4" spans="2:5" ht="15.75" thickBot="1" x14ac:dyDescent="0.3">
      <c r="C4" t="s">
        <v>4</v>
      </c>
    </row>
    <row r="5" spans="2:5" ht="15.75" thickBot="1" x14ac:dyDescent="0.3">
      <c r="B5" s="1" t="s">
        <v>8</v>
      </c>
      <c r="C5" s="8">
        <v>551</v>
      </c>
      <c r="D5" s="8">
        <v>700</v>
      </c>
      <c r="E5" s="8">
        <v>1400</v>
      </c>
    </row>
    <row r="6" spans="2:5" ht="15" customHeight="1" thickBot="1" x14ac:dyDescent="0.3">
      <c r="B6" s="3" t="s">
        <v>1</v>
      </c>
      <c r="C6" s="9">
        <v>600</v>
      </c>
      <c r="D6" s="9">
        <f>C6+65</f>
        <v>665</v>
      </c>
      <c r="E6" s="9">
        <f>C6+185</f>
        <v>785</v>
      </c>
    </row>
    <row r="7" spans="2:5" ht="24" customHeight="1" thickBot="1" x14ac:dyDescent="0.3">
      <c r="B7" s="3" t="s">
        <v>0</v>
      </c>
      <c r="C7" s="9">
        <f>C6+50</f>
        <v>650</v>
      </c>
      <c r="D7" s="9">
        <f t="shared" ref="D7:D9" si="0">C7+65</f>
        <v>715</v>
      </c>
      <c r="E7" s="9">
        <f t="shared" ref="E7:E9" si="1">C7+185</f>
        <v>835</v>
      </c>
    </row>
    <row r="8" spans="2:5" ht="22.5" customHeight="1" thickBot="1" x14ac:dyDescent="0.3">
      <c r="B8" s="3" t="s">
        <v>2</v>
      </c>
      <c r="C8" s="9">
        <f>C6+85</f>
        <v>685</v>
      </c>
      <c r="D8" s="9">
        <f t="shared" si="0"/>
        <v>750</v>
      </c>
      <c r="E8" s="9">
        <f t="shared" si="1"/>
        <v>870</v>
      </c>
    </row>
    <row r="9" spans="2:5" ht="20.25" customHeight="1" thickBot="1" x14ac:dyDescent="0.3">
      <c r="B9" s="3" t="s">
        <v>3</v>
      </c>
      <c r="C9" s="9">
        <f>C6+85</f>
        <v>685</v>
      </c>
      <c r="D9" s="9">
        <f t="shared" si="0"/>
        <v>750</v>
      </c>
      <c r="E9" s="9">
        <f t="shared" si="1"/>
        <v>870</v>
      </c>
    </row>
    <row r="12" spans="2:5" x14ac:dyDescent="0.25">
      <c r="B12" s="10" t="s">
        <v>6</v>
      </c>
      <c r="C12" s="11">
        <v>1.2</v>
      </c>
    </row>
    <row r="15" spans="2:5" ht="15.75" thickBot="1" x14ac:dyDescent="0.3"/>
    <row r="16" spans="2:5" ht="15.75" thickBot="1" x14ac:dyDescent="0.3">
      <c r="B16" s="1" t="s">
        <v>8</v>
      </c>
      <c r="C16" s="8">
        <v>551</v>
      </c>
      <c r="D16" s="8">
        <v>700</v>
      </c>
      <c r="E16" s="8">
        <v>1400</v>
      </c>
    </row>
    <row r="17" spans="1:7" ht="15.75" thickBot="1" x14ac:dyDescent="0.3">
      <c r="B17" s="3" t="s">
        <v>1</v>
      </c>
      <c r="C17" s="9">
        <f>C6*$C$12</f>
        <v>720</v>
      </c>
      <c r="D17" s="9">
        <f t="shared" ref="D17:E17" si="2">D6*$C$12</f>
        <v>798</v>
      </c>
      <c r="E17" s="9">
        <f t="shared" si="2"/>
        <v>942</v>
      </c>
    </row>
    <row r="18" spans="1:7" ht="15.75" thickBot="1" x14ac:dyDescent="0.3">
      <c r="B18" s="3" t="s">
        <v>0</v>
      </c>
      <c r="C18" s="9">
        <f t="shared" ref="C18:E20" si="3">C7*$C$12</f>
        <v>780</v>
      </c>
      <c r="D18" s="9">
        <f t="shared" si="3"/>
        <v>858</v>
      </c>
      <c r="E18" s="9">
        <f t="shared" si="3"/>
        <v>1002</v>
      </c>
    </row>
    <row r="19" spans="1:7" ht="15.75" thickBot="1" x14ac:dyDescent="0.3">
      <c r="B19" s="3" t="s">
        <v>2</v>
      </c>
      <c r="C19" s="9">
        <f t="shared" si="3"/>
        <v>822</v>
      </c>
      <c r="D19" s="9">
        <f t="shared" si="3"/>
        <v>900</v>
      </c>
      <c r="E19" s="9">
        <f t="shared" si="3"/>
        <v>1044</v>
      </c>
    </row>
    <row r="20" spans="1:7" ht="15.75" thickBot="1" x14ac:dyDescent="0.3">
      <c r="B20" s="3" t="s">
        <v>3</v>
      </c>
      <c r="C20" s="9">
        <f t="shared" si="3"/>
        <v>822</v>
      </c>
      <c r="D20" s="9">
        <f t="shared" si="3"/>
        <v>900</v>
      </c>
      <c r="E20" s="9">
        <f t="shared" si="3"/>
        <v>1044</v>
      </c>
    </row>
    <row r="23" spans="1:7" ht="19.5" customHeight="1" x14ac:dyDescent="0.25">
      <c r="B23" s="10" t="s">
        <v>7</v>
      </c>
      <c r="C23" s="12">
        <v>25</v>
      </c>
    </row>
    <row r="24" spans="1:7" ht="19.5" customHeight="1" thickBot="1" x14ac:dyDescent="0.3">
      <c r="A24" s="17"/>
      <c r="B24" s="18"/>
      <c r="C24" s="20"/>
      <c r="D24" s="17"/>
      <c r="E24" s="17"/>
      <c r="F24" s="17"/>
    </row>
    <row r="25" spans="1:7" ht="15.75" thickBot="1" x14ac:dyDescent="0.3">
      <c r="A25" s="17"/>
      <c r="B25" s="19"/>
      <c r="C25" s="33" t="s">
        <v>12</v>
      </c>
      <c r="D25" s="34"/>
      <c r="E25" s="35"/>
      <c r="F25" s="17"/>
    </row>
    <row r="26" spans="1:7" ht="15.75" thickBot="1" x14ac:dyDescent="0.3">
      <c r="A26" s="17"/>
      <c r="B26" s="13" t="s">
        <v>8</v>
      </c>
      <c r="C26" s="14">
        <v>551</v>
      </c>
      <c r="D26" s="15">
        <v>700</v>
      </c>
      <c r="E26" s="16">
        <v>1400</v>
      </c>
      <c r="F26" s="17"/>
    </row>
    <row r="27" spans="1:7" x14ac:dyDescent="0.25">
      <c r="A27" s="17"/>
      <c r="B27" s="30" t="s">
        <v>1</v>
      </c>
      <c r="C27" s="22">
        <f>ROUNDUP(C17/$C$23,0)*$C$23</f>
        <v>725</v>
      </c>
      <c r="D27" s="23">
        <f t="shared" ref="D27:E27" si="4">ROUNDUP(D17/$C$23,0)*$C$23</f>
        <v>800</v>
      </c>
      <c r="E27" s="24">
        <f t="shared" si="4"/>
        <v>950</v>
      </c>
      <c r="F27" s="17"/>
    </row>
    <row r="28" spans="1:7" x14ac:dyDescent="0.25">
      <c r="A28" s="17"/>
      <c r="B28" s="31" t="s">
        <v>0</v>
      </c>
      <c r="C28" s="25">
        <f t="shared" ref="C28:E29" si="5">ROUNDUP(C18/$C$23,0)*$C$23</f>
        <v>800</v>
      </c>
      <c r="D28" s="21">
        <f t="shared" si="5"/>
        <v>875</v>
      </c>
      <c r="E28" s="26">
        <f t="shared" si="5"/>
        <v>1025</v>
      </c>
      <c r="F28" s="17"/>
    </row>
    <row r="29" spans="1:7" x14ac:dyDescent="0.25">
      <c r="A29" s="17"/>
      <c r="B29" s="31" t="s">
        <v>2</v>
      </c>
      <c r="C29" s="25">
        <f t="shared" si="5"/>
        <v>825</v>
      </c>
      <c r="D29" s="21">
        <f t="shared" si="5"/>
        <v>900</v>
      </c>
      <c r="E29" s="26">
        <f t="shared" si="5"/>
        <v>1050</v>
      </c>
      <c r="F29" s="17"/>
    </row>
    <row r="30" spans="1:7" ht="15.75" thickBot="1" x14ac:dyDescent="0.3">
      <c r="A30" s="17"/>
      <c r="B30" s="32" t="s">
        <v>3</v>
      </c>
      <c r="C30" s="27">
        <f>ROUNDUP(C20/$C$23,0)*$C$23+25</f>
        <v>850</v>
      </c>
      <c r="D30" s="28">
        <f t="shared" ref="D30:E30" si="6">ROUNDUP(D20/$C$23,0)*$C$23+25</f>
        <v>925</v>
      </c>
      <c r="E30" s="29">
        <f t="shared" si="6"/>
        <v>1075</v>
      </c>
      <c r="F30" s="17"/>
      <c r="G30" t="s">
        <v>11</v>
      </c>
    </row>
    <row r="31" spans="1:7" x14ac:dyDescent="0.25">
      <c r="A31" s="17"/>
      <c r="B31" s="17"/>
      <c r="C31" s="17"/>
      <c r="D31" s="17"/>
      <c r="E31" s="17"/>
      <c r="F31" s="17"/>
    </row>
  </sheetData>
  <mergeCells count="1">
    <mergeCell ref="C25:E2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Verkinderen</dc:creator>
  <cp:lastModifiedBy>Emmanuel  @AECforward.ai</cp:lastModifiedBy>
  <dcterms:created xsi:type="dcterms:W3CDTF">2021-04-28T13:43:27Z</dcterms:created>
  <dcterms:modified xsi:type="dcterms:W3CDTF">2021-06-29T16:09:35Z</dcterms:modified>
</cp:coreProperties>
</file>