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iego\git\AERO5689\FlightComputer\Simulator\Aircraft Params\"/>
    </mc:Choice>
  </mc:AlternateContent>
  <xr:revisionPtr revIDLastSave="0" documentId="13_ncr:1_{F4367994-4E6A-4611-B0B7-D104261EBFC7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13" i="1"/>
  <c r="H13" i="1" s="1"/>
  <c r="C13" i="1"/>
  <c r="D13" i="1" s="1"/>
  <c r="D6" i="1"/>
</calcChain>
</file>

<file path=xl/sharedStrings.xml><?xml version="1.0" encoding="utf-8"?>
<sst xmlns="http://schemas.openxmlformats.org/spreadsheetml/2006/main" count="16" uniqueCount="15">
  <si>
    <t>AR</t>
  </si>
  <si>
    <t>GW (lb)</t>
  </si>
  <si>
    <t xml:space="preserve">Wing Span (ft) </t>
  </si>
  <si>
    <t>Wing Area (ft^2)</t>
  </si>
  <si>
    <t xml:space="preserve">Cmgc (ft) </t>
  </si>
  <si>
    <t xml:space="preserve">Tailspan (ft) </t>
  </si>
  <si>
    <t xml:space="preserve">Tail Cr (ft) </t>
  </si>
  <si>
    <t>Tail Ct (ft)</t>
  </si>
  <si>
    <t xml:space="preserve">Tail Area (ft^2) </t>
  </si>
  <si>
    <t xml:space="preserve">Tail AR </t>
  </si>
  <si>
    <t>lh (ft)</t>
  </si>
  <si>
    <t>Cr (ft)</t>
  </si>
  <si>
    <t xml:space="preserve">Ct (ft) </t>
  </si>
  <si>
    <t xml:space="preserve">Tail Cmac (ft) 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</si>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</sst>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26217</xdr:colOff>
      <xdr:row>1</xdr:row>
      <xdr:rowOff>17479</xdr:rowOff>
    </xdr:from>
    <xdr:to>
      <xdr:col>29</xdr:col>
      <xdr:colOff>43695</xdr:colOff>
      <xdr:row>23</xdr:row>
      <xdr:rowOff>5451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1DA2F1-82DC-0FF0-F0F5-FF4365696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0024" y="196619"/>
          <a:ext cx="5837340" cy="3929050"/>
        </a:xfrm>
        <a:prstGeom prst="rect">
          <a:avLst/>
        </a:prstGeom>
      </xdr:spPr>
    </xdr:pic>
    <xdr:clientData/>
  </xdr:twoCellAnchor>
  <xdr:twoCellAnchor editAs="oneCell">
    <xdr:from>
      <xdr:col>20</xdr:col>
      <xdr:colOff>77390</xdr:colOff>
      <xdr:row>23</xdr:row>
      <xdr:rowOff>35122</xdr:rowOff>
    </xdr:from>
    <xdr:to>
      <xdr:col>29</xdr:col>
      <xdr:colOff>39866</xdr:colOff>
      <xdr:row>53</xdr:row>
      <xdr:rowOff>38099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228848-D4EC-9D25-7364-D5F7DDE99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6316" y="4197548"/>
          <a:ext cx="5791775" cy="5432227"/>
        </a:xfrm>
        <a:prstGeom prst="rect">
          <a:avLst/>
        </a:prstGeom>
      </xdr:spPr>
    </xdr:pic>
    <xdr:clientData/>
  </xdr:twoCellAnchor>
  <xdr:twoCellAnchor editAs="oneCell">
    <xdr:from>
      <xdr:col>30</xdr:col>
      <xdr:colOff>529512</xdr:colOff>
      <xdr:row>33</xdr:row>
      <xdr:rowOff>68145</xdr:rowOff>
    </xdr:from>
    <xdr:to>
      <xdr:col>38</xdr:col>
      <xdr:colOff>128639</xdr:colOff>
      <xdr:row>56</xdr:row>
      <xdr:rowOff>66974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196F6E-2B60-1B31-B7C1-8C3ED8E8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3829" y="5961739"/>
          <a:ext cx="4778346" cy="4106485"/>
        </a:xfrm>
        <a:prstGeom prst="rect">
          <a:avLst/>
        </a:prstGeom>
      </xdr:spPr>
    </xdr:pic>
    <xdr:clientData/>
  </xdr:twoCellAnchor>
  <xdr:twoCellAnchor editAs="oneCell">
    <xdr:from>
      <xdr:col>29</xdr:col>
      <xdr:colOff>359532</xdr:colOff>
      <xdr:row>1</xdr:row>
      <xdr:rowOff>39551</xdr:rowOff>
    </xdr:from>
    <xdr:to>
      <xdr:col>38</xdr:col>
      <xdr:colOff>141386</xdr:colOff>
      <xdr:row>32</xdr:row>
      <xdr:rowOff>133501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5C58FAE-D7AA-0C7C-FB47-DCCF611FB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6446" y="218145"/>
          <a:ext cx="5608476" cy="563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3"/>
  <sheetViews>
    <sheetView tabSelected="1" zoomScale="102" workbookViewId="0">
      <selection activeCell="G14" sqref="G14"/>
    </sheetView>
  </sheetViews>
  <sheetFormatPr defaultRowHeight="14.25" x14ac:dyDescent="0.45"/>
  <cols>
    <col min="2" max="2" width="13.86328125" customWidth="1"/>
    <col min="3" max="3" width="14.46484375" customWidth="1"/>
    <col min="4" max="4" width="9.6640625" customWidth="1"/>
    <col min="5" max="5" width="11.3984375" customWidth="1"/>
    <col min="7" max="7" width="10.19921875" bestFit="1" customWidth="1"/>
    <col min="8" max="8" width="13.06640625" customWidth="1"/>
    <col min="9" max="9" width="11" customWidth="1"/>
    <col min="10" max="10" width="12.6640625" customWidth="1"/>
    <col min="12" max="13" width="13.19921875" customWidth="1"/>
    <col min="14" max="14" width="14.06640625" customWidth="1"/>
    <col min="15" max="15" width="14.19921875" customWidth="1"/>
  </cols>
  <sheetData>
    <row r="1" spans="2:15" x14ac:dyDescent="0.45">
      <c r="B1" t="s">
        <v>1</v>
      </c>
      <c r="C1" t="s">
        <v>10</v>
      </c>
    </row>
    <row r="2" spans="2:15" x14ac:dyDescent="0.45">
      <c r="B2">
        <v>3400</v>
      </c>
    </row>
    <row r="4" spans="2:15" x14ac:dyDescent="0.45">
      <c r="N4" s="1"/>
      <c r="O4" s="1"/>
    </row>
    <row r="5" spans="2:15" x14ac:dyDescent="0.45">
      <c r="B5" t="s">
        <v>2</v>
      </c>
      <c r="C5" t="s">
        <v>3</v>
      </c>
      <c r="D5" t="s">
        <v>0</v>
      </c>
      <c r="E5" t="s">
        <v>11</v>
      </c>
      <c r="F5" t="s">
        <v>12</v>
      </c>
      <c r="G5" t="s">
        <v>14</v>
      </c>
      <c r="H5" t="s">
        <v>4</v>
      </c>
      <c r="N5" s="1"/>
      <c r="O5" s="1"/>
    </row>
    <row r="6" spans="2:15" x14ac:dyDescent="0.45">
      <c r="B6">
        <v>38.299999999999997</v>
      </c>
      <c r="C6">
        <v>144.9</v>
      </c>
      <c r="D6" s="1">
        <f xml:space="preserve"> B6^2/C6</f>
        <v>10.123464458247065</v>
      </c>
      <c r="E6">
        <v>4.88</v>
      </c>
      <c r="F6">
        <v>2.59</v>
      </c>
      <c r="G6" s="1">
        <f xml:space="preserve"> F6/E6</f>
        <v>0.53073770491803274</v>
      </c>
      <c r="H6">
        <v>4.03</v>
      </c>
    </row>
    <row r="7" spans="2:15" x14ac:dyDescent="0.45">
      <c r="H7" s="1"/>
    </row>
    <row r="8" spans="2:15" x14ac:dyDescent="0.45">
      <c r="H8" s="1"/>
    </row>
    <row r="12" spans="2:15" x14ac:dyDescent="0.45">
      <c r="B12" t="s">
        <v>5</v>
      </c>
      <c r="C12" t="s">
        <v>8</v>
      </c>
      <c r="D12" t="s">
        <v>9</v>
      </c>
      <c r="E12" t="s">
        <v>6</v>
      </c>
      <c r="F12" t="s">
        <v>7</v>
      </c>
      <c r="G12" t="s">
        <v>14</v>
      </c>
      <c r="H12" t="s">
        <v>13</v>
      </c>
    </row>
    <row r="13" spans="2:15" x14ac:dyDescent="0.45">
      <c r="B13">
        <v>12.88</v>
      </c>
      <c r="C13" s="1">
        <f xml:space="preserve"> ((F13+E13)/2)*(B13/2) *2</f>
        <v>29.752800000000004</v>
      </c>
      <c r="D13" s="1">
        <f>B13^2/C13</f>
        <v>5.5757575757575752</v>
      </c>
      <c r="E13">
        <v>2.79</v>
      </c>
      <c r="F13">
        <v>1.83</v>
      </c>
      <c r="G13" s="1">
        <f>F13/E13</f>
        <v>0.65591397849462363</v>
      </c>
      <c r="H13" s="1">
        <f>(2/3)*((1+G13+G13^2)/(1+G13))*E13</f>
        <v>2.3432467532467536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Del Real</dc:creator>
  <cp:lastModifiedBy>Diego Del Real</cp:lastModifiedBy>
  <dcterms:created xsi:type="dcterms:W3CDTF">2015-06-05T18:17:20Z</dcterms:created>
  <dcterms:modified xsi:type="dcterms:W3CDTF">2025-04-16T15:31:57Z</dcterms:modified>
</cp:coreProperties>
</file>