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NPIE7-AER\R\Scripts and Output\output\"/>
    </mc:Choice>
  </mc:AlternateContent>
  <xr:revisionPtr revIDLastSave="0" documentId="13_ncr:1_{EF84D020-8C7E-4F5C-BDA9-6C52E4F7F0DC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Intercepts" sheetId="1" r:id="rId1"/>
    <sheet name="Pairwise" sheetId="2" r:id="rId2"/>
    <sheet name="Graphs" sheetId="6" r:id="rId3"/>
    <sheet name="Graph.Data" sheetId="5" r:id="rId4"/>
  </sheets>
  <definedNames>
    <definedName name="_xlnm.Print_Area" localSheetId="1">Pairwise!$A$1:$AE$11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B19" i="5"/>
  <c r="B3" i="5"/>
  <c r="C2" i="5"/>
  <c r="B2" i="5"/>
  <c r="P11" i="1"/>
  <c r="P10" i="1"/>
  <c r="P9" i="1"/>
  <c r="P8" i="1"/>
  <c r="C31" i="5"/>
  <c r="D11" i="1"/>
  <c r="C27" i="5"/>
  <c r="D10" i="1"/>
  <c r="C23" i="5"/>
  <c r="C6" i="5"/>
  <c r="D8" i="1"/>
  <c r="P5" i="1"/>
  <c r="P4" i="1"/>
  <c r="P3" i="1"/>
  <c r="P2" i="1"/>
  <c r="C32" i="5"/>
  <c r="J11" i="1"/>
  <c r="C28" i="5"/>
  <c r="J10" i="1"/>
  <c r="C24" i="5"/>
  <c r="C7" i="5"/>
  <c r="C20" i="5"/>
  <c r="C3" i="5"/>
  <c r="B20" i="5"/>
  <c r="B7" i="5"/>
  <c r="B24" i="5"/>
  <c r="B11" i="5"/>
  <c r="B28" i="5"/>
  <c r="J5" i="1"/>
  <c r="B32" i="5"/>
  <c r="D4" i="1"/>
  <c r="B31" i="5"/>
  <c r="D5" i="1"/>
  <c r="B27" i="5"/>
  <c r="B23" i="5"/>
  <c r="D3" i="1"/>
  <c r="D2" i="1"/>
  <c r="D9" i="1"/>
  <c r="J4" i="1"/>
  <c r="B6" i="5" l="1"/>
  <c r="B10" i="5"/>
  <c r="C10" i="5"/>
  <c r="C11" i="5"/>
  <c r="B14" i="5"/>
  <c r="C14" i="5"/>
  <c r="B15" i="5"/>
  <c r="C15" i="5"/>
  <c r="J8" i="1"/>
  <c r="J9" i="1"/>
  <c r="J2" i="1"/>
  <c r="J3" i="1"/>
  <c r="B11" i="2" l="1"/>
  <c r="C11" i="2"/>
  <c r="D11" i="2"/>
  <c r="E11" i="2"/>
  <c r="E9" i="2" l="1"/>
  <c r="D9" i="2"/>
  <c r="C9" i="2"/>
  <c r="B9" i="2"/>
  <c r="E8" i="2"/>
  <c r="D8" i="2"/>
  <c r="C8" i="2"/>
  <c r="B8" i="2"/>
  <c r="C6" i="2"/>
  <c r="B6" i="2"/>
  <c r="E4" i="2"/>
  <c r="D4" i="2"/>
  <c r="C4" i="2"/>
  <c r="E6" i="2"/>
  <c r="D6" i="2"/>
  <c r="E5" i="2"/>
  <c r="D5" i="2"/>
  <c r="C5" i="2"/>
  <c r="B5" i="2"/>
  <c r="B4" i="2"/>
</calcChain>
</file>

<file path=xl/sharedStrings.xml><?xml version="1.0" encoding="utf-8"?>
<sst xmlns="http://schemas.openxmlformats.org/spreadsheetml/2006/main" count="211" uniqueCount="48">
  <si>
    <t>Predictors</t>
  </si>
  <si>
    <t>Estimates</t>
  </si>
  <si>
    <t>p</t>
  </si>
  <si>
    <t>L fo</t>
  </si>
  <si>
    <t>H fo</t>
  </si>
  <si>
    <t>L time</t>
  </si>
  <si>
    <t>H time</t>
  </si>
  <si>
    <t>Slope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</si>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</sst>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1"/>
      <color rgb="FF333333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Border="1"/>
    <xf numFmtId="0" fontId="1" fillId="0" borderId="0" xfId="0" applyFont="1" applyAlignment="1"/>
    <xf numFmtId="0" fontId="1" fillId="0" borderId="0" xfId="0" applyFont="1" applyBorder="1" applyAlignment="1"/>
    <xf numFmtId="164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2" borderId="18" xfId="0" applyNumberFormat="1" applyFont="1" applyFill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2" fontId="3" fillId="2" borderId="21" xfId="0" applyNumberFormat="1" applyFont="1" applyFill="1" applyBorder="1" applyAlignment="1">
      <alignment horizontal="center" vertical="center" wrapText="1"/>
    </xf>
    <xf numFmtId="1" fontId="3" fillId="0" borderId="19" xfId="0" applyNumberFormat="1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2" fontId="3" fillId="0" borderId="9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2" fontId="3" fillId="2" borderId="25" xfId="0" applyNumberFormat="1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0" borderId="23" xfId="0" applyNumberFormat="1" applyFont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165" fontId="3" fillId="0" borderId="24" xfId="0" applyNumberFormat="1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3" fillId="2" borderId="17" xfId="0" applyNumberFormat="1" applyFont="1" applyFill="1" applyBorder="1" applyAlignment="1">
      <alignment horizontal="center" vertical="center" wrapText="1"/>
    </xf>
    <xf numFmtId="2" fontId="3" fillId="2" borderId="16" xfId="0" applyNumberFormat="1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right" vertical="center" wrapText="1"/>
    </xf>
    <xf numFmtId="0" fontId="3" fillId="2" borderId="17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2" fontId="1" fillId="0" borderId="0" xfId="0" applyNumberFormat="1" applyFont="1" applyBorder="1" applyAlignment="1"/>
    <xf numFmtId="1" fontId="1" fillId="0" borderId="0" xfId="0" applyNumberFormat="1" applyFont="1" applyFill="1" applyBorder="1" applyAlignment="1"/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0" fontId="1" fillId="0" borderId="27" xfId="0" applyFont="1" applyBorder="1" applyAlignment="1">
      <alignment horizontal="left" vertical="top"/>
    </xf>
    <xf numFmtId="0" fontId="1" fillId="0" borderId="29" xfId="0" applyFont="1" applyBorder="1" applyAlignment="1">
      <alignment horizontal="left" vertical="center"/>
    </xf>
    <xf numFmtId="1" fontId="1" fillId="0" borderId="8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/>
    <xf numFmtId="1" fontId="1" fillId="0" borderId="8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left" vertical="top"/>
    </xf>
    <xf numFmtId="0" fontId="8" fillId="0" borderId="22" xfId="0" applyFont="1" applyFill="1" applyBorder="1" applyAlignment="1">
      <alignment horizontal="right" vertical="center" wrapText="1"/>
    </xf>
    <xf numFmtId="0" fontId="8" fillId="0" borderId="22" xfId="0" applyFont="1" applyBorder="1" applyAlignment="1">
      <alignment horizontal="right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top"/>
    </xf>
    <xf numFmtId="2" fontId="3" fillId="2" borderId="33" xfId="0" applyNumberFormat="1" applyFont="1" applyFill="1" applyBorder="1" applyAlignment="1">
      <alignment horizontal="center" vertical="center" wrapText="1"/>
    </xf>
    <xf numFmtId="2" fontId="3" fillId="2" borderId="34" xfId="0" applyNumberFormat="1" applyFont="1" applyFill="1" applyBorder="1" applyAlignment="1">
      <alignment horizontal="center" vertical="center" wrapText="1"/>
    </xf>
    <xf numFmtId="2" fontId="3" fillId="2" borderId="35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right" vertical="center" wrapText="1"/>
    </xf>
    <xf numFmtId="164" fontId="8" fillId="0" borderId="22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/>
    <xf numFmtId="164" fontId="1" fillId="0" borderId="8" xfId="0" applyNumberFormat="1" applyFont="1" applyBorder="1" applyAlignment="1">
      <alignment horizontal="center" vertical="center"/>
    </xf>
    <xf numFmtId="11" fontId="14" fillId="0" borderId="28" xfId="0" applyNumberFormat="1" applyFont="1" applyBorder="1" applyAlignment="1">
      <alignment horizontal="center" vertical="top"/>
    </xf>
    <xf numFmtId="11" fontId="14" fillId="0" borderId="32" xfId="0" applyNumberFormat="1" applyFont="1" applyBorder="1" applyAlignment="1">
      <alignment horizontal="center" vertical="top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3" fillId="2" borderId="26" xfId="0" applyNumberFormat="1" applyFont="1" applyFill="1" applyBorder="1" applyAlignment="1">
      <alignment horizontal="center" vertical="center" wrapText="1"/>
    </xf>
    <xf numFmtId="2" fontId="3" fillId="2" borderId="14" xfId="0" applyNumberFormat="1" applyFont="1" applyFill="1" applyBorder="1" applyAlignment="1">
      <alignment horizontal="center" vertical="center" wrapText="1"/>
    </xf>
    <xf numFmtId="2" fontId="3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Times New Roman"/>
        <family val="1"/>
        <scheme val="none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numFmt numFmtId="164" formatCode="0.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80000"/>
      <color rgb="FFB2ABD2"/>
      <color rgb="FFFDB863"/>
      <color rgb="FFE66101"/>
      <color rgb="FF5E3C99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B7-4671-8B30-B442200B8EE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B7-4671-8B30-B442200B8EE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B7-4671-8B30-B442200B8EE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B7-4671-8B30-B442200B8EE2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31.908000000000001</c:v>
                </c:pt>
                <c:pt idx="1">
                  <c:v>34.118000000000002</c:v>
                </c:pt>
                <c:pt idx="2">
                  <c:v>33.381999999999998</c:v>
                </c:pt>
                <c:pt idx="3">
                  <c:v>41.012999999999998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B7-4671-8B30-B442200B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DEC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5.9939999999999998</c:v>
                  </c:pt>
                  <c:pt idx="1">
                    <c:v>13.734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5.9939999999999998</c:v>
                  </c:pt>
                  <c:pt idx="1">
                    <c:v>13.734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1.109</c:v>
                  </c:pt>
                  <c:pt idx="1">
                    <c:v>1.236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1.109</c:v>
                  </c:pt>
                  <c:pt idx="1">
                    <c:v>1.236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97.174999999999997</c:v>
                </c:pt>
                <c:pt idx="1">
                  <c:v>314.53699999999998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87.811999999999998</c:v>
                </c:pt>
                <c:pt idx="1">
                  <c:v>91.59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4-471D-8126-58943B3D236D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WHQ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6.2</c:v>
                  </c:pt>
                  <c:pt idx="1">
                    <c:v>13.946999999999999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6.2</c:v>
                  </c:pt>
                  <c:pt idx="1">
                    <c:v>13.946999999999999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1.107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1.165</c:v>
                  </c:pt>
                  <c:pt idx="1">
                    <c:v>1.107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97.765000000000001</c:v>
                </c:pt>
                <c:pt idx="1">
                  <c:v>317.58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87.896000000000001</c:v>
                </c:pt>
                <c:pt idx="1">
                  <c:v>92.022999999999996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4-471D-8126-58943B3D236D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YNQ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6.4409999999999998</c:v>
                  </c:pt>
                  <c:pt idx="1">
                    <c:v>13.318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6.4409999999999998</c:v>
                  </c:pt>
                  <c:pt idx="1">
                    <c:v>13.318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1.2330000000000001</c:v>
                  </c:pt>
                  <c:pt idx="1">
                    <c:v>1.1060000000000001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1.2330000000000001</c:v>
                  </c:pt>
                  <c:pt idx="1">
                    <c:v>1.1060000000000001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94.54</c:v>
                </c:pt>
                <c:pt idx="1">
                  <c:v>309.33300000000003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89.56</c:v>
                </c:pt>
                <c:pt idx="1">
                  <c:v>93.418999999999997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4-471D-8126-58943B3D236D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DCQ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7.351</c:v>
                  </c:pt>
                  <c:pt idx="1">
                    <c:v>12.585000000000001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7.351</c:v>
                  </c:pt>
                  <c:pt idx="1">
                    <c:v>12.585000000000001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1.4970000000000001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1.4550000000000001</c:v>
                  </c:pt>
                  <c:pt idx="1">
                    <c:v>1.4970000000000001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75.019000000000005</c:v>
                </c:pt>
                <c:pt idx="1">
                  <c:v>292.33699999999999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90.822999999999993</c:v>
                </c:pt>
                <c:pt idx="1">
                  <c:v>96.537000000000006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4-471D-8126-58943B3D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98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49-40EE-914E-D76E30BBF8BA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49-40EE-914E-D76E30BBF8BA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49-40EE-914E-D76E30BBF8BA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49-40EE-914E-D76E30BBF8BA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97.174999999999997</c:v>
                </c:pt>
                <c:pt idx="1">
                  <c:v>97.765000000000001</c:v>
                </c:pt>
                <c:pt idx="2">
                  <c:v>94.54</c:v>
                </c:pt>
                <c:pt idx="3">
                  <c:v>75.019000000000005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49-40EE-914E-D76E30BBF8BA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9-40EE-914E-D76E30BBF8BA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49-40EE-914E-D76E30BBF8BA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49-40EE-914E-D76E30BBF8BA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49-40EE-914E-D76E30BBF8BA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314.53699999999998</c:v>
                </c:pt>
                <c:pt idx="1">
                  <c:v>317.58</c:v>
                </c:pt>
                <c:pt idx="2">
                  <c:v>309.33300000000003</c:v>
                </c:pt>
                <c:pt idx="3">
                  <c:v>292.33699999999999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449-40EE-914E-D76E30BBF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D7A-4320-9470-A4959BE6EE2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D7A-4320-9470-A4959BE6EE2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D7A-4320-9470-A4959BE6EE2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D7A-4320-9470-A4959BE6EE2F}"/>
              </c:ext>
            </c:extLst>
          </c:dPt>
          <c:trendline>
            <c:spPr>
              <a:ln w="28575">
                <a:solidFill>
                  <a:srgbClr val="FF0000"/>
                </a:solidFill>
                <a:prstDash val="sysDash"/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87.811999999999998</c:v>
                </c:pt>
                <c:pt idx="1">
                  <c:v>87.896000000000001</c:v>
                </c:pt>
                <c:pt idx="2">
                  <c:v>89.56</c:v>
                </c:pt>
                <c:pt idx="3">
                  <c:v>90.822999999999993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A-4320-9470-A4959BE6EE2F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7A-4320-9470-A4959BE6EE2F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7A-4320-9470-A4959BE6EE2F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7A-4320-9470-A4959BE6EE2F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7A-4320-9470-A4959BE6EE2F}"/>
              </c:ext>
            </c:extLst>
          </c:dPt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91.59</c:v>
                </c:pt>
                <c:pt idx="1">
                  <c:v>92.022999999999996</c:v>
                </c:pt>
                <c:pt idx="2">
                  <c:v>93.418999999999997</c:v>
                </c:pt>
                <c:pt idx="3">
                  <c:v>96.537000000000006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D7A-4320-9470-A4959BE6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5.1239999999999997</c:v>
                </c:pt>
                <c:pt idx="1">
                  <c:v>5.4870000000000001</c:v>
                </c:pt>
                <c:pt idx="2">
                  <c:v>5.2080000000000002</c:v>
                </c:pt>
                <c:pt idx="3">
                  <c:v>7.077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7A-4320-9470-A4959BE6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Intercepts!$P$7</c:f>
              <c:strCache>
                <c:ptCount val="1"/>
                <c:pt idx="0">
                  <c:v>Slope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6-4BF6-9A00-B14C609E28E9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6-4BF6-9A00-B14C609E28E9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D6-4BF6-9A00-B14C609E28E9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D6-4BF6-9A00-B14C609E28E9}"/>
              </c:ext>
            </c:extLst>
          </c:dPt>
          <c:trendline>
            <c:spPr>
              <a:ln w="28575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errBars>
            <c:errBarType val="both"/>
            <c:errValType val="cust"/>
            <c:noEndCap val="0"/>
            <c:plus>
              <c:numRef>
                <c:f>Intercepts!$O$8:$O$11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plus>
            <c:minus>
              <c:numRef>
                <c:f>Intercepts!$O$8:$O$11</c:f>
                <c:numCache>
                  <c:formatCode>General</c:formatCode>
                  <c:ptCount val="4"/>
                  <c:pt idx="0">
                    <c:v>3.5139999999999998</c:v>
                  </c:pt>
                  <c:pt idx="1">
                    <c:v>3.2240000000000002</c:v>
                  </c:pt>
                  <c:pt idx="2">
                    <c:v>3.5169999999999999</c:v>
                  </c:pt>
                  <c:pt idx="3">
                    <c:v>2.984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Intercepts!$M$8:$M$11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Intercepts!$P$8:$P$11</c:f>
              <c:numCache>
                <c:formatCode>General</c:formatCode>
                <c:ptCount val="4"/>
                <c:pt idx="0">
                  <c:v>31.908000000000001</c:v>
                </c:pt>
                <c:pt idx="1">
                  <c:v>34.118000000000002</c:v>
                </c:pt>
                <c:pt idx="2">
                  <c:v>33.381999999999998</c:v>
                </c:pt>
                <c:pt idx="3">
                  <c:v>41.012999999999998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D6-4BF6-9A00-B14C609E2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Intercepts!$D$1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8D3-483F-80E3-6D0E75CD238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8D3-483F-80E3-6D0E75CD238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8D3-483F-80E3-6D0E75CD238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8D3-483F-80E3-6D0E75CD238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plus>
            <c:minus>
              <c:numRef>
                <c:f>Intercepts!$C$2:$C$5</c:f>
                <c:numCache>
                  <c:formatCode>General</c:formatCode>
                  <c:ptCount val="4"/>
                  <c:pt idx="0">
                    <c:v>5.9939999999999998</c:v>
                  </c:pt>
                  <c:pt idx="1">
                    <c:v>6.2</c:v>
                  </c:pt>
                  <c:pt idx="2">
                    <c:v>6.4409999999999998</c:v>
                  </c:pt>
                  <c:pt idx="3">
                    <c:v>7.351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Intercepts!$A$2:$A$5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Intercepts!$D$2:$D$5</c:f>
              <c:numCache>
                <c:formatCode>General</c:formatCode>
                <c:ptCount val="4"/>
                <c:pt idx="0">
                  <c:v>97.174999999999997</c:v>
                </c:pt>
                <c:pt idx="1">
                  <c:v>97.765000000000001</c:v>
                </c:pt>
                <c:pt idx="2">
                  <c:v>94.54</c:v>
                </c:pt>
                <c:pt idx="3">
                  <c:v>75.019000000000005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D3-483F-80E3-6D0E75CD238D}"/>
            </c:ext>
          </c:extLst>
        </c:ser>
        <c:ser>
          <c:idx val="2"/>
          <c:order val="1"/>
          <c:tx>
            <c:strRef>
              <c:f>Intercepts!$D$7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8D3-483F-80E3-6D0E75CD238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8D3-483F-80E3-6D0E75CD238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8D3-483F-80E3-6D0E75CD238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8D3-483F-80E3-6D0E75CD238D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plus>
            <c:minus>
              <c:numRef>
                <c:f>Intercepts!$C$8:$C$11</c:f>
                <c:numCache>
                  <c:formatCode>General</c:formatCode>
                  <c:ptCount val="4"/>
                  <c:pt idx="0">
                    <c:v>13.734</c:v>
                  </c:pt>
                  <c:pt idx="1">
                    <c:v>13.946999999999999</c:v>
                  </c:pt>
                  <c:pt idx="2">
                    <c:v>13.318</c:v>
                  </c:pt>
                  <c:pt idx="3">
                    <c:v>12.585000000000001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Intercepts!$D$8:$D$11</c:f>
              <c:numCache>
                <c:formatCode>General</c:formatCode>
                <c:ptCount val="4"/>
                <c:pt idx="0">
                  <c:v>314.53699999999998</c:v>
                </c:pt>
                <c:pt idx="1">
                  <c:v>317.58</c:v>
                </c:pt>
                <c:pt idx="2">
                  <c:v>309.33300000000003</c:v>
                </c:pt>
                <c:pt idx="3">
                  <c:v>292.33699999999999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D3-483F-80E3-6D0E75CD2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fo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4D0-4C43-BC0F-A9F783ED1A43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4D0-4C43-BC0F-A9F783ED1A43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4D0-4C43-BC0F-A9F783ED1A43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4D0-4C43-BC0F-A9F783ED1A43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plus>
            <c:minus>
              <c:numRef>
                <c:f>Intercepts!$I$2:$I$5</c:f>
                <c:numCache>
                  <c:formatCode>General</c:formatCode>
                  <c:ptCount val="4"/>
                  <c:pt idx="0">
                    <c:v>1.109</c:v>
                  </c:pt>
                  <c:pt idx="1">
                    <c:v>1.165</c:v>
                  </c:pt>
                  <c:pt idx="2">
                    <c:v>1.2330000000000001</c:v>
                  </c:pt>
                  <c:pt idx="3">
                    <c:v>1.4550000000000001</c:v>
                  </c:pt>
                </c:numCache>
              </c:numRef>
            </c:minus>
            <c:spPr>
              <a:ln w="15875"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Intercepts!$J$2:$J$5</c:f>
              <c:numCache>
                <c:formatCode>0.0</c:formatCode>
                <c:ptCount val="4"/>
                <c:pt idx="0">
                  <c:v>87.811999999999998</c:v>
                </c:pt>
                <c:pt idx="1">
                  <c:v>87.896000000000001</c:v>
                </c:pt>
                <c:pt idx="2">
                  <c:v>89.56</c:v>
                </c:pt>
                <c:pt idx="3">
                  <c:v>90.822999999999993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D0-4C43-BC0F-A9F783ED1A43}"/>
            </c:ext>
          </c:extLst>
        </c:ser>
        <c:ser>
          <c:idx val="2"/>
          <c:order val="1"/>
          <c:tx>
            <c:strRef>
              <c:f>Intercepts!$J$7</c:f>
              <c:strCache>
                <c:ptCount val="1"/>
                <c:pt idx="0">
                  <c:v>H fo</c:v>
                </c:pt>
              </c:strCache>
            </c:strRef>
          </c:tx>
          <c:spPr>
            <a:solidFill>
              <a:schemeClr val="bg2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4D0-4C43-BC0F-A9F783ED1A43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4D0-4C43-BC0F-A9F783ED1A43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4D0-4C43-BC0F-A9F783ED1A43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4D0-4C43-BC0F-A9F783ED1A43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plus>
            <c:minus>
              <c:numRef>
                <c:f>Intercepts!$I$8:$I$11</c:f>
                <c:numCache>
                  <c:formatCode>General</c:formatCode>
                  <c:ptCount val="4"/>
                  <c:pt idx="0">
                    <c:v>1.236</c:v>
                  </c:pt>
                  <c:pt idx="1">
                    <c:v>1.107</c:v>
                  </c:pt>
                  <c:pt idx="2">
                    <c:v>1.1060000000000001</c:v>
                  </c:pt>
                  <c:pt idx="3">
                    <c:v>1.4970000000000001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Intercepts!$G$2:$G$5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Intercepts!$J$8:$J$11</c:f>
              <c:numCache>
                <c:formatCode>0.0</c:formatCode>
                <c:ptCount val="4"/>
                <c:pt idx="0">
                  <c:v>91.59</c:v>
                </c:pt>
                <c:pt idx="1">
                  <c:v>92.022999999999996</c:v>
                </c:pt>
                <c:pt idx="2">
                  <c:v>93.418999999999997</c:v>
                </c:pt>
                <c:pt idx="3">
                  <c:v>96.537000000000006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D0-4C43-BC0F-A9F783ED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Intercepts!$P$1</c:f>
              <c:strCache>
                <c:ptCount val="1"/>
                <c:pt idx="0">
                  <c:v>Excursion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Intercepts!$O$2:$O$5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plus>
            <c:minus>
              <c:numRef>
                <c:f>Intercepts!$O$2:$O$5</c:f>
                <c:numCache>
                  <c:formatCode>General</c:formatCode>
                  <c:ptCount val="4"/>
                  <c:pt idx="0">
                    <c:v>0.51500000000000001</c:v>
                  </c:pt>
                  <c:pt idx="1">
                    <c:v>0.46400000000000002</c:v>
                  </c:pt>
                  <c:pt idx="2">
                    <c:v>0.57699999999999996</c:v>
                  </c:pt>
                  <c:pt idx="3">
                    <c:v>0.70299999999999996</c:v>
                  </c:pt>
                </c:numCache>
              </c:numRef>
            </c:minus>
            <c:spPr>
              <a:noFill/>
              <a:ln w="2540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Intercepts!$M$2:$M$5</c:f>
              <c:strCache>
                <c:ptCount val="4"/>
                <c:pt idx="0">
                  <c:v>DEC</c:v>
                </c:pt>
                <c:pt idx="1">
                  <c:v>WHQ</c:v>
                </c:pt>
                <c:pt idx="2">
                  <c:v>YNQ</c:v>
                </c:pt>
                <c:pt idx="3">
                  <c:v>DCQ</c:v>
                </c:pt>
              </c:strCache>
            </c:strRef>
          </c:cat>
          <c:val>
            <c:numRef>
              <c:f>Intercepts!$P$2:$P$5</c:f>
              <c:numCache>
                <c:formatCode>0.0</c:formatCode>
                <c:ptCount val="4"/>
                <c:pt idx="0">
                  <c:v>5.1239999999999997</c:v>
                </c:pt>
                <c:pt idx="1">
                  <c:v>5.4870000000000001</c:v>
                </c:pt>
                <c:pt idx="2">
                  <c:v>5.2080000000000002</c:v>
                </c:pt>
                <c:pt idx="3">
                  <c:v>7.077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D0-4C43-BC0F-A9F783ED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145914</xdr:colOff>
      <xdr:row>0</xdr:row>
      <xdr:rowOff>0</xdr:rowOff>
    </xdr:from>
    <xdr:to>
      <xdr:col>22</xdr:col>
      <xdr:colOff>150440</xdr:colOff>
      <xdr:row>14</xdr:row>
      <xdr:rowOff>52370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7530F-E9E1-4688-80EF-04D100310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15</xdr:row>
      <xdr:rowOff>116099</xdr:rowOff>
    </xdr:from>
    <xdr:to>
      <xdr:col>7</xdr:col>
      <xdr:colOff>477813</xdr:colOff>
      <xdr:row>37</xdr:row>
      <xdr:rowOff>121828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7718A-187B-4F98-AB6E-521B45C7F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8833</xdr:rowOff>
    </xdr:from>
    <xdr:to>
      <xdr:col>7</xdr:col>
      <xdr:colOff>7643</xdr:colOff>
      <xdr:row>52</xdr:row>
      <xdr:rowOff>151910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FBA58-8A70-4117-A415-765169D23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466928</xdr:colOff>
      <xdr:row>39</xdr:row>
      <xdr:rowOff>7149</xdr:rowOff>
    </xdr:from>
    <xdr:to>
      <xdr:col>14</xdr:col>
      <xdr:colOff>504174</xdr:colOff>
      <xdr:row>52</xdr:row>
      <xdr:rowOff>143525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11C52-5520-4DB4-923C-2F1F5B8A4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145914</xdr:colOff>
      <xdr:row>39</xdr:row>
      <xdr:rowOff>7149</xdr:rowOff>
    </xdr:from>
    <xdr:to>
      <xdr:col>22</xdr:col>
      <xdr:colOff>150440</xdr:colOff>
      <xdr:row>52</xdr:row>
      <xdr:rowOff>151145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C1A15C-851A-47A3-A074-BD722730B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5852</xdr:rowOff>
    </xdr:from>
    <xdr:to>
      <xdr:col>7</xdr:col>
      <xdr:colOff>7643</xdr:colOff>
      <xdr:row>14</xdr:row>
      <xdr:rowOff>53135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74B408-61B1-4BFF-878C-778E75E2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466928</xdr:colOff>
      <xdr:row>0</xdr:row>
      <xdr:rowOff>5852</xdr:rowOff>
    </xdr:from>
    <xdr:to>
      <xdr:col>14</xdr:col>
      <xdr:colOff>471517</xdr:colOff>
      <xdr:row>14</xdr:row>
      <xdr:rowOff>46434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AD34AD-ED79-4A3B-8E08-FD82FFE00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G1:K5" totalsRowShown="0" headerRowDxfId="62" headerRowBorderDxfId="61" tableBorderDxfId="60" totalsRowBorderDxfId="59">
  <autoFilter ref="G1:K5" xr:uid="{D3980010-2201-43EF-9941-5D34E4A5CF0F}"/>
  <tableColumns count="5">
    <tableColumn id="1" xr3:uid="{48EA7560-AFDA-4976-872C-A62413C27C30}" name="Predictors" dataDxfId="58"/>
    <tableColumn id="2" xr3:uid="{B74BAF5A-A8B1-41AC-AA5C-9C7F4D3C00F5}" name="Estimates" dataDxfId="57"/>
    <tableColumn id="3" xr3:uid="{692BDF21-5E37-4774-A232-65FEAC4EF62A}" name="std.error" dataDxfId="56"/>
    <tableColumn id="4" xr3:uid="{BE485273-FB60-4E75-AD26-3B936EE4B569}" name="L fo" dataDxfId="55">
      <calculatedColumnFormula>H2</calculatedColumnFormula>
    </tableColumn>
    <tableColumn id="7" xr3:uid="{1C749EC2-7DA5-4835-AAB4-29FE5E444F42}" name="p" dataDxfId="54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G7:K11" totalsRowShown="0" headerRowDxfId="53" headerRowBorderDxfId="52" tableBorderDxfId="51" totalsRowBorderDxfId="50">
  <autoFilter ref="G7:K11" xr:uid="{DE40A492-BBA9-4876-8724-BC64B3994271}"/>
  <tableColumns count="5">
    <tableColumn id="1" xr3:uid="{E34199D2-D5CB-45DC-96B2-AAECCF32344B}" name="Predictors" dataDxfId="49"/>
    <tableColumn id="2" xr3:uid="{BF536D58-8825-421A-A286-3483AB4A0DBA}" name="Estimates" dataDxfId="48"/>
    <tableColumn id="3" xr3:uid="{2B81C313-1E48-4C7B-A992-DEE392DF89F2}" name="std.error" dataDxfId="47"/>
    <tableColumn id="4" xr3:uid="{D8A465A5-9335-4374-919B-FF3C0B6C5EFF}" name="H fo" dataDxfId="46">
      <calculatedColumnFormula>H8</calculatedColumnFormula>
    </tableColumn>
    <tableColumn id="7" xr3:uid="{5CF7E86F-7A72-45EB-8BFA-3C614A5C05E4}" name="p" dataDxfId="45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M1:Q5" totalsRowShown="0" headerRowDxfId="44" headerRowBorderDxfId="43" tableBorderDxfId="42" totalsRowBorderDxfId="41">
  <autoFilter ref="M1:Q5" xr:uid="{6BDDC793-1E7A-4B5C-BD08-84F047AC5B6B}"/>
  <tableColumns count="5">
    <tableColumn id="1" xr3:uid="{82A813F0-7850-4939-B6AE-4F49D1DC217D}" name="Predictors" dataDxfId="40"/>
    <tableColumn id="2" xr3:uid="{352EAC9D-A02A-4CE8-AF89-3ED3FCB5A979}" name="Estimates" dataDxfId="39"/>
    <tableColumn id="3" xr3:uid="{75C28E4F-C80D-4ABC-8F6A-8DBD2F364D4A}" name="std.error" dataDxfId="38"/>
    <tableColumn id="4" xr3:uid="{FE3B2199-7807-4089-8FFB-0F6FF0038C6F}" name="Excursion" dataDxfId="37">
      <calculatedColumnFormula>N2</calculatedColumnFormula>
    </tableColumn>
    <tableColumn id="7" xr3:uid="{CE2FF777-20E0-4791-8E86-42CF06A807DA}" name="p" dataDxfId="36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1:E5" totalsRowShown="0" headerRowDxfId="35" headerRowBorderDxfId="34" tableBorderDxfId="33" totalsRowBorderDxfId="32">
  <autoFilter ref="A1:E5" xr:uid="{31E79EDA-219D-4CFA-8AA6-6A991A81B772}"/>
  <tableColumns count="5">
    <tableColumn id="1" xr3:uid="{25702B6E-B402-46EF-BB07-89FAEF761F4F}" name="Predictors" dataDxfId="31"/>
    <tableColumn id="2" xr3:uid="{55B41C0A-72EC-4198-AA0E-BDC398F9A9B6}" name="Estimates" dataDxfId="30"/>
    <tableColumn id="3" xr3:uid="{855FA9D6-FEA4-4049-9614-3F82ACEBC173}" name="std.error" dataDxfId="29"/>
    <tableColumn id="4" xr3:uid="{179EC2E2-AF67-46FA-8AC8-F2ED448301A9}" name="L time" dataDxfId="28">
      <calculatedColumnFormula>B2</calculatedColumnFormula>
    </tableColumn>
    <tableColumn id="7" xr3:uid="{DF172C73-86B3-4FBF-A011-9108431BAED4}" name="p" dataDxfId="27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7:E11" totalsRowShown="0" headerRowDxfId="26" headerRowBorderDxfId="25" tableBorderDxfId="24" totalsRowBorderDxfId="23">
  <autoFilter ref="A7:E11" xr:uid="{873E651E-364D-4C9A-AC67-F669F1DC98F7}"/>
  <tableColumns count="5">
    <tableColumn id="1" xr3:uid="{13F39383-83C5-45EF-A3DC-AB048CB47D6B}" name="Predictors" dataDxfId="22"/>
    <tableColumn id="2" xr3:uid="{FC01EC59-6FE5-4984-BD8C-56885D9A31B8}" name="Estimates" dataDxfId="21"/>
    <tableColumn id="3" xr3:uid="{497C06E4-D3C0-44F8-972B-B4ED07164CFB}" name="std.error" dataDxfId="20"/>
    <tableColumn id="4" xr3:uid="{05CF79E8-B1D9-4DE1-BB9A-FD535A905687}" name="H time" dataDxfId="19">
      <calculatedColumnFormula>B8</calculatedColumnFormula>
    </tableColumn>
    <tableColumn id="7" xr3:uid="{D21CE710-DBC3-426C-B448-4B137AF6E93C}" name="p" dataDxfId="18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M7:Q11" totalsRowShown="0" headerRowDxfId="17" headerRowBorderDxfId="16" tableBorderDxfId="15" totalsRowBorderDxfId="14">
  <autoFilter ref="M7:Q11" xr:uid="{16906F7D-6662-46E4-84F3-9AAF62C61242}"/>
  <tableColumns count="5">
    <tableColumn id="1" xr3:uid="{89F96BA7-E1A0-43BA-9990-4183F8DC6997}" name="Predictors" dataDxfId="13"/>
    <tableColumn id="2" xr3:uid="{7CE57966-36A6-4A00-A33D-285D0817534A}" name="Estimates" dataDxfId="12"/>
    <tableColumn id="3" xr3:uid="{712F2884-D80C-48C5-9B09-F04127F4ADDE}" name="std.error" dataDxfId="11"/>
    <tableColumn id="4" xr3:uid="{D9BCA0B7-1765-447A-BFB6-717DA2444B71}" name="Slope" dataDxfId="10">
      <calculatedColumnFormula>N8</calculatedColumnFormula>
    </tableColumn>
    <tableColumn id="7" xr3:uid="{04158CC7-A1BD-4789-8783-0A5E5594F3DE}" name="p" dataDxfId="9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4"/>
  <sheetViews>
    <sheetView tabSelected="1" zoomScaleNormal="100" workbookViewId="0"/>
  </sheetViews>
  <sheetFormatPr defaultRowHeight="14.4" x14ac:dyDescent="0.3"/>
  <cols>
    <col min="1" max="1" width="13.44140625" style="1" bestFit="1" customWidth="1"/>
    <col min="2" max="2" width="15.77734375" style="80" bestFit="1" customWidth="1"/>
    <col min="3" max="3" width="12" style="6" bestFit="1" customWidth="1"/>
    <col min="4" max="4" width="13.109375" style="6" bestFit="1" customWidth="1"/>
    <col min="5" max="5" width="8.88671875" style="6" bestFit="1" customWidth="1"/>
    <col min="6" max="6" width="5.6640625" style="6" customWidth="1"/>
    <col min="7" max="7" width="13.44140625" style="1" bestFit="1" customWidth="1"/>
    <col min="8" max="8" width="15.77734375" style="1" bestFit="1" customWidth="1"/>
    <col min="9" max="9" width="12" style="1" bestFit="1" customWidth="1"/>
    <col min="10" max="10" width="10.88671875" style="6" customWidth="1"/>
    <col min="11" max="11" width="9.33203125" style="6" bestFit="1" customWidth="1"/>
    <col min="12" max="12" width="4.88671875" style="6" customWidth="1"/>
    <col min="13" max="13" width="13.44140625" style="6" bestFit="1" customWidth="1"/>
    <col min="14" max="14" width="15.77734375" style="6" bestFit="1" customWidth="1"/>
    <col min="15" max="16" width="8.109375" style="74" bestFit="1" customWidth="1"/>
    <col min="17" max="17" width="14.109375" style="74" customWidth="1"/>
    <col min="18" max="18" width="11.5546875" style="74" bestFit="1" customWidth="1"/>
    <col min="19" max="19" width="10.88671875" style="74" bestFit="1" customWidth="1"/>
    <col min="20" max="20" width="14.6640625" style="74" bestFit="1" customWidth="1"/>
    <col min="21" max="21" width="9.44140625" style="1" bestFit="1" customWidth="1"/>
    <col min="22" max="22" width="6.88671875" style="1" bestFit="1" customWidth="1"/>
    <col min="23" max="23" width="9.44140625" style="1" bestFit="1" customWidth="1"/>
    <col min="24" max="24" width="6.88671875" style="1" bestFit="1" customWidth="1"/>
    <col min="25" max="25" width="10" style="1" bestFit="1" customWidth="1"/>
    <col min="26" max="26" width="9.109375" style="1"/>
    <col min="34" max="34" width="2.88671875" customWidth="1"/>
    <col min="35" max="35" width="12" customWidth="1"/>
    <col min="36" max="36" width="13" customWidth="1"/>
  </cols>
  <sheetData>
    <row r="1" spans="1:26" s="2" customFormat="1" ht="13.8" x14ac:dyDescent="0.25">
      <c r="A1" s="89" t="s">
        <v>0</v>
      </c>
      <c r="B1" s="90" t="s">
        <v>1</v>
      </c>
      <c r="C1" s="91" t="s">
        <v>37</v>
      </c>
      <c r="D1" s="92" t="s">
        <v>5</v>
      </c>
      <c r="E1" s="93" t="s">
        <v>2</v>
      </c>
      <c r="F1" s="3"/>
      <c r="G1" s="89" t="s">
        <v>0</v>
      </c>
      <c r="H1" s="90" t="s">
        <v>1</v>
      </c>
      <c r="I1" s="91" t="s">
        <v>37</v>
      </c>
      <c r="J1" s="92" t="s">
        <v>3</v>
      </c>
      <c r="K1" s="93" t="s">
        <v>2</v>
      </c>
      <c r="M1" s="89" t="s">
        <v>0</v>
      </c>
      <c r="N1" s="97" t="s">
        <v>1</v>
      </c>
      <c r="O1" s="98" t="s">
        <v>37</v>
      </c>
      <c r="P1" s="99" t="s">
        <v>46</v>
      </c>
      <c r="Q1" s="93" t="s">
        <v>2</v>
      </c>
      <c r="X1" s="3"/>
    </row>
    <row r="2" spans="1:26" s="2" customFormat="1" x14ac:dyDescent="0.3">
      <c r="A2" s="88" t="s">
        <v>22</v>
      </c>
      <c r="B2" s="62">
        <v>97.174999999999997</v>
      </c>
      <c r="C2" s="4">
        <v>5.9939999999999998</v>
      </c>
      <c r="D2" s="57">
        <f>B2</f>
        <v>97.174999999999997</v>
      </c>
      <c r="E2" s="110">
        <v>1.4999999999999999E-7</v>
      </c>
      <c r="F2" s="3"/>
      <c r="G2" s="88" t="s">
        <v>22</v>
      </c>
      <c r="H2" s="62">
        <v>87.811999999999998</v>
      </c>
      <c r="I2" s="57">
        <v>1.109</v>
      </c>
      <c r="J2" s="106">
        <f>H2</f>
        <v>87.811999999999998</v>
      </c>
      <c r="K2" s="110">
        <v>0</v>
      </c>
      <c r="M2" s="88" t="s">
        <v>22</v>
      </c>
      <c r="N2" s="62">
        <v>5.1239999999999997</v>
      </c>
      <c r="O2" s="57">
        <v>0.51500000000000001</v>
      </c>
      <c r="P2" s="106">
        <f>N2</f>
        <v>5.1239999999999997</v>
      </c>
      <c r="Q2" s="110">
        <v>5.22E-6</v>
      </c>
      <c r="S2" s="1"/>
      <c r="T2" s="1"/>
      <c r="X2" s="3"/>
    </row>
    <row r="3" spans="1:26" s="2" customFormat="1" x14ac:dyDescent="0.3">
      <c r="A3" s="88" t="s">
        <v>21</v>
      </c>
      <c r="B3" s="62">
        <v>97.765000000000001</v>
      </c>
      <c r="C3" s="4">
        <v>6.2</v>
      </c>
      <c r="D3" s="57">
        <f t="shared" ref="D3:D5" si="0">B3</f>
        <v>97.765000000000001</v>
      </c>
      <c r="E3" s="110">
        <v>1.9000000000000001E-7</v>
      </c>
      <c r="F3" s="3"/>
      <c r="G3" s="88" t="s">
        <v>21</v>
      </c>
      <c r="H3" s="62">
        <v>87.896000000000001</v>
      </c>
      <c r="I3" s="57">
        <v>1.165</v>
      </c>
      <c r="J3" s="106">
        <f t="shared" ref="J3:J5" si="1">H3</f>
        <v>87.896000000000001</v>
      </c>
      <c r="K3" s="110">
        <v>0</v>
      </c>
      <c r="M3" s="88" t="s">
        <v>21</v>
      </c>
      <c r="N3" s="62">
        <v>5.4870000000000001</v>
      </c>
      <c r="O3" s="57">
        <v>0.46400000000000002</v>
      </c>
      <c r="P3" s="106">
        <f t="shared" ref="P3:P5" si="2">N3</f>
        <v>5.4870000000000001</v>
      </c>
      <c r="Q3" s="110">
        <v>1.1799999999999999E-6</v>
      </c>
      <c r="S3" s="1"/>
      <c r="T3" s="1"/>
      <c r="X3" s="3"/>
    </row>
    <row r="4" spans="1:26" s="2" customFormat="1" x14ac:dyDescent="0.3">
      <c r="A4" s="88" t="s">
        <v>20</v>
      </c>
      <c r="B4" s="62">
        <v>94.54</v>
      </c>
      <c r="C4" s="4">
        <v>6.4409999999999998</v>
      </c>
      <c r="D4" s="57">
        <f t="shared" si="0"/>
        <v>94.54</v>
      </c>
      <c r="E4" s="110">
        <v>2.2000000000000001E-7</v>
      </c>
      <c r="F4" s="3"/>
      <c r="G4" s="88" t="s">
        <v>20</v>
      </c>
      <c r="H4" s="62">
        <v>89.56</v>
      </c>
      <c r="I4" s="57">
        <v>1.2330000000000001</v>
      </c>
      <c r="J4" s="106">
        <f t="shared" si="1"/>
        <v>89.56</v>
      </c>
      <c r="K4" s="110">
        <v>0</v>
      </c>
      <c r="M4" s="88" t="s">
        <v>20</v>
      </c>
      <c r="N4" s="62">
        <v>5.2080000000000002</v>
      </c>
      <c r="O4" s="57">
        <v>0.57699999999999996</v>
      </c>
      <c r="P4" s="106">
        <f t="shared" si="2"/>
        <v>5.2080000000000002</v>
      </c>
      <c r="Q4" s="110">
        <v>3.4039999999999999E-5</v>
      </c>
      <c r="S4" s="1"/>
      <c r="T4" s="1"/>
      <c r="X4" s="3"/>
    </row>
    <row r="5" spans="1:26" s="2" customFormat="1" x14ac:dyDescent="0.3">
      <c r="A5" s="94" t="s">
        <v>19</v>
      </c>
      <c r="B5" s="95">
        <v>75.019000000000005</v>
      </c>
      <c r="C5" s="100">
        <v>7.351</v>
      </c>
      <c r="D5" s="96">
        <f t="shared" si="0"/>
        <v>75.019000000000005</v>
      </c>
      <c r="E5" s="111">
        <v>4.4100000000000001E-6</v>
      </c>
      <c r="F5" s="3"/>
      <c r="G5" s="94" t="s">
        <v>19</v>
      </c>
      <c r="H5" s="95">
        <v>90.822999999999993</v>
      </c>
      <c r="I5" s="96">
        <v>1.4550000000000001</v>
      </c>
      <c r="J5" s="107">
        <f t="shared" si="1"/>
        <v>90.822999999999993</v>
      </c>
      <c r="K5" s="111">
        <v>0</v>
      </c>
      <c r="M5" s="94" t="s">
        <v>19</v>
      </c>
      <c r="N5" s="95">
        <v>7.077</v>
      </c>
      <c r="O5" s="96">
        <v>0.70299999999999996</v>
      </c>
      <c r="P5" s="107">
        <f t="shared" si="2"/>
        <v>7.077</v>
      </c>
      <c r="Q5" s="111">
        <v>7.0500000000000003E-6</v>
      </c>
      <c r="S5" s="1"/>
      <c r="T5" s="1"/>
      <c r="X5" s="3"/>
    </row>
    <row r="6" spans="1:26" s="2" customFormat="1" x14ac:dyDescent="0.3">
      <c r="A6" s="1"/>
      <c r="B6" s="80"/>
      <c r="C6" s="6"/>
      <c r="D6" s="6"/>
      <c r="E6" s="6"/>
      <c r="F6" s="5"/>
      <c r="G6" s="3"/>
      <c r="H6" s="79"/>
      <c r="I6" s="5"/>
      <c r="J6" s="108"/>
      <c r="K6" s="5"/>
      <c r="M6" s="1"/>
      <c r="N6" s="80"/>
      <c r="O6" s="6"/>
      <c r="P6" s="6"/>
      <c r="Q6" s="6"/>
      <c r="Z6" s="3"/>
    </row>
    <row r="7" spans="1:26" s="2" customFormat="1" ht="13.8" x14ac:dyDescent="0.25">
      <c r="A7" s="89" t="s">
        <v>0</v>
      </c>
      <c r="B7" s="90" t="s">
        <v>1</v>
      </c>
      <c r="C7" s="91" t="s">
        <v>37</v>
      </c>
      <c r="D7" s="92" t="s">
        <v>6</v>
      </c>
      <c r="E7" s="93" t="s">
        <v>2</v>
      </c>
      <c r="F7" s="3"/>
      <c r="G7" s="89" t="s">
        <v>0</v>
      </c>
      <c r="H7" s="90" t="s">
        <v>1</v>
      </c>
      <c r="I7" s="91" t="s">
        <v>37</v>
      </c>
      <c r="J7" s="109" t="s">
        <v>4</v>
      </c>
      <c r="K7" s="93" t="s">
        <v>2</v>
      </c>
      <c r="M7" s="89" t="s">
        <v>0</v>
      </c>
      <c r="N7" s="90" t="s">
        <v>1</v>
      </c>
      <c r="O7" s="91" t="s">
        <v>37</v>
      </c>
      <c r="P7" s="92" t="s">
        <v>7</v>
      </c>
      <c r="Q7" s="93" t="s">
        <v>2</v>
      </c>
      <c r="S7" s="3"/>
      <c r="T7" s="3"/>
      <c r="U7" s="3"/>
      <c r="V7" s="3"/>
      <c r="W7" s="3"/>
      <c r="X7" s="3"/>
    </row>
    <row r="8" spans="1:26" s="2" customFormat="1" ht="13.8" x14ac:dyDescent="0.25">
      <c r="A8" s="88" t="s">
        <v>22</v>
      </c>
      <c r="B8" s="62">
        <v>314.53699999999998</v>
      </c>
      <c r="C8" s="57">
        <v>13.734</v>
      </c>
      <c r="D8" s="57">
        <f>B8</f>
        <v>314.53699999999998</v>
      </c>
      <c r="E8" s="110">
        <v>0</v>
      </c>
      <c r="F8" s="3"/>
      <c r="G8" s="88" t="s">
        <v>22</v>
      </c>
      <c r="H8" s="62">
        <v>91.59</v>
      </c>
      <c r="I8" s="57">
        <v>1.236</v>
      </c>
      <c r="J8" s="106">
        <f>H8</f>
        <v>91.59</v>
      </c>
      <c r="K8" s="110">
        <v>0</v>
      </c>
      <c r="M8" s="88" t="s">
        <v>22</v>
      </c>
      <c r="N8" s="62">
        <v>31.908000000000001</v>
      </c>
      <c r="O8" s="57">
        <v>3.5139999999999998</v>
      </c>
      <c r="P8" s="57">
        <f>N8</f>
        <v>31.908000000000001</v>
      </c>
      <c r="Q8" s="110">
        <v>4.9400000000000001E-6</v>
      </c>
      <c r="S8" s="3"/>
      <c r="T8" s="3"/>
      <c r="U8" s="3"/>
      <c r="V8" s="3"/>
      <c r="W8" s="3"/>
      <c r="X8" s="3"/>
    </row>
    <row r="9" spans="1:26" s="2" customFormat="1" ht="13.8" x14ac:dyDescent="0.25">
      <c r="A9" s="88" t="s">
        <v>21</v>
      </c>
      <c r="B9" s="62">
        <v>317.58</v>
      </c>
      <c r="C9" s="57">
        <v>13.946999999999999</v>
      </c>
      <c r="D9" s="57">
        <f t="shared" ref="D9:D11" si="3">B9</f>
        <v>317.58</v>
      </c>
      <c r="E9" s="110">
        <v>0</v>
      </c>
      <c r="F9" s="3"/>
      <c r="G9" s="88" t="s">
        <v>21</v>
      </c>
      <c r="H9" s="62">
        <v>92.022999999999996</v>
      </c>
      <c r="I9" s="57">
        <v>1.107</v>
      </c>
      <c r="J9" s="106">
        <f t="shared" ref="J9:J11" si="4">H9</f>
        <v>92.022999999999996</v>
      </c>
      <c r="K9" s="110">
        <v>0</v>
      </c>
      <c r="M9" s="88" t="s">
        <v>21</v>
      </c>
      <c r="N9" s="62">
        <v>34.118000000000002</v>
      </c>
      <c r="O9" s="57">
        <v>3.2240000000000002</v>
      </c>
      <c r="P9" s="57">
        <f t="shared" ref="P9:P11" si="5">N9</f>
        <v>34.118000000000002</v>
      </c>
      <c r="Q9" s="110">
        <v>8.85E-6</v>
      </c>
    </row>
    <row r="10" spans="1:26" s="2" customFormat="1" ht="13.8" x14ac:dyDescent="0.25">
      <c r="A10" s="88" t="s">
        <v>20</v>
      </c>
      <c r="B10" s="62">
        <v>309.33300000000003</v>
      </c>
      <c r="C10" s="57">
        <v>13.318</v>
      </c>
      <c r="D10" s="57">
        <f t="shared" si="3"/>
        <v>309.33300000000003</v>
      </c>
      <c r="E10" s="110">
        <v>0</v>
      </c>
      <c r="F10" s="3"/>
      <c r="G10" s="88" t="s">
        <v>20</v>
      </c>
      <c r="H10" s="62">
        <v>93.418999999999997</v>
      </c>
      <c r="I10" s="57">
        <v>1.1060000000000001</v>
      </c>
      <c r="J10" s="106">
        <f t="shared" si="4"/>
        <v>93.418999999999997</v>
      </c>
      <c r="K10" s="110">
        <v>0</v>
      </c>
      <c r="M10" s="88" t="s">
        <v>20</v>
      </c>
      <c r="N10" s="62">
        <v>33.381999999999998</v>
      </c>
      <c r="O10" s="57">
        <v>3.5169999999999999</v>
      </c>
      <c r="P10" s="57">
        <f t="shared" si="5"/>
        <v>33.381999999999998</v>
      </c>
      <c r="Q10" s="110">
        <v>6.1299999999999998E-6</v>
      </c>
    </row>
    <row r="11" spans="1:26" s="2" customFormat="1" ht="13.8" x14ac:dyDescent="0.25">
      <c r="A11" s="94" t="s">
        <v>19</v>
      </c>
      <c r="B11" s="95">
        <v>292.33699999999999</v>
      </c>
      <c r="C11" s="96">
        <v>12.585000000000001</v>
      </c>
      <c r="D11" s="96">
        <f t="shared" si="3"/>
        <v>292.33699999999999</v>
      </c>
      <c r="E11" s="111">
        <v>1E-8</v>
      </c>
      <c r="F11" s="3"/>
      <c r="G11" s="94" t="s">
        <v>19</v>
      </c>
      <c r="H11" s="95">
        <v>96.537000000000006</v>
      </c>
      <c r="I11" s="96">
        <v>1.4970000000000001</v>
      </c>
      <c r="J11" s="107">
        <f t="shared" si="4"/>
        <v>96.537000000000006</v>
      </c>
      <c r="K11" s="111">
        <v>0</v>
      </c>
      <c r="M11" s="94" t="s">
        <v>19</v>
      </c>
      <c r="N11" s="95">
        <v>41.012999999999998</v>
      </c>
      <c r="O11" s="96">
        <v>2.984</v>
      </c>
      <c r="P11" s="96">
        <f t="shared" si="5"/>
        <v>41.012999999999998</v>
      </c>
      <c r="Q11" s="111">
        <v>5.2E-7</v>
      </c>
    </row>
    <row r="12" spans="1:26" s="2" customFormat="1" ht="13.8" x14ac:dyDescent="0.25">
      <c r="H12" s="3"/>
    </row>
    <row r="13" spans="1:26" s="2" customFormat="1" ht="13.8" x14ac:dyDescent="0.25">
      <c r="F13" s="3"/>
    </row>
    <row r="14" spans="1:26" s="2" customFormat="1" ht="13.8" x14ac:dyDescent="0.25"/>
    <row r="15" spans="1:26" s="2" customFormat="1" ht="13.8" x14ac:dyDescent="0.25"/>
    <row r="16" spans="1:26" s="2" customFormat="1" ht="13.8" x14ac:dyDescent="0.25"/>
    <row r="17" spans="4:26" s="2" customFormat="1" ht="13.8" x14ac:dyDescent="0.25"/>
    <row r="18" spans="4:26" s="2" customFormat="1" x14ac:dyDescent="0.3">
      <c r="F18" s="6"/>
      <c r="G18" s="1"/>
    </row>
    <row r="19" spans="4:26" s="2" customFormat="1" ht="13.8" x14ac:dyDescent="0.25"/>
    <row r="20" spans="4:26" s="2" customFormat="1" ht="13.8" x14ac:dyDescent="0.25"/>
    <row r="21" spans="4:26" s="2" customFormat="1" ht="13.8" x14ac:dyDescent="0.25"/>
    <row r="22" spans="4:26" x14ac:dyDescent="0.3">
      <c r="F22" s="1"/>
      <c r="H22" s="6"/>
      <c r="I22" s="6"/>
      <c r="M22" s="74"/>
      <c r="N22" s="74"/>
      <c r="S22" s="1"/>
      <c r="T22" s="1"/>
      <c r="Y22"/>
      <c r="Z22"/>
    </row>
    <row r="23" spans="4:26" x14ac:dyDescent="0.3">
      <c r="F23" s="1"/>
      <c r="H23" s="6"/>
      <c r="I23" s="6"/>
      <c r="M23" s="74"/>
      <c r="N23" s="74"/>
      <c r="S23" s="1"/>
      <c r="T23" s="1"/>
      <c r="Y23"/>
      <c r="Z23"/>
    </row>
    <row r="24" spans="4:26" x14ac:dyDescent="0.3">
      <c r="D24" s="2"/>
      <c r="E24" s="2"/>
    </row>
    <row r="25" spans="4:26" x14ac:dyDescent="0.3">
      <c r="F25" s="1"/>
      <c r="H25" s="6"/>
      <c r="I25" s="6"/>
      <c r="M25" s="74"/>
      <c r="N25" s="74"/>
      <c r="S25" s="1"/>
      <c r="T25" s="1"/>
      <c r="Y25"/>
      <c r="Z25"/>
    </row>
    <row r="26" spans="4:26" x14ac:dyDescent="0.3">
      <c r="F26" s="1"/>
      <c r="H26" s="6"/>
      <c r="I26" s="6"/>
      <c r="M26" s="74"/>
      <c r="N26" s="74"/>
      <c r="S26" s="1"/>
      <c r="T26" s="1"/>
      <c r="Y26"/>
      <c r="Z26"/>
    </row>
    <row r="27" spans="4:26" x14ac:dyDescent="0.3">
      <c r="F27" s="1"/>
      <c r="H27" s="6"/>
      <c r="I27" s="6"/>
      <c r="M27" s="74"/>
      <c r="N27" s="74"/>
      <c r="S27" s="1"/>
      <c r="T27" s="1"/>
      <c r="Y27"/>
      <c r="Z27"/>
    </row>
    <row r="28" spans="4:26" x14ac:dyDescent="0.3">
      <c r="F28" s="1"/>
      <c r="H28" s="6"/>
      <c r="I28" s="6"/>
      <c r="M28" s="74"/>
      <c r="N28" s="74"/>
      <c r="S28" s="1"/>
      <c r="T28" s="1"/>
      <c r="Y28"/>
      <c r="Z28"/>
    </row>
    <row r="29" spans="4:26" x14ac:dyDescent="0.3">
      <c r="F29" s="1"/>
      <c r="H29" s="6"/>
      <c r="I29" s="6"/>
      <c r="M29" s="74"/>
      <c r="N29" s="74"/>
      <c r="S29" s="1"/>
      <c r="T29" s="1"/>
      <c r="Y29"/>
      <c r="Z29"/>
    </row>
    <row r="31" spans="4:26" x14ac:dyDescent="0.3">
      <c r="F31" s="1"/>
      <c r="H31" s="6"/>
      <c r="I31" s="6"/>
      <c r="M31" s="74"/>
      <c r="N31" s="74"/>
      <c r="S31" s="1"/>
      <c r="T31" s="1"/>
      <c r="Y31"/>
      <c r="Z31"/>
    </row>
    <row r="32" spans="4:26" x14ac:dyDescent="0.3">
      <c r="F32" s="1"/>
      <c r="H32" s="6"/>
      <c r="I32" s="6"/>
      <c r="M32" s="74"/>
      <c r="N32" s="74"/>
      <c r="S32" s="1"/>
      <c r="T32" s="1"/>
      <c r="Y32"/>
      <c r="Z32"/>
    </row>
    <row r="33" spans="4:27" x14ac:dyDescent="0.3">
      <c r="F33" s="1"/>
      <c r="H33" s="6"/>
      <c r="I33" s="6"/>
      <c r="M33" s="74"/>
      <c r="N33" s="74"/>
      <c r="S33" s="1"/>
      <c r="T33" s="1"/>
      <c r="Y33"/>
      <c r="Z33"/>
    </row>
    <row r="34" spans="4:27" x14ac:dyDescent="0.3">
      <c r="F34" s="1"/>
      <c r="H34" s="6"/>
      <c r="I34" s="6"/>
      <c r="M34" s="74"/>
      <c r="N34" s="74"/>
      <c r="S34" s="1"/>
      <c r="T34" s="1"/>
      <c r="Y34"/>
      <c r="Z34"/>
    </row>
    <row r="35" spans="4:27" x14ac:dyDescent="0.3">
      <c r="F35" s="1"/>
      <c r="H35" s="6"/>
      <c r="I35" s="6"/>
      <c r="M35" s="74"/>
      <c r="N35" s="74"/>
      <c r="S35" s="1"/>
      <c r="T35" s="1"/>
      <c r="Y35"/>
      <c r="Z35"/>
    </row>
    <row r="36" spans="4:27" x14ac:dyDescent="0.3">
      <c r="H36" s="3"/>
      <c r="Q36" s="78"/>
      <c r="AA36" s="2"/>
    </row>
    <row r="37" spans="4:27" x14ac:dyDescent="0.3">
      <c r="H37" s="3"/>
      <c r="Q37" s="78"/>
      <c r="AA37" s="2"/>
    </row>
    <row r="38" spans="4:27" x14ac:dyDescent="0.3">
      <c r="H38" s="3"/>
      <c r="Q38" s="78"/>
      <c r="AA38" s="2"/>
    </row>
    <row r="39" spans="4:27" x14ac:dyDescent="0.3">
      <c r="H39" s="3"/>
      <c r="I39" s="3"/>
      <c r="J39" s="5"/>
      <c r="K39" s="5"/>
      <c r="L39" s="5"/>
      <c r="M39" s="5"/>
      <c r="N39" s="5"/>
      <c r="O39" s="78"/>
      <c r="P39" s="78"/>
      <c r="Q39" s="78"/>
      <c r="R39" s="78"/>
      <c r="S39" s="78"/>
      <c r="T39" s="78"/>
      <c r="U39" s="3"/>
      <c r="V39" s="3"/>
      <c r="W39" s="3"/>
      <c r="X39" s="3"/>
      <c r="Y39" s="3"/>
      <c r="Z39" s="3"/>
      <c r="AA39" s="2"/>
    </row>
    <row r="40" spans="4:27" x14ac:dyDescent="0.3">
      <c r="H40" s="3"/>
      <c r="I40" s="3"/>
      <c r="J40" s="5"/>
      <c r="K40" s="5"/>
      <c r="L40" s="5"/>
      <c r="M40" s="5"/>
      <c r="N40" s="5"/>
      <c r="O40" s="78"/>
      <c r="P40" s="78"/>
      <c r="Q40" s="78"/>
      <c r="R40" s="78"/>
      <c r="S40" s="78"/>
      <c r="T40" s="78"/>
      <c r="U40" s="3"/>
      <c r="V40" s="3"/>
      <c r="W40" s="3"/>
      <c r="X40" s="3"/>
      <c r="Y40" s="3"/>
      <c r="Z40" s="3"/>
      <c r="AA40" s="2"/>
    </row>
    <row r="41" spans="4:27" x14ac:dyDescent="0.3">
      <c r="H41" s="3"/>
      <c r="Q41" s="78"/>
      <c r="R41" s="78"/>
      <c r="S41" s="78"/>
      <c r="T41" s="78"/>
      <c r="U41" s="3"/>
      <c r="V41" s="3"/>
      <c r="W41" s="3"/>
      <c r="X41" s="3"/>
      <c r="Y41" s="3"/>
      <c r="Z41" s="3"/>
      <c r="AA41" s="2"/>
    </row>
    <row r="42" spans="4:27" x14ac:dyDescent="0.3">
      <c r="H42" s="3"/>
      <c r="Q42" s="78"/>
      <c r="R42" s="78"/>
      <c r="S42" s="78"/>
      <c r="T42" s="78"/>
      <c r="U42" s="3"/>
      <c r="V42" s="3"/>
      <c r="W42" s="3"/>
      <c r="X42" s="3"/>
      <c r="Y42" s="3"/>
      <c r="Z42" s="3"/>
      <c r="AA42" s="2"/>
    </row>
    <row r="45" spans="4:27" x14ac:dyDescent="0.3">
      <c r="D45" s="74"/>
      <c r="E45" s="74"/>
      <c r="F45" s="74"/>
      <c r="G45" s="74"/>
    </row>
    <row r="46" spans="4:27" x14ac:dyDescent="0.3">
      <c r="D46" s="76"/>
    </row>
    <row r="47" spans="4:27" x14ac:dyDescent="0.3">
      <c r="D47" s="76"/>
    </row>
    <row r="48" spans="4:27" x14ac:dyDescent="0.3">
      <c r="D48" s="76"/>
    </row>
    <row r="49" spans="4:7" x14ac:dyDescent="0.3">
      <c r="D49" s="76"/>
    </row>
    <row r="50" spans="4:7" x14ac:dyDescent="0.3">
      <c r="D50" s="76"/>
    </row>
    <row r="51" spans="4:7" x14ac:dyDescent="0.3">
      <c r="D51" s="76"/>
    </row>
    <row r="52" spans="4:7" x14ac:dyDescent="0.3">
      <c r="D52" s="76"/>
    </row>
    <row r="53" spans="4:7" x14ac:dyDescent="0.3">
      <c r="D53" s="74"/>
      <c r="E53" s="74"/>
      <c r="F53" s="74"/>
      <c r="G53" s="74"/>
    </row>
    <row r="54" spans="4:7" x14ac:dyDescent="0.3">
      <c r="D54" s="74"/>
      <c r="E54" s="74"/>
      <c r="F54" s="74"/>
      <c r="G54" s="74"/>
    </row>
  </sheetData>
  <conditionalFormatting sqref="E2:E5 E8:E11 K2:K5 K8:K11 Q2:Q5 Q8:Q11">
    <cfRule type="cellIs" dxfId="63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E16"/>
  <sheetViews>
    <sheetView view="pageBreakPreview" zoomScaleNormal="70" zoomScaleSheetLayoutView="100" workbookViewId="0">
      <selection activeCell="Q11" sqref="Q11"/>
    </sheetView>
  </sheetViews>
  <sheetFormatPr defaultColWidth="13.88671875" defaultRowHeight="13.8" x14ac:dyDescent="0.3"/>
  <cols>
    <col min="1" max="1" width="9.6640625" style="14" customWidth="1"/>
    <col min="2" max="8" width="6.33203125" style="7" customWidth="1"/>
    <col min="9" max="9" width="6.33203125" style="11" customWidth="1"/>
    <col min="10" max="12" width="6.33203125" style="7" customWidth="1"/>
    <col min="13" max="13" width="6.33203125" style="68" customWidth="1"/>
    <col min="14" max="16" width="6.33203125" style="7" customWidth="1"/>
    <col min="17" max="17" width="6.33203125" style="68" customWidth="1"/>
    <col min="18" max="20" width="6.33203125" style="7" customWidth="1"/>
    <col min="21" max="21" width="6.33203125" style="68" customWidth="1"/>
    <col min="22" max="24" width="6.33203125" style="7" customWidth="1"/>
    <col min="25" max="25" width="6.33203125" style="68" customWidth="1"/>
    <col min="26" max="28" width="6.33203125" style="7" customWidth="1"/>
    <col min="29" max="29" width="6.33203125" style="68" customWidth="1"/>
    <col min="30" max="31" width="6.33203125" style="53" customWidth="1"/>
    <col min="32" max="16384" width="13.88671875" style="7"/>
  </cols>
  <sheetData>
    <row r="1" spans="1:31" s="105" customFormat="1" ht="15" customHeight="1" thickBot="1" x14ac:dyDescent="0.35">
      <c r="A1" s="104" t="s">
        <v>24</v>
      </c>
      <c r="B1" s="112" t="s">
        <v>43</v>
      </c>
      <c r="C1" s="113"/>
      <c r="D1" s="113"/>
      <c r="E1" s="114"/>
      <c r="F1" s="115" t="s">
        <v>44</v>
      </c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2" t="s">
        <v>23</v>
      </c>
      <c r="AE1" s="114"/>
    </row>
    <row r="2" spans="1:31" s="8" customFormat="1" ht="27" customHeight="1" thickBot="1" x14ac:dyDescent="0.35">
      <c r="A2" s="47" t="s">
        <v>30</v>
      </c>
      <c r="B2" s="101" t="s">
        <v>22</v>
      </c>
      <c r="C2" s="102" t="s">
        <v>21</v>
      </c>
      <c r="D2" s="102" t="s">
        <v>20</v>
      </c>
      <c r="E2" s="103" t="s">
        <v>19</v>
      </c>
      <c r="F2" s="116" t="s">
        <v>18</v>
      </c>
      <c r="G2" s="117"/>
      <c r="H2" s="117"/>
      <c r="I2" s="118"/>
      <c r="J2" s="116" t="s">
        <v>17</v>
      </c>
      <c r="K2" s="117"/>
      <c r="L2" s="117"/>
      <c r="M2" s="118"/>
      <c r="N2" s="116" t="s">
        <v>16</v>
      </c>
      <c r="O2" s="117"/>
      <c r="P2" s="117"/>
      <c r="Q2" s="118"/>
      <c r="R2" s="116" t="s">
        <v>15</v>
      </c>
      <c r="S2" s="117"/>
      <c r="T2" s="117"/>
      <c r="U2" s="118"/>
      <c r="V2" s="116" t="s">
        <v>14</v>
      </c>
      <c r="W2" s="117"/>
      <c r="X2" s="117"/>
      <c r="Y2" s="118"/>
      <c r="Z2" s="116" t="s">
        <v>13</v>
      </c>
      <c r="AA2" s="117"/>
      <c r="AB2" s="117"/>
      <c r="AC2" s="118"/>
      <c r="AD2" s="116" t="s">
        <v>25</v>
      </c>
      <c r="AE2" s="118"/>
    </row>
    <row r="3" spans="1:31" ht="27" customHeight="1" thickBot="1" x14ac:dyDescent="0.35">
      <c r="A3" s="31" t="s">
        <v>32</v>
      </c>
      <c r="B3" s="41" t="s">
        <v>36</v>
      </c>
      <c r="C3" s="42" t="s">
        <v>36</v>
      </c>
      <c r="D3" s="42" t="s">
        <v>36</v>
      </c>
      <c r="E3" s="43" t="s">
        <v>36</v>
      </c>
      <c r="F3" s="41" t="s">
        <v>35</v>
      </c>
      <c r="G3" s="42" t="s">
        <v>10</v>
      </c>
      <c r="H3" s="42" t="s">
        <v>38</v>
      </c>
      <c r="I3" s="54" t="s">
        <v>9</v>
      </c>
      <c r="J3" s="41" t="s">
        <v>35</v>
      </c>
      <c r="K3" s="42" t="s">
        <v>10</v>
      </c>
      <c r="L3" s="42" t="s">
        <v>45</v>
      </c>
      <c r="M3" s="63" t="s">
        <v>9</v>
      </c>
      <c r="N3" s="41" t="s">
        <v>35</v>
      </c>
      <c r="O3" s="42" t="s">
        <v>10</v>
      </c>
      <c r="P3" s="42" t="s">
        <v>45</v>
      </c>
      <c r="Q3" s="63" t="s">
        <v>9</v>
      </c>
      <c r="R3" s="41" t="s">
        <v>35</v>
      </c>
      <c r="S3" s="42" t="s">
        <v>10</v>
      </c>
      <c r="T3" s="42" t="s">
        <v>45</v>
      </c>
      <c r="U3" s="63" t="s">
        <v>9</v>
      </c>
      <c r="V3" s="41" t="s">
        <v>35</v>
      </c>
      <c r="W3" s="42" t="s">
        <v>10</v>
      </c>
      <c r="X3" s="42" t="s">
        <v>45</v>
      </c>
      <c r="Y3" s="63" t="s">
        <v>9</v>
      </c>
      <c r="Z3" s="41" t="s">
        <v>35</v>
      </c>
      <c r="AA3" s="42" t="s">
        <v>10</v>
      </c>
      <c r="AB3" s="42" t="s">
        <v>45</v>
      </c>
      <c r="AC3" s="63" t="s">
        <v>9</v>
      </c>
      <c r="AD3" s="55" t="s">
        <v>26</v>
      </c>
      <c r="AE3" s="56" t="s">
        <v>27</v>
      </c>
    </row>
    <row r="4" spans="1:31" s="9" customFormat="1" ht="27" customHeight="1" x14ac:dyDescent="0.3">
      <c r="A4" s="29" t="s">
        <v>28</v>
      </c>
      <c r="B4" s="44">
        <f>Intercepts!J2</f>
        <v>87.811999999999998</v>
      </c>
      <c r="C4" s="45">
        <f>Intercepts!J3</f>
        <v>87.896000000000001</v>
      </c>
      <c r="D4" s="45">
        <f>Intercepts!J4</f>
        <v>89.56</v>
      </c>
      <c r="E4" s="46">
        <f>Intercepts!J5</f>
        <v>90.822999999999993</v>
      </c>
      <c r="F4" s="48">
        <v>0.433</v>
      </c>
      <c r="G4" s="49">
        <v>0.34799999999999998</v>
      </c>
      <c r="H4" s="49">
        <v>1.244</v>
      </c>
      <c r="I4" s="51">
        <v>0.99990000000000001</v>
      </c>
      <c r="J4" s="48">
        <v>1.829</v>
      </c>
      <c r="K4" s="49">
        <v>0.34799999999999998</v>
      </c>
      <c r="L4" s="49">
        <v>5.2640000000000002</v>
      </c>
      <c r="M4" s="64">
        <v>1.6000000000000001E-3</v>
      </c>
      <c r="N4" s="48">
        <v>4.9470000000000001</v>
      </c>
      <c r="O4" s="49">
        <v>0.69099999999999995</v>
      </c>
      <c r="P4" s="49">
        <v>7.1559999999999997</v>
      </c>
      <c r="Q4" s="64">
        <v>1.4793E-4</v>
      </c>
      <c r="R4" s="48">
        <v>1.3959999999999999</v>
      </c>
      <c r="S4" s="49">
        <v>0.439</v>
      </c>
      <c r="T4" s="49">
        <v>3.18</v>
      </c>
      <c r="U4" s="64">
        <v>1.4793E-4</v>
      </c>
      <c r="V4" s="48">
        <v>4.5149999999999997</v>
      </c>
      <c r="W4" s="49">
        <v>0.91900000000000004</v>
      </c>
      <c r="X4" s="49">
        <v>4.915</v>
      </c>
      <c r="Y4" s="64">
        <v>3.0000000000000001E-3</v>
      </c>
      <c r="Z4" s="48">
        <v>3.1179999999999999</v>
      </c>
      <c r="AA4" s="49">
        <v>0.79800000000000004</v>
      </c>
      <c r="AB4" s="49">
        <v>3.9079999999999999</v>
      </c>
      <c r="AC4" s="64">
        <v>1.44E-2</v>
      </c>
      <c r="AD4" s="48">
        <v>0.65585702935512502</v>
      </c>
      <c r="AE4" s="50">
        <v>0.96262627360894804</v>
      </c>
    </row>
    <row r="5" spans="1:31" s="9" customFormat="1" ht="27" customHeight="1" x14ac:dyDescent="0.3">
      <c r="A5" s="30" t="s">
        <v>29</v>
      </c>
      <c r="B5" s="16">
        <f>Intercepts!J8</f>
        <v>91.59</v>
      </c>
      <c r="C5" s="12">
        <f>Intercepts!J9</f>
        <v>92.022999999999996</v>
      </c>
      <c r="D5" s="12">
        <f>Intercepts!J10</f>
        <v>93.418999999999997</v>
      </c>
      <c r="E5" s="22">
        <f>Intercepts!J11</f>
        <v>96.537000000000006</v>
      </c>
      <c r="F5" s="24">
        <v>0.433</v>
      </c>
      <c r="G5" s="15">
        <v>0.34799999999999998</v>
      </c>
      <c r="H5" s="15">
        <v>1.244</v>
      </c>
      <c r="I5" s="17">
        <v>0.99990000000000001</v>
      </c>
      <c r="J5" s="24">
        <v>1.829</v>
      </c>
      <c r="K5" s="15">
        <v>0.34799999999999998</v>
      </c>
      <c r="L5" s="15">
        <v>5.2640000000000002</v>
      </c>
      <c r="M5" s="65">
        <v>1.6000000000000001E-3</v>
      </c>
      <c r="N5" s="24">
        <v>4.9470000000000001</v>
      </c>
      <c r="O5" s="15">
        <v>0.69099999999999995</v>
      </c>
      <c r="P5" s="15">
        <v>7.1559999999999997</v>
      </c>
      <c r="Q5" s="65">
        <v>1.4793E-4</v>
      </c>
      <c r="R5" s="24">
        <v>1.3959999999999999</v>
      </c>
      <c r="S5" s="15">
        <v>0.439</v>
      </c>
      <c r="T5" s="15">
        <v>3.18</v>
      </c>
      <c r="U5" s="65">
        <v>4.9399999999999999E-2</v>
      </c>
      <c r="V5" s="24">
        <v>4.5149999999999997</v>
      </c>
      <c r="W5" s="15">
        <v>0.91900000000000004</v>
      </c>
      <c r="X5" s="15">
        <v>4.915</v>
      </c>
      <c r="Y5" s="65">
        <v>3.0000000000000001E-3</v>
      </c>
      <c r="Z5" s="24">
        <v>3.1179999999999999</v>
      </c>
      <c r="AA5" s="15">
        <v>0.79800000000000004</v>
      </c>
      <c r="AB5" s="15">
        <v>3.9079999999999999</v>
      </c>
      <c r="AC5" s="65">
        <v>1.44E-2</v>
      </c>
      <c r="AD5" s="24">
        <v>0.78756935398470695</v>
      </c>
      <c r="AE5" s="25" t="s">
        <v>47</v>
      </c>
    </row>
    <row r="6" spans="1:31" s="9" customFormat="1" ht="27" customHeight="1" thickBot="1" x14ac:dyDescent="0.35">
      <c r="A6" s="30" t="s">
        <v>31</v>
      </c>
      <c r="B6" s="16">
        <f>Intercepts!P2</f>
        <v>5.1239999999999997</v>
      </c>
      <c r="C6" s="12">
        <f>Intercepts!P3</f>
        <v>5.4870000000000001</v>
      </c>
      <c r="D6" s="12">
        <f>Intercepts!P4</f>
        <v>5.2080000000000002</v>
      </c>
      <c r="E6" s="22">
        <f>Intercepts!P5</f>
        <v>7.077</v>
      </c>
      <c r="F6" s="24">
        <v>0.36299999999999999</v>
      </c>
      <c r="G6" s="15">
        <v>0.32100000000000001</v>
      </c>
      <c r="H6" s="15">
        <v>1.1299999999999999</v>
      </c>
      <c r="I6" s="17">
        <v>0.99990000000000001</v>
      </c>
      <c r="J6" s="24">
        <v>8.4000000000000005E-2</v>
      </c>
      <c r="K6" s="15">
        <v>0.33600000000000002</v>
      </c>
      <c r="L6" s="15">
        <v>0.25</v>
      </c>
      <c r="M6" s="65">
        <v>0.99990000000000001</v>
      </c>
      <c r="N6" s="24">
        <v>1.9530000000000001</v>
      </c>
      <c r="O6" s="15">
        <v>0.45900000000000002</v>
      </c>
      <c r="P6" s="15">
        <v>4.2549999999999999</v>
      </c>
      <c r="Q6" s="65">
        <v>1.0200000000000001E-2</v>
      </c>
      <c r="R6" s="24">
        <v>-0.27900000000000003</v>
      </c>
      <c r="S6" s="15">
        <v>0.434</v>
      </c>
      <c r="T6" s="15">
        <v>-0.64200000000000002</v>
      </c>
      <c r="U6" s="65">
        <v>0.99990000000000001</v>
      </c>
      <c r="V6" s="24">
        <v>1.59</v>
      </c>
      <c r="W6" s="15">
        <v>0.51300000000000001</v>
      </c>
      <c r="X6" s="15">
        <v>3.0990000000000002</v>
      </c>
      <c r="Y6" s="65">
        <v>5.8200000000000002E-2</v>
      </c>
      <c r="Z6" s="24">
        <v>1.869</v>
      </c>
      <c r="AA6" s="15">
        <v>0.27500000000000002</v>
      </c>
      <c r="AB6" s="15">
        <v>6.7990000000000004</v>
      </c>
      <c r="AC6" s="65">
        <v>2.8774999999999997E-4</v>
      </c>
      <c r="AD6" s="24">
        <v>0.22171888117195901</v>
      </c>
      <c r="AE6" s="25">
        <v>0.65060167396938096</v>
      </c>
    </row>
    <row r="7" spans="1:31" ht="27" customHeight="1" thickBot="1" x14ac:dyDescent="0.35">
      <c r="A7" s="31" t="s">
        <v>33</v>
      </c>
      <c r="B7" s="41" t="s">
        <v>36</v>
      </c>
      <c r="C7" s="42" t="s">
        <v>36</v>
      </c>
      <c r="D7" s="42" t="s">
        <v>36</v>
      </c>
      <c r="E7" s="43" t="s">
        <v>36</v>
      </c>
      <c r="F7" s="41" t="s">
        <v>35</v>
      </c>
      <c r="G7" s="42" t="s">
        <v>10</v>
      </c>
      <c r="H7" s="42" t="s">
        <v>38</v>
      </c>
      <c r="I7" s="54" t="s">
        <v>9</v>
      </c>
      <c r="J7" s="41" t="s">
        <v>35</v>
      </c>
      <c r="K7" s="42" t="s">
        <v>10</v>
      </c>
      <c r="L7" s="42" t="s">
        <v>45</v>
      </c>
      <c r="M7" s="63" t="s">
        <v>9</v>
      </c>
      <c r="N7" s="41" t="s">
        <v>35</v>
      </c>
      <c r="O7" s="42" t="s">
        <v>10</v>
      </c>
      <c r="P7" s="42" t="s">
        <v>45</v>
      </c>
      <c r="Q7" s="63" t="s">
        <v>9</v>
      </c>
      <c r="R7" s="41" t="s">
        <v>35</v>
      </c>
      <c r="S7" s="42" t="s">
        <v>10</v>
      </c>
      <c r="T7" s="42" t="s">
        <v>45</v>
      </c>
      <c r="U7" s="63" t="s">
        <v>9</v>
      </c>
      <c r="V7" s="41" t="s">
        <v>35</v>
      </c>
      <c r="W7" s="42" t="s">
        <v>10</v>
      </c>
      <c r="X7" s="42" t="s">
        <v>45</v>
      </c>
      <c r="Y7" s="63" t="s">
        <v>9</v>
      </c>
      <c r="Z7" s="41" t="s">
        <v>35</v>
      </c>
      <c r="AA7" s="42" t="s">
        <v>10</v>
      </c>
      <c r="AB7" s="42" t="s">
        <v>45</v>
      </c>
      <c r="AC7" s="63" t="s">
        <v>9</v>
      </c>
      <c r="AD7" s="55" t="s">
        <v>26</v>
      </c>
      <c r="AE7" s="56" t="s">
        <v>27</v>
      </c>
    </row>
    <row r="8" spans="1:31" s="10" customFormat="1" ht="27" customHeight="1" x14ac:dyDescent="0.3">
      <c r="A8" s="32" t="s">
        <v>12</v>
      </c>
      <c r="B8" s="34">
        <f>Intercepts!D2</f>
        <v>97.174999999999997</v>
      </c>
      <c r="C8" s="35">
        <f>Intercepts!D3</f>
        <v>97.765000000000001</v>
      </c>
      <c r="D8" s="35">
        <f>Intercepts!D4</f>
        <v>94.54</v>
      </c>
      <c r="E8" s="36">
        <f>Intercepts!D5</f>
        <v>75.019000000000005</v>
      </c>
      <c r="F8" s="34">
        <v>0.58899999999999997</v>
      </c>
      <c r="G8" s="52">
        <v>3.25</v>
      </c>
      <c r="H8" s="52">
        <v>0.18099999999999999</v>
      </c>
      <c r="I8" s="40">
        <v>0.99990000000000001</v>
      </c>
      <c r="J8" s="34">
        <v>-2.6360000000000001</v>
      </c>
      <c r="K8" s="38">
        <v>5.0640000000000001</v>
      </c>
      <c r="L8" s="38">
        <v>-0.52100000000000002</v>
      </c>
      <c r="M8" s="66">
        <v>0.99990000000000001</v>
      </c>
      <c r="N8" s="34">
        <v>-22.155999999999999</v>
      </c>
      <c r="O8" s="38">
        <v>5.3460000000000001</v>
      </c>
      <c r="P8" s="38">
        <v>-4.1440000000000001</v>
      </c>
      <c r="Q8" s="66">
        <v>1.0200000000000001E-2</v>
      </c>
      <c r="R8" s="34">
        <v>-3.2250000000000001</v>
      </c>
      <c r="S8" s="38">
        <v>4.0860000000000003</v>
      </c>
      <c r="T8" s="38">
        <v>-0.78900000000000003</v>
      </c>
      <c r="U8" s="66">
        <v>0.99990000000000001</v>
      </c>
      <c r="V8" s="34">
        <v>-22.745000000000001</v>
      </c>
      <c r="W8" s="38">
        <v>4.2850000000000001</v>
      </c>
      <c r="X8" s="38">
        <v>-5.3079999999999998</v>
      </c>
      <c r="Y8" s="66">
        <v>1.9E-3</v>
      </c>
      <c r="Z8" s="34">
        <v>-19.52</v>
      </c>
      <c r="AA8" s="38">
        <v>5.3170000000000002</v>
      </c>
      <c r="AB8" s="38">
        <v>-3.6709999999999998</v>
      </c>
      <c r="AC8" s="66">
        <v>2.1600000000000001E-2</v>
      </c>
      <c r="AD8" s="37">
        <v>0.60883047720371697</v>
      </c>
      <c r="AE8" s="39">
        <v>0.804796533837705</v>
      </c>
    </row>
    <row r="9" spans="1:31" s="10" customFormat="1" ht="27" customHeight="1" thickBot="1" x14ac:dyDescent="0.35">
      <c r="A9" s="33" t="s">
        <v>11</v>
      </c>
      <c r="B9" s="18">
        <f>Intercepts!D8</f>
        <v>314.53699999999998</v>
      </c>
      <c r="C9" s="13">
        <f>Intercepts!D9</f>
        <v>317.58</v>
      </c>
      <c r="D9" s="13">
        <f>Intercepts!D10</f>
        <v>309.33300000000003</v>
      </c>
      <c r="E9" s="23">
        <f>Intercepts!D11</f>
        <v>292.33699999999999</v>
      </c>
      <c r="F9" s="18">
        <v>3.0430000000000001</v>
      </c>
      <c r="G9" s="12">
        <v>5.1609999999999996</v>
      </c>
      <c r="H9" s="12">
        <v>0.59</v>
      </c>
      <c r="I9" s="17">
        <v>0.99990000000000001</v>
      </c>
      <c r="J9" s="18">
        <v>-5.2030000000000003</v>
      </c>
      <c r="K9" s="15">
        <v>5.0330000000000004</v>
      </c>
      <c r="L9" s="15">
        <v>-1.034</v>
      </c>
      <c r="M9" s="65">
        <v>0.99990000000000001</v>
      </c>
      <c r="N9" s="18">
        <v>-22.199000000000002</v>
      </c>
      <c r="O9" s="15">
        <v>7.1539999999999999</v>
      </c>
      <c r="P9" s="15">
        <v>-3.1030000000000002</v>
      </c>
      <c r="Q9" s="65">
        <v>5.2699999999999997E-2</v>
      </c>
      <c r="R9" s="18">
        <v>-8.2449999999999992</v>
      </c>
      <c r="S9" s="15">
        <v>5.3979999999999997</v>
      </c>
      <c r="T9" s="15">
        <v>-1.528</v>
      </c>
      <c r="U9" s="65">
        <v>0.77780000000000005</v>
      </c>
      <c r="V9" s="18">
        <v>-25.242000000000001</v>
      </c>
      <c r="W9" s="15">
        <v>7.359</v>
      </c>
      <c r="X9" s="15">
        <v>-3.43</v>
      </c>
      <c r="Y9" s="65">
        <v>3.27E-2</v>
      </c>
      <c r="Z9" s="18">
        <v>-16.997</v>
      </c>
      <c r="AA9" s="15">
        <v>6.6849999999999996</v>
      </c>
      <c r="AB9" s="15">
        <v>-2.5430000000000001</v>
      </c>
      <c r="AC9" s="65">
        <v>0.13739999999999999</v>
      </c>
      <c r="AD9" s="24">
        <v>0.27182797663312502</v>
      </c>
      <c r="AE9" s="25">
        <v>0.52587707090467395</v>
      </c>
    </row>
    <row r="10" spans="1:31" ht="27" customHeight="1" thickBot="1" x14ac:dyDescent="0.35">
      <c r="A10" s="28" t="s">
        <v>34</v>
      </c>
      <c r="B10" s="41" t="s">
        <v>36</v>
      </c>
      <c r="C10" s="42" t="s">
        <v>36</v>
      </c>
      <c r="D10" s="42" t="s">
        <v>36</v>
      </c>
      <c r="E10" s="43" t="s">
        <v>36</v>
      </c>
      <c r="F10" s="41" t="s">
        <v>35</v>
      </c>
      <c r="G10" s="42" t="s">
        <v>10</v>
      </c>
      <c r="H10" s="42" t="s">
        <v>38</v>
      </c>
      <c r="I10" s="54" t="s">
        <v>9</v>
      </c>
      <c r="J10" s="41" t="s">
        <v>35</v>
      </c>
      <c r="K10" s="42" t="s">
        <v>10</v>
      </c>
      <c r="L10" s="42" t="s">
        <v>45</v>
      </c>
      <c r="M10" s="63" t="s">
        <v>9</v>
      </c>
      <c r="N10" s="41" t="s">
        <v>35</v>
      </c>
      <c r="O10" s="42" t="s">
        <v>10</v>
      </c>
      <c r="P10" s="42" t="s">
        <v>45</v>
      </c>
      <c r="Q10" s="63" t="s">
        <v>9</v>
      </c>
      <c r="R10" s="41" t="s">
        <v>35</v>
      </c>
      <c r="S10" s="42" t="s">
        <v>10</v>
      </c>
      <c r="T10" s="42" t="s">
        <v>45</v>
      </c>
      <c r="U10" s="63" t="s">
        <v>9</v>
      </c>
      <c r="V10" s="41" t="s">
        <v>35</v>
      </c>
      <c r="W10" s="42" t="s">
        <v>10</v>
      </c>
      <c r="X10" s="42" t="s">
        <v>45</v>
      </c>
      <c r="Y10" s="63" t="s">
        <v>9</v>
      </c>
      <c r="Z10" s="41" t="s">
        <v>35</v>
      </c>
      <c r="AA10" s="42" t="s">
        <v>10</v>
      </c>
      <c r="AB10" s="42" t="s">
        <v>45</v>
      </c>
      <c r="AC10" s="63" t="s">
        <v>9</v>
      </c>
      <c r="AD10" s="55" t="s">
        <v>26</v>
      </c>
      <c r="AE10" s="56" t="s">
        <v>27</v>
      </c>
    </row>
    <row r="11" spans="1:31" s="9" customFormat="1" ht="27" customHeight="1" thickBot="1" x14ac:dyDescent="0.35">
      <c r="A11" s="21" t="s">
        <v>8</v>
      </c>
      <c r="B11" s="26">
        <f>Intercepts!P8</f>
        <v>31.908000000000001</v>
      </c>
      <c r="C11" s="19">
        <f>Intercepts!P9</f>
        <v>34.118000000000002</v>
      </c>
      <c r="D11" s="19">
        <f>Intercepts!P10</f>
        <v>33.381999999999998</v>
      </c>
      <c r="E11" s="27">
        <f>Intercepts!P11</f>
        <v>41.012999999999998</v>
      </c>
      <c r="F11" s="26">
        <v>2.21</v>
      </c>
      <c r="G11" s="19">
        <v>2.16</v>
      </c>
      <c r="H11" s="19">
        <v>1.0229999999999999</v>
      </c>
      <c r="I11" s="20">
        <v>0.99990000000000001</v>
      </c>
      <c r="J11" s="26">
        <v>1.4730000000000001</v>
      </c>
      <c r="K11" s="19">
        <v>1.6619999999999999</v>
      </c>
      <c r="L11" s="19">
        <v>0.88600000000000001</v>
      </c>
      <c r="M11" s="67">
        <v>0.99990000000000001</v>
      </c>
      <c r="N11" s="26">
        <v>9.1050000000000004</v>
      </c>
      <c r="O11" s="19">
        <v>2.798</v>
      </c>
      <c r="P11" s="19">
        <v>3.254</v>
      </c>
      <c r="Q11" s="67">
        <v>4.6100000000000002E-2</v>
      </c>
      <c r="R11" s="26">
        <v>-0.73699999999999999</v>
      </c>
      <c r="S11" s="19">
        <v>2.843</v>
      </c>
      <c r="T11" s="19">
        <v>-0.25900000000000001</v>
      </c>
      <c r="U11" s="67">
        <v>0.99990000000000001</v>
      </c>
      <c r="V11" s="26">
        <v>6.8949999999999996</v>
      </c>
      <c r="W11" s="19">
        <v>2.3119999999999998</v>
      </c>
      <c r="X11" s="19">
        <v>2.9830000000000001</v>
      </c>
      <c r="Y11" s="67">
        <v>7.8200000000000006E-2</v>
      </c>
      <c r="Z11" s="26">
        <v>7.6319999999999997</v>
      </c>
      <c r="AA11" s="19">
        <v>3.0459999999999998</v>
      </c>
      <c r="AB11" s="19">
        <v>2.5059999999999998</v>
      </c>
      <c r="AC11" s="67">
        <v>0.15440000000000001</v>
      </c>
      <c r="AD11" s="26">
        <v>6.2548362042847402E-2</v>
      </c>
      <c r="AE11" s="27">
        <v>0.40030132601830398</v>
      </c>
    </row>
    <row r="13" spans="1:31" x14ac:dyDescent="0.3">
      <c r="H13" s="10"/>
    </row>
    <row r="14" spans="1:31" x14ac:dyDescent="0.3">
      <c r="H14" s="10"/>
    </row>
    <row r="15" spans="1:31" x14ac:dyDescent="0.3">
      <c r="H15" s="10"/>
    </row>
    <row r="16" spans="1:31" x14ac:dyDescent="0.3">
      <c r="H16" s="10"/>
    </row>
  </sheetData>
  <mergeCells count="10">
    <mergeCell ref="AD1:AE1"/>
    <mergeCell ref="F2:I2"/>
    <mergeCell ref="AD2:AE2"/>
    <mergeCell ref="J2:M2"/>
    <mergeCell ref="N2:Q2"/>
    <mergeCell ref="B1:E1"/>
    <mergeCell ref="F1:AC1"/>
    <mergeCell ref="R2:U2"/>
    <mergeCell ref="Z2:AC2"/>
    <mergeCell ref="V2:Y2"/>
  </mergeCells>
  <conditionalFormatting sqref="I3:I6 M3:M6 Q3:Q6 U3:U6 Y3:Y6 AC3:AC6 AC11 Y11 U11 Q11 M11 I11 AC8:AC9 Y8:Y9 U8:U9 Q8:Q9 M8:M9 I8:I9">
    <cfRule type="cellIs" dxfId="8" priority="10" operator="lessThan">
      <formula>0.001</formula>
    </cfRule>
    <cfRule type="cellIs" dxfId="7" priority="11" operator="lessThan">
      <formula>0.05</formula>
    </cfRule>
    <cfRule type="containsText" dxfId="6" priority="12" operator="containsText" text="&lt;0.001">
      <formula>NOT(ISERROR(SEARCH("&lt;0.001",I3)))</formula>
    </cfRule>
  </conditionalFormatting>
  <conditionalFormatting sqref="I7 M7 Q7 U7 Y7 AC7">
    <cfRule type="cellIs" dxfId="5" priority="4" operator="lessThan">
      <formula>0.001</formula>
    </cfRule>
    <cfRule type="cellIs" dxfId="4" priority="5" operator="lessThan">
      <formula>0.05</formula>
    </cfRule>
    <cfRule type="containsText" dxfId="3" priority="6" operator="containsText" text="&lt;0.001">
      <formula>NOT(ISERROR(SEARCH("&lt;0.001",I7)))</formula>
    </cfRule>
  </conditionalFormatting>
  <conditionalFormatting sqref="I10 M10 Q10 U10 Y10 AC10">
    <cfRule type="cellIs" dxfId="2" priority="1" operator="lessThan">
      <formula>0.001</formula>
    </cfRule>
    <cfRule type="cellIs" dxfId="1" priority="2" operator="lessThan">
      <formula>0.05</formula>
    </cfRule>
    <cfRule type="containsText" dxfId="0" priority="3" operator="containsText" text="&lt;0.001">
      <formula>NOT(ISERROR(SEARCH("&lt;0.001",I10)))</formula>
    </cfRule>
  </conditionalFormatting>
  <pageMargins left="0.23622047244094491" right="0.23622047244094491" top="0.74803149606299213" bottom="0.74803149606299213" header="0.31496062992125984" footer="0.31496062992125984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74CE-7DB2-48CE-A23F-ACAD1D26770A}">
  <dimension ref="A1"/>
  <sheetViews>
    <sheetView zoomScale="80" zoomScaleNormal="80" workbookViewId="0">
      <selection activeCell="K20" sqref="K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C32"/>
  <sheetViews>
    <sheetView workbookViewId="0"/>
  </sheetViews>
  <sheetFormatPr defaultRowHeight="14.4" x14ac:dyDescent="0.3"/>
  <cols>
    <col min="1" max="1" width="5.5546875" bestFit="1" customWidth="1"/>
    <col min="2" max="2" width="4.5546875" bestFit="1" customWidth="1"/>
    <col min="3" max="3" width="5.5546875" bestFit="1" customWidth="1"/>
  </cols>
  <sheetData>
    <row r="1" spans="1:3" x14ac:dyDescent="0.3">
      <c r="A1" s="58" t="s">
        <v>22</v>
      </c>
      <c r="B1" s="81" t="s">
        <v>40</v>
      </c>
      <c r="C1" s="58" t="s">
        <v>41</v>
      </c>
    </row>
    <row r="2" spans="1:3" x14ac:dyDescent="0.3">
      <c r="A2" s="60" t="s">
        <v>38</v>
      </c>
      <c r="B2" s="82">
        <f>Intercepts!B2</f>
        <v>97.174999999999997</v>
      </c>
      <c r="C2" s="58">
        <f>Intercepts!B8</f>
        <v>314.53699999999998</v>
      </c>
    </row>
    <row r="3" spans="1:3" x14ac:dyDescent="0.3">
      <c r="A3" s="60" t="s">
        <v>39</v>
      </c>
      <c r="B3" s="82">
        <f>Intercepts!H2</f>
        <v>87.811999999999998</v>
      </c>
      <c r="C3" s="58">
        <f>Intercepts!H8</f>
        <v>91.59</v>
      </c>
    </row>
    <row r="4" spans="1:3" x14ac:dyDescent="0.3">
      <c r="A4" s="1"/>
      <c r="B4" s="83"/>
      <c r="C4" s="6"/>
    </row>
    <row r="5" spans="1:3" x14ac:dyDescent="0.3">
      <c r="A5" s="58" t="s">
        <v>21</v>
      </c>
      <c r="B5" s="81" t="s">
        <v>40</v>
      </c>
      <c r="C5" s="58" t="s">
        <v>41</v>
      </c>
    </row>
    <row r="6" spans="1:3" x14ac:dyDescent="0.3">
      <c r="A6" s="60" t="s">
        <v>38</v>
      </c>
      <c r="B6" s="82">
        <f>Intercepts!B3</f>
        <v>97.765000000000001</v>
      </c>
      <c r="C6" s="58">
        <f>Intercepts!B9</f>
        <v>317.58</v>
      </c>
    </row>
    <row r="7" spans="1:3" x14ac:dyDescent="0.3">
      <c r="A7" s="60" t="s">
        <v>39</v>
      </c>
      <c r="B7" s="82">
        <f>Intercepts!H3</f>
        <v>87.896000000000001</v>
      </c>
      <c r="C7" s="58">
        <f>Intercepts!H9</f>
        <v>92.022999999999996</v>
      </c>
    </row>
    <row r="8" spans="1:3" x14ac:dyDescent="0.3">
      <c r="A8" s="1"/>
      <c r="B8" s="83"/>
      <c r="C8" s="6"/>
    </row>
    <row r="9" spans="1:3" x14ac:dyDescent="0.3">
      <c r="A9" s="61" t="s">
        <v>20</v>
      </c>
      <c r="B9" s="59" t="s">
        <v>40</v>
      </c>
      <c r="C9" s="58" t="s">
        <v>41</v>
      </c>
    </row>
    <row r="10" spans="1:3" x14ac:dyDescent="0.3">
      <c r="A10" s="60" t="s">
        <v>38</v>
      </c>
      <c r="B10" s="58">
        <f>Intercepts!B4</f>
        <v>94.54</v>
      </c>
      <c r="C10" s="58">
        <f>Intercepts!B10</f>
        <v>309.33300000000003</v>
      </c>
    </row>
    <row r="11" spans="1:3" x14ac:dyDescent="0.3">
      <c r="A11" s="60" t="s">
        <v>39</v>
      </c>
      <c r="B11" s="58">
        <f>Intercepts!H4</f>
        <v>89.56</v>
      </c>
      <c r="C11" s="58">
        <f>Intercepts!H10</f>
        <v>93.418999999999997</v>
      </c>
    </row>
    <row r="12" spans="1:3" x14ac:dyDescent="0.3">
      <c r="A12" s="1"/>
      <c r="B12" s="1"/>
      <c r="C12" s="6"/>
    </row>
    <row r="13" spans="1:3" x14ac:dyDescent="0.3">
      <c r="A13" s="58" t="s">
        <v>19</v>
      </c>
      <c r="B13" s="59" t="s">
        <v>40</v>
      </c>
      <c r="C13" s="58" t="s">
        <v>41</v>
      </c>
    </row>
    <row r="14" spans="1:3" x14ac:dyDescent="0.3">
      <c r="A14" s="60" t="s">
        <v>38</v>
      </c>
      <c r="B14" s="58">
        <f>Intercepts!B5</f>
        <v>75.019000000000005</v>
      </c>
      <c r="C14" s="58">
        <f>Intercepts!B11</f>
        <v>292.33699999999999</v>
      </c>
    </row>
    <row r="15" spans="1:3" x14ac:dyDescent="0.3">
      <c r="A15" s="60" t="s">
        <v>39</v>
      </c>
      <c r="B15" s="58">
        <f>Intercepts!H5</f>
        <v>90.822999999999993</v>
      </c>
      <c r="C15" s="58">
        <f>Intercepts!H11</f>
        <v>96.537000000000006</v>
      </c>
    </row>
    <row r="16" spans="1:3" x14ac:dyDescent="0.3">
      <c r="A16" s="1"/>
      <c r="B16" s="80"/>
      <c r="C16" s="6"/>
    </row>
    <row r="17" spans="1:3" x14ac:dyDescent="0.3">
      <c r="A17" s="73" t="s">
        <v>42</v>
      </c>
      <c r="B17" s="84"/>
      <c r="C17" s="74"/>
    </row>
    <row r="18" spans="1:3" x14ac:dyDescent="0.3">
      <c r="A18" s="69" t="s">
        <v>22</v>
      </c>
      <c r="B18" s="85" t="s">
        <v>40</v>
      </c>
      <c r="C18" s="70" t="s">
        <v>41</v>
      </c>
    </row>
    <row r="19" spans="1:3" x14ac:dyDescent="0.3">
      <c r="A19" s="71" t="s">
        <v>38</v>
      </c>
      <c r="B19" s="86">
        <f>Intercepts!C2</f>
        <v>5.9939999999999998</v>
      </c>
      <c r="C19" s="70">
        <f>Intercepts!C8</f>
        <v>13.734</v>
      </c>
    </row>
    <row r="20" spans="1:3" x14ac:dyDescent="0.3">
      <c r="A20" s="71" t="s">
        <v>39</v>
      </c>
      <c r="B20" s="86">
        <f>Intercepts!I2</f>
        <v>1.109</v>
      </c>
      <c r="C20" s="70">
        <f>Intercepts!I8</f>
        <v>1.236</v>
      </c>
    </row>
    <row r="21" spans="1:3" x14ac:dyDescent="0.3">
      <c r="A21" s="72"/>
      <c r="B21" s="87"/>
      <c r="C21" s="76"/>
    </row>
    <row r="22" spans="1:3" x14ac:dyDescent="0.3">
      <c r="A22" s="69" t="s">
        <v>21</v>
      </c>
      <c r="B22" s="85" t="s">
        <v>40</v>
      </c>
      <c r="C22" s="70" t="s">
        <v>41</v>
      </c>
    </row>
    <row r="23" spans="1:3" x14ac:dyDescent="0.3">
      <c r="A23" s="71" t="s">
        <v>38</v>
      </c>
      <c r="B23" s="86">
        <f>Intercepts!C3</f>
        <v>6.2</v>
      </c>
      <c r="C23" s="70">
        <f>Intercepts!C9</f>
        <v>13.946999999999999</v>
      </c>
    </row>
    <row r="24" spans="1:3" x14ac:dyDescent="0.3">
      <c r="A24" s="71" t="s">
        <v>39</v>
      </c>
      <c r="B24" s="86">
        <f>Intercepts!I3</f>
        <v>1.165</v>
      </c>
      <c r="C24" s="70">
        <f>Intercepts!I9</f>
        <v>1.107</v>
      </c>
    </row>
    <row r="25" spans="1:3" x14ac:dyDescent="0.3">
      <c r="A25" s="1"/>
      <c r="B25" s="84"/>
      <c r="C25" s="74"/>
    </row>
    <row r="26" spans="1:3" x14ac:dyDescent="0.3">
      <c r="A26" s="70" t="s">
        <v>20</v>
      </c>
      <c r="B26" s="75" t="s">
        <v>40</v>
      </c>
      <c r="C26" s="70" t="s">
        <v>41</v>
      </c>
    </row>
    <row r="27" spans="1:3" x14ac:dyDescent="0.3">
      <c r="A27" s="77" t="s">
        <v>38</v>
      </c>
      <c r="B27" s="70">
        <f>Intercepts!C4</f>
        <v>6.4409999999999998</v>
      </c>
      <c r="C27" s="70">
        <f>Intercepts!C10</f>
        <v>13.318</v>
      </c>
    </row>
    <row r="28" spans="1:3" x14ac:dyDescent="0.3">
      <c r="A28" s="77" t="s">
        <v>39</v>
      </c>
      <c r="B28" s="70">
        <f>Intercepts!I4</f>
        <v>1.2330000000000001</v>
      </c>
      <c r="C28" s="70">
        <f>Intercepts!I10</f>
        <v>1.1060000000000001</v>
      </c>
    </row>
    <row r="29" spans="1:3" x14ac:dyDescent="0.3">
      <c r="A29" s="76"/>
      <c r="B29" s="76"/>
      <c r="C29" s="76"/>
    </row>
    <row r="30" spans="1:3" x14ac:dyDescent="0.3">
      <c r="A30" s="70" t="s">
        <v>19</v>
      </c>
      <c r="B30" s="75" t="s">
        <v>40</v>
      </c>
      <c r="C30" s="70" t="s">
        <v>41</v>
      </c>
    </row>
    <row r="31" spans="1:3" x14ac:dyDescent="0.3">
      <c r="A31" s="77" t="s">
        <v>38</v>
      </c>
      <c r="B31" s="70">
        <f>Intercepts!C5</f>
        <v>7.351</v>
      </c>
      <c r="C31" s="70">
        <f>Intercepts!C11</f>
        <v>12.585000000000001</v>
      </c>
    </row>
    <row r="32" spans="1:3" x14ac:dyDescent="0.3">
      <c r="A32" s="77" t="s">
        <v>39</v>
      </c>
      <c r="B32" s="70">
        <f>Intercepts!I5</f>
        <v>1.4550000000000001</v>
      </c>
      <c r="C32" s="70">
        <f>Intercepts!I11</f>
        <v>1.4970000000000001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Intercepts</vt:lpstr>
      <vt:lpstr>Pairwise</vt:lpstr>
      <vt:lpstr>Graphs</vt:lpstr>
      <vt:lpstr>Graph.Data</vt:lpstr>
      <vt:lpstr>Pairwise!Print_Area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2022-06-14T22:10:38Z</dcterms:modified>
</cp:coreProperties>
</file>