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wright/Downloads/"/>
    </mc:Choice>
  </mc:AlternateContent>
  <xr:revisionPtr revIDLastSave="0" documentId="13_ncr:1_{758A7DBB-649E-8945-A737-547DF148D575}" xr6:coauthVersionLast="45" xr6:coauthVersionMax="45" xr10:uidLastSave="{00000000-0000-0000-0000-000000000000}"/>
  <bookViews>
    <workbookView xWindow="60" yWindow="460" windowWidth="33600" windowHeight="20540" activeTab="5" xr2:uid="{00000000-000D-0000-FFFF-FFFF00000000}"/>
  </bookViews>
  <sheets>
    <sheet name="Master" sheetId="1" r:id="rId1"/>
    <sheet name="Category Stats" sheetId="2" r:id="rId2"/>
    <sheet name="Subcategory Stats" sheetId="3" r:id="rId3"/>
    <sheet name="Launch Date Outcomes" sheetId="4" r:id="rId4"/>
    <sheet name="Country Outcomes" sheetId="5" r:id="rId5"/>
    <sheet name="Bonus" sheetId="6" r:id="rId6"/>
  </sheets>
  <externalReferences>
    <externalReference r:id="rId7"/>
  </externalReferences>
  <definedNames>
    <definedName name="_xlnm._FilterDatabase" localSheetId="0" hidden="1">Master!$K$1:$U$1</definedName>
    <definedName name="full">Master!$A$1:$R$4115</definedName>
    <definedName name="range">Master!$A$2:$R$4115</definedName>
    <definedName name="rangeM">Master!$A$2:$R$4115</definedName>
  </definedNames>
  <calcPr calcId="191029"/>
  <pivotCaches>
    <pivotCache cacheId="48" r:id="rId8"/>
    <pivotCache cacheId="49" r:id="rId9"/>
    <pivotCache cacheId="5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6" l="1"/>
  <c r="E2" i="6" s="1"/>
  <c r="B3" i="6"/>
  <c r="E3" i="6" s="1"/>
  <c r="C4" i="6"/>
  <c r="C2" i="6"/>
  <c r="D2" i="6"/>
  <c r="C3" i="6"/>
  <c r="D3" i="6"/>
  <c r="B4" i="6"/>
  <c r="D4" i="6"/>
  <c r="B5" i="6"/>
  <c r="C5" i="6"/>
  <c r="E5" i="6" s="1"/>
  <c r="D5" i="6"/>
  <c r="H5" i="6" s="1"/>
  <c r="B6" i="6"/>
  <c r="C6" i="6"/>
  <c r="G6" i="6" s="1"/>
  <c r="D6" i="6"/>
  <c r="H6" i="6" s="1"/>
  <c r="E6" i="6"/>
  <c r="F6" i="6" s="1"/>
  <c r="B7" i="6"/>
  <c r="C7" i="6"/>
  <c r="D7" i="6"/>
  <c r="H7" i="6" s="1"/>
  <c r="E7" i="6"/>
  <c r="G7" i="6" s="1"/>
  <c r="F7" i="6"/>
  <c r="B8" i="6"/>
  <c r="C8" i="6"/>
  <c r="D8" i="6"/>
  <c r="B9" i="6"/>
  <c r="C9" i="6"/>
  <c r="D9" i="6"/>
  <c r="E9" i="6"/>
  <c r="F9" i="6"/>
  <c r="G9" i="6"/>
  <c r="H9" i="6"/>
  <c r="B10" i="6"/>
  <c r="E10" i="6" s="1"/>
  <c r="H10" i="6" s="1"/>
  <c r="C10" i="6"/>
  <c r="D10" i="6"/>
  <c r="B11" i="6"/>
  <c r="E11" i="6" s="1"/>
  <c r="C11" i="6"/>
  <c r="G11" i="6" s="1"/>
  <c r="D11" i="6"/>
  <c r="H11" i="6" s="1"/>
  <c r="B12" i="6"/>
  <c r="E12" i="6" s="1"/>
  <c r="C12" i="6"/>
  <c r="G12" i="6" s="1"/>
  <c r="D12" i="6"/>
  <c r="H12" i="6" s="1"/>
  <c r="B13" i="6"/>
  <c r="C13" i="6"/>
  <c r="D13" i="6"/>
  <c r="E13" i="6" s="1"/>
  <c r="F13" i="6" s="1"/>
  <c r="E4" i="6" l="1"/>
  <c r="G4" i="6" s="1"/>
  <c r="H8" i="6"/>
  <c r="G3" i="6"/>
  <c r="H3" i="6"/>
  <c r="G13" i="6"/>
  <c r="F5" i="6"/>
  <c r="G10" i="6"/>
  <c r="H2" i="6"/>
  <c r="F2" i="6"/>
  <c r="G2" i="6"/>
  <c r="E8" i="6"/>
  <c r="F10" i="6"/>
  <c r="H13" i="6"/>
  <c r="F11" i="6"/>
  <c r="F3" i="6"/>
  <c r="F12" i="6"/>
  <c r="G5" i="6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4" i="5"/>
  <c r="G3" i="5"/>
  <c r="T154" i="1"/>
  <c r="T533" i="1"/>
  <c r="T30" i="1"/>
  <c r="T1204" i="1"/>
  <c r="T1552" i="1"/>
  <c r="T3718" i="1"/>
  <c r="T593" i="1"/>
  <c r="T1588" i="1"/>
  <c r="T1991" i="1"/>
  <c r="T3873" i="1"/>
  <c r="T2461" i="1"/>
  <c r="T2082" i="1"/>
  <c r="T2175" i="1"/>
  <c r="T1983" i="1"/>
  <c r="T332" i="1"/>
  <c r="T4058" i="1"/>
  <c r="T487" i="1"/>
  <c r="T1075" i="1"/>
  <c r="T3891" i="1"/>
  <c r="T512" i="1"/>
  <c r="T3935" i="1"/>
  <c r="T871" i="1"/>
  <c r="T1529" i="1"/>
  <c r="T3185" i="1"/>
  <c r="T77" i="1"/>
  <c r="T3340" i="1"/>
  <c r="T1758" i="1"/>
  <c r="T3182" i="1"/>
  <c r="T2560" i="1"/>
  <c r="T39" i="1"/>
  <c r="T4074" i="1"/>
  <c r="T1729" i="1"/>
  <c r="T4033" i="1"/>
  <c r="T3497" i="1"/>
  <c r="T2168" i="1"/>
  <c r="T758" i="1"/>
  <c r="T3445" i="1"/>
  <c r="T722" i="1"/>
  <c r="T738" i="1"/>
  <c r="T1065" i="1"/>
  <c r="T2971" i="1"/>
  <c r="T3164" i="1"/>
  <c r="T699" i="1"/>
  <c r="T3813" i="1"/>
  <c r="T2030" i="1"/>
  <c r="T3633" i="1"/>
  <c r="T2753" i="1"/>
  <c r="T845" i="1"/>
  <c r="T2029" i="1"/>
  <c r="T340" i="1"/>
  <c r="T161" i="1"/>
  <c r="T1784" i="1"/>
  <c r="T1038" i="1"/>
  <c r="T1004" i="1"/>
  <c r="T1243" i="1"/>
  <c r="T3523" i="1"/>
  <c r="T1533" i="1"/>
  <c r="T1611" i="1"/>
  <c r="T434" i="1"/>
  <c r="T2330" i="1"/>
  <c r="T855" i="1"/>
  <c r="T3063" i="1"/>
  <c r="T752" i="1"/>
  <c r="T3643" i="1"/>
  <c r="T3087" i="1"/>
  <c r="T3400" i="1"/>
  <c r="T552" i="1"/>
  <c r="T2508" i="1"/>
  <c r="T2307" i="1"/>
  <c r="T1727" i="1"/>
  <c r="T1142" i="1"/>
  <c r="T2449" i="1"/>
  <c r="T3109" i="1"/>
  <c r="T9" i="1"/>
  <c r="T126" i="1"/>
  <c r="T1352" i="1"/>
  <c r="T1194" i="1"/>
  <c r="T3745" i="1"/>
  <c r="T3945" i="1"/>
  <c r="T253" i="1"/>
  <c r="T1661" i="1"/>
  <c r="T884" i="1"/>
  <c r="T1931" i="1"/>
  <c r="T1284" i="1"/>
  <c r="T2573" i="1"/>
  <c r="T1098" i="1"/>
  <c r="T1073" i="1"/>
  <c r="T3187" i="1"/>
  <c r="T1419" i="1"/>
  <c r="T404" i="1"/>
  <c r="T3342" i="1"/>
  <c r="T2579" i="1"/>
  <c r="T562" i="1"/>
  <c r="T3914" i="1"/>
  <c r="T2096" i="1"/>
  <c r="T1903" i="1"/>
  <c r="T3012" i="1"/>
  <c r="T1430" i="1"/>
  <c r="T601" i="1"/>
  <c r="T2479" i="1"/>
  <c r="T1440" i="1"/>
  <c r="T2142" i="1"/>
  <c r="T2655" i="1"/>
  <c r="T2846" i="1"/>
  <c r="T2621" i="1"/>
  <c r="T42" i="1"/>
  <c r="T1466" i="1"/>
  <c r="T3218" i="1"/>
  <c r="T808" i="1"/>
  <c r="T2529" i="1"/>
  <c r="T134" i="1"/>
  <c r="T4113" i="1"/>
  <c r="T242" i="1"/>
  <c r="T2413" i="1"/>
  <c r="T1200" i="1"/>
  <c r="T2411" i="1"/>
  <c r="T1625" i="1"/>
  <c r="T4" i="1"/>
  <c r="T1368" i="1"/>
  <c r="T3121" i="1"/>
  <c r="T320" i="1"/>
  <c r="T2710" i="1"/>
  <c r="T2403" i="1"/>
  <c r="T3242" i="1"/>
  <c r="T3515" i="1"/>
  <c r="T3846" i="1"/>
  <c r="T3625" i="1"/>
  <c r="T643" i="1"/>
  <c r="T3553" i="1"/>
  <c r="T3906" i="1"/>
  <c r="T1428" i="1"/>
  <c r="T955" i="1"/>
  <c r="T3000" i="1"/>
  <c r="T3221" i="1"/>
  <c r="T1650" i="1"/>
  <c r="T964" i="1"/>
  <c r="T2266" i="1"/>
  <c r="T723" i="1"/>
  <c r="T1459" i="1"/>
  <c r="T3246" i="1"/>
  <c r="T1832" i="1"/>
  <c r="T3413" i="1"/>
  <c r="T1170" i="1"/>
  <c r="T1792" i="1"/>
  <c r="T1123" i="1"/>
  <c r="T428" i="1"/>
  <c r="T565" i="1"/>
  <c r="T236" i="1"/>
  <c r="T45" i="1"/>
  <c r="T2346" i="1"/>
  <c r="T3913" i="1"/>
  <c r="T1887" i="1"/>
  <c r="T3753" i="1"/>
  <c r="T4059" i="1"/>
  <c r="T1234" i="1"/>
  <c r="T1898" i="1"/>
  <c r="T2922" i="1"/>
  <c r="T3832" i="1"/>
  <c r="T2963" i="1"/>
  <c r="T880" i="1"/>
  <c r="T86" i="1"/>
  <c r="T3810" i="1"/>
  <c r="T719" i="1"/>
  <c r="T1209" i="1"/>
  <c r="T369" i="1"/>
  <c r="T1242" i="1"/>
  <c r="T1854" i="1"/>
  <c r="T3202" i="1"/>
  <c r="T4083" i="1"/>
  <c r="T3959" i="1"/>
  <c r="T3814" i="1"/>
  <c r="T299" i="1"/>
  <c r="T3149" i="1"/>
  <c r="T3805" i="1"/>
  <c r="T2194" i="1"/>
  <c r="T2364" i="1"/>
  <c r="T3715" i="1"/>
  <c r="T556" i="1"/>
  <c r="T3911" i="1"/>
  <c r="T491" i="1"/>
  <c r="T783" i="1"/>
  <c r="T3247" i="1"/>
  <c r="T3084" i="1"/>
  <c r="T3115" i="1"/>
  <c r="T3311" i="1"/>
  <c r="T1041" i="1"/>
  <c r="T3270" i="1"/>
  <c r="T1084" i="1"/>
  <c r="T2233" i="1"/>
  <c r="T1968" i="1"/>
  <c r="T3039" i="1"/>
  <c r="T2557" i="1"/>
  <c r="T3352" i="1"/>
  <c r="T2337" i="1"/>
  <c r="T1914" i="1"/>
  <c r="T1996" i="1"/>
  <c r="T3507" i="1"/>
  <c r="T2331" i="1"/>
  <c r="T4049" i="1"/>
  <c r="T3322" i="1"/>
  <c r="T546" i="1"/>
  <c r="T176" i="1"/>
  <c r="T2987" i="1"/>
  <c r="T3267" i="1"/>
  <c r="T1886" i="1"/>
  <c r="T2143" i="1"/>
  <c r="T3010" i="1"/>
  <c r="T2525" i="1"/>
  <c r="T1220" i="1"/>
  <c r="T3829" i="1"/>
  <c r="T3338" i="1"/>
  <c r="T4037" i="1"/>
  <c r="T2089" i="1"/>
  <c r="T3538" i="1"/>
  <c r="T766" i="1"/>
  <c r="T1058" i="1"/>
  <c r="T775" i="1"/>
  <c r="T2218" i="1"/>
  <c r="T521" i="1"/>
  <c r="T1916" i="1"/>
  <c r="T191" i="1"/>
  <c r="T1222" i="1"/>
  <c r="T3192" i="1"/>
  <c r="T3297" i="1"/>
  <c r="T1255" i="1"/>
  <c r="T2611" i="1"/>
  <c r="T209" i="1"/>
  <c r="T1809" i="1"/>
  <c r="T3166" i="1"/>
  <c r="T2419" i="1"/>
  <c r="T131" i="1"/>
  <c r="T2961" i="1"/>
  <c r="T2417" i="1"/>
  <c r="T2156" i="1"/>
  <c r="T3793" i="1"/>
  <c r="T2891" i="1"/>
  <c r="T3978" i="1"/>
  <c r="T1508" i="1"/>
  <c r="T3647" i="1"/>
  <c r="T3278" i="1"/>
  <c r="T842" i="1"/>
  <c r="T3101" i="1"/>
  <c r="T2366" i="1"/>
  <c r="T1070" i="1"/>
  <c r="T3243" i="1"/>
  <c r="T141" i="1"/>
  <c r="T1930" i="1"/>
  <c r="T38" i="1"/>
  <c r="T1462" i="1"/>
  <c r="T3273" i="1"/>
  <c r="T1444" i="1"/>
  <c r="T3815" i="1"/>
  <c r="T613" i="1"/>
  <c r="T1802" i="1"/>
  <c r="T582" i="1"/>
  <c r="T2835" i="1"/>
  <c r="T311" i="1"/>
  <c r="T3395" i="1"/>
  <c r="T3381" i="1"/>
  <c r="T1883" i="1"/>
  <c r="T1555" i="1"/>
  <c r="T3521" i="1"/>
  <c r="T2496" i="1"/>
  <c r="T2530" i="1"/>
  <c r="T3124" i="1"/>
  <c r="T1910" i="1"/>
  <c r="T3132" i="1"/>
  <c r="T943" i="1"/>
  <c r="T2432" i="1"/>
  <c r="T2796" i="1"/>
  <c r="T366" i="1"/>
  <c r="T2923" i="1"/>
  <c r="T3628" i="1"/>
  <c r="T3822" i="1"/>
  <c r="T730" i="1"/>
  <c r="T498" i="1"/>
  <c r="T2198" i="1"/>
  <c r="T1172" i="1"/>
  <c r="T3062" i="1"/>
  <c r="T2668" i="1"/>
  <c r="T3713" i="1"/>
  <c r="T2127" i="1"/>
  <c r="T3942" i="1"/>
  <c r="T3180" i="1"/>
  <c r="T2040" i="1"/>
  <c r="T1227" i="1"/>
  <c r="T3007" i="1"/>
  <c r="T2726" i="1"/>
  <c r="T375" i="1"/>
  <c r="T380" i="1"/>
  <c r="T3103" i="1"/>
  <c r="T4012" i="1"/>
  <c r="T2712" i="1"/>
  <c r="T3439" i="1"/>
  <c r="T1909" i="1"/>
  <c r="T3540" i="1"/>
  <c r="T2111" i="1"/>
  <c r="T1535" i="1"/>
  <c r="T2078" i="1"/>
  <c r="T36" i="1"/>
  <c r="T168" i="1"/>
  <c r="T725" i="1"/>
  <c r="T3422" i="1"/>
  <c r="T1354" i="1"/>
  <c r="T1581" i="1"/>
  <c r="T174" i="1"/>
  <c r="T1431" i="1"/>
  <c r="T57" i="1"/>
  <c r="T1495" i="1"/>
  <c r="T1339" i="1"/>
  <c r="T3462" i="1"/>
  <c r="T1690" i="1"/>
  <c r="T2009" i="1"/>
  <c r="T2639" i="1"/>
  <c r="T1969" i="1"/>
  <c r="T1409" i="1"/>
  <c r="T374" i="1"/>
  <c r="T477" i="1"/>
  <c r="T3546" i="1"/>
  <c r="T3455" i="1"/>
  <c r="T916" i="1"/>
  <c r="T1356" i="1"/>
  <c r="T2020" i="1"/>
  <c r="T4064" i="1"/>
  <c r="T214" i="1"/>
  <c r="T3871" i="1"/>
  <c r="T876" i="1"/>
  <c r="T4070" i="1"/>
  <c r="T1763" i="1"/>
  <c r="T3351" i="1"/>
  <c r="T2572" i="1"/>
  <c r="T6" i="1"/>
  <c r="T3077" i="1"/>
  <c r="T559" i="1"/>
  <c r="T2977" i="1"/>
  <c r="T485" i="1"/>
  <c r="T1105" i="1"/>
  <c r="T1340" i="1"/>
  <c r="T371" i="1"/>
  <c r="T671" i="1"/>
  <c r="T3244" i="1"/>
  <c r="T1574" i="1"/>
  <c r="T2401" i="1"/>
  <c r="T3477" i="1"/>
  <c r="T1994" i="1"/>
  <c r="T1975" i="1"/>
  <c r="T2425" i="1"/>
  <c r="T1962" i="1"/>
  <c r="T373" i="1"/>
  <c r="T586" i="1"/>
  <c r="T967" i="1"/>
  <c r="T2372" i="1"/>
  <c r="T1157" i="1"/>
  <c r="T3223" i="1"/>
  <c r="T1488" i="1"/>
  <c r="T1827" i="1"/>
  <c r="T2698" i="1"/>
  <c r="T3444" i="1"/>
  <c r="T2616" i="1"/>
  <c r="T37" i="1"/>
  <c r="T99" i="1"/>
  <c r="T1926" i="1"/>
  <c r="T1265" i="1"/>
  <c r="T2906" i="1"/>
  <c r="T1853" i="1"/>
  <c r="T62" i="1"/>
  <c r="T3836" i="1"/>
  <c r="T1273" i="1"/>
  <c r="T747" i="1"/>
  <c r="T2010" i="1"/>
  <c r="T440" i="1"/>
  <c r="T1597" i="1"/>
  <c r="T3995" i="1"/>
  <c r="T3648" i="1"/>
  <c r="T2311" i="1"/>
  <c r="T219" i="1"/>
  <c r="T101" i="1"/>
  <c r="T3275" i="1"/>
  <c r="T2022" i="1"/>
  <c r="T158" i="1"/>
  <c r="T3271" i="1"/>
  <c r="T3631" i="1"/>
  <c r="T3605" i="1"/>
  <c r="T3838" i="1"/>
  <c r="T3823" i="1"/>
  <c r="T1686" i="1"/>
  <c r="T2065" i="1"/>
  <c r="T3741" i="1"/>
  <c r="T1993" i="1"/>
  <c r="T1509" i="1"/>
  <c r="T2418" i="1"/>
  <c r="T1282" i="1"/>
  <c r="T857" i="1"/>
  <c r="T2104" i="1"/>
  <c r="T2915" i="1"/>
  <c r="T1671" i="1"/>
  <c r="T215" i="1"/>
  <c r="T3796" i="1"/>
  <c r="T2966" i="1"/>
  <c r="T1158" i="1"/>
  <c r="T889" i="1"/>
  <c r="T149" i="1"/>
  <c r="T1974" i="1"/>
  <c r="T2570" i="1"/>
  <c r="T1049" i="1"/>
  <c r="T2270" i="1"/>
  <c r="T3790" i="1"/>
  <c r="T1355" i="1"/>
  <c r="T1127" i="1"/>
  <c r="T3656" i="1"/>
  <c r="T799" i="1"/>
  <c r="T726" i="1"/>
  <c r="T3482" i="1"/>
  <c r="T851" i="1"/>
  <c r="T1788" i="1"/>
  <c r="T865" i="1"/>
  <c r="T2296" i="1"/>
  <c r="T1132" i="1"/>
  <c r="T1766" i="1"/>
  <c r="T2001" i="1"/>
  <c r="T3179" i="1"/>
  <c r="T2951" i="1"/>
  <c r="T1970" i="1"/>
  <c r="T3857" i="1"/>
  <c r="T959" i="1"/>
  <c r="T3511" i="1"/>
  <c r="T1513" i="1"/>
  <c r="T2244" i="1"/>
  <c r="T3362" i="1"/>
  <c r="T3415" i="1"/>
  <c r="T1002" i="1"/>
  <c r="T1842" i="1"/>
  <c r="T3091" i="1"/>
  <c r="T580" i="1"/>
  <c r="T3969" i="1"/>
  <c r="T3465" i="1"/>
  <c r="T2122" i="1"/>
  <c r="T1775" i="1"/>
  <c r="T446" i="1"/>
  <c r="T908" i="1"/>
  <c r="T2021" i="1"/>
  <c r="T3476" i="1"/>
  <c r="T2795" i="1"/>
  <c r="T2778" i="1"/>
  <c r="T629" i="1"/>
  <c r="T1375" i="1"/>
  <c r="T337" i="1"/>
  <c r="T1317" i="1"/>
  <c r="T2872" i="1"/>
  <c r="T2501" i="1"/>
  <c r="T3495" i="1"/>
  <c r="T2580" i="1"/>
  <c r="T2047" i="1"/>
  <c r="T2722" i="1"/>
  <c r="T2992" i="1"/>
  <c r="T2195" i="1"/>
  <c r="T2369" i="1"/>
  <c r="T2664" i="1"/>
  <c r="T1950" i="1"/>
  <c r="T4087" i="1"/>
  <c r="T1954" i="1"/>
  <c r="T321" i="1"/>
  <c r="T2213" i="1"/>
  <c r="T3765" i="1"/>
  <c r="T1091" i="1"/>
  <c r="T1319" i="1"/>
  <c r="T3446" i="1"/>
  <c r="T700" i="1"/>
  <c r="T331" i="1"/>
  <c r="T1133" i="1"/>
  <c r="T3534" i="1"/>
  <c r="T3264" i="1"/>
  <c r="T496" i="1"/>
  <c r="T4025" i="1"/>
  <c r="T3649" i="1"/>
  <c r="T3907" i="1"/>
  <c r="T3987" i="1"/>
  <c r="T2509" i="1"/>
  <c r="T2745" i="1"/>
  <c r="T1511" i="1"/>
  <c r="T2970" i="1"/>
  <c r="T928" i="1"/>
  <c r="T2909" i="1"/>
  <c r="T3800" i="1"/>
  <c r="T684" i="1"/>
  <c r="T3345" i="1"/>
  <c r="T3996" i="1"/>
  <c r="T4077" i="1"/>
  <c r="T3826" i="1"/>
  <c r="T577" i="1"/>
  <c r="T827" i="1"/>
  <c r="T2910" i="1"/>
  <c r="T2260" i="1"/>
  <c r="T4053" i="1"/>
  <c r="T3916" i="1"/>
  <c r="T3607" i="1"/>
  <c r="T3783" i="1"/>
  <c r="T2599" i="1"/>
  <c r="T3430" i="1"/>
  <c r="T2028" i="1"/>
  <c r="T4047" i="1"/>
  <c r="T846" i="1"/>
  <c r="T1789" i="1"/>
  <c r="T2299" i="1"/>
  <c r="T4017" i="1"/>
  <c r="T1706" i="1"/>
  <c r="T3324" i="1"/>
  <c r="T837" i="1"/>
  <c r="T3301" i="1"/>
  <c r="T1316" i="1"/>
  <c r="T1371" i="1"/>
  <c r="T3364" i="1"/>
  <c r="T3070" i="1"/>
  <c r="T1995" i="1"/>
  <c r="T1009" i="1"/>
  <c r="T933" i="1"/>
  <c r="T2743" i="1"/>
  <c r="T3833" i="1"/>
  <c r="T2361" i="1"/>
  <c r="T2137" i="1"/>
  <c r="T717" i="1"/>
  <c r="T2318" i="1"/>
  <c r="T2017" i="1"/>
  <c r="T294" i="1"/>
  <c r="T3934" i="1"/>
  <c r="T1302" i="1"/>
  <c r="T987" i="1"/>
  <c r="T1518" i="1"/>
  <c r="T68" i="1"/>
  <c r="T3067" i="1"/>
  <c r="T2495" i="1"/>
  <c r="T2973" i="1"/>
  <c r="T2855" i="1"/>
  <c r="T309" i="1"/>
  <c r="T828" i="1"/>
  <c r="T1410" i="1"/>
  <c r="T1417" i="1"/>
  <c r="T3328" i="1"/>
  <c r="T392" i="1"/>
  <c r="T1280" i="1"/>
  <c r="T3428" i="1"/>
  <c r="T2303" i="1"/>
  <c r="T3961" i="1"/>
  <c r="T349" i="1"/>
  <c r="T1645" i="1"/>
  <c r="T2681" i="1"/>
  <c r="T4111" i="1"/>
  <c r="T2704" i="1"/>
  <c r="T1106" i="1"/>
  <c r="T2788" i="1"/>
  <c r="T3385" i="1"/>
  <c r="T2641" i="1"/>
  <c r="T2623" i="1"/>
  <c r="T85" i="1"/>
  <c r="T2474" i="1"/>
  <c r="T3022" i="1"/>
  <c r="T1830" i="1"/>
  <c r="T3551" i="1"/>
  <c r="T2830" i="1"/>
  <c r="T51" i="1"/>
  <c r="T905" i="1"/>
  <c r="T3019" i="1"/>
  <c r="T789" i="1"/>
  <c r="T2464" i="1"/>
  <c r="T3054" i="1"/>
  <c r="T2541" i="1"/>
  <c r="T2347" i="1"/>
  <c r="T2914" i="1"/>
  <c r="T3725" i="1"/>
  <c r="T2003" i="1"/>
  <c r="T3880" i="1"/>
  <c r="T1503" i="1"/>
  <c r="T3040" i="1"/>
  <c r="T803" i="1"/>
  <c r="T291" i="1"/>
  <c r="T2597" i="1"/>
  <c r="T1562" i="1"/>
  <c r="T3172" i="1"/>
  <c r="T415" i="1"/>
  <c r="T917" i="1"/>
  <c r="T2897" i="1"/>
  <c r="T3844" i="1"/>
  <c r="T850" i="1"/>
  <c r="T743" i="1"/>
  <c r="T2861" i="1"/>
  <c r="T3532" i="1"/>
  <c r="T2392" i="1"/>
  <c r="T3930" i="1"/>
  <c r="T3154" i="1"/>
  <c r="T3588" i="1"/>
  <c r="T2802" i="1"/>
  <c r="T3537" i="1"/>
  <c r="T1055" i="1"/>
  <c r="T1451" i="1"/>
  <c r="T3316" i="1"/>
  <c r="T1006" i="1"/>
  <c r="T2873" i="1"/>
  <c r="T3827" i="1"/>
  <c r="T1593" i="1"/>
  <c r="T66" i="1"/>
  <c r="T1687" i="1"/>
  <c r="T2493" i="1"/>
  <c r="T3754" i="1"/>
  <c r="T2261" i="1"/>
  <c r="T451" i="1"/>
  <c r="T4088" i="1"/>
  <c r="T2390" i="1"/>
  <c r="T447" i="1"/>
  <c r="T4065" i="1"/>
  <c r="T2184" i="1"/>
  <c r="T1019" i="1"/>
  <c r="T2456" i="1"/>
  <c r="T4082" i="1"/>
  <c r="T2609" i="1"/>
  <c r="T1266" i="1"/>
  <c r="T231" i="1"/>
  <c r="T830" i="1"/>
  <c r="T1300" i="1"/>
  <c r="T3578" i="1"/>
  <c r="T2285" i="1"/>
  <c r="T4036" i="1"/>
  <c r="T4089" i="1"/>
  <c r="T4010" i="1"/>
  <c r="T1790" i="1"/>
  <c r="T1381" i="1"/>
  <c r="T3388" i="1"/>
  <c r="T1044" i="1"/>
  <c r="T1911" i="1"/>
  <c r="T3992" i="1"/>
  <c r="T3105" i="1"/>
  <c r="T230" i="1"/>
  <c r="T2555" i="1"/>
  <c r="T1090" i="1"/>
  <c r="T3895" i="1"/>
  <c r="T935" i="1"/>
  <c r="T2777" i="1"/>
  <c r="T3127" i="1"/>
  <c r="T2759" i="1"/>
  <c r="T1383" i="1"/>
  <c r="T3792" i="1"/>
  <c r="T2536" i="1"/>
  <c r="T2670" i="1"/>
  <c r="T1290" i="1"/>
  <c r="T2720" i="1"/>
  <c r="T765" i="1"/>
  <c r="T2718" i="1"/>
  <c r="T2196" i="1"/>
  <c r="T1263" i="1"/>
  <c r="T3305" i="1"/>
  <c r="T423" i="1"/>
  <c r="T1801" i="1"/>
  <c r="T3782" i="1"/>
  <c r="T3737" i="1"/>
  <c r="T2635" i="1"/>
  <c r="T3203" i="1"/>
  <c r="T2343" i="1"/>
  <c r="T3100" i="1"/>
  <c r="T2234" i="1"/>
  <c r="T1087" i="1"/>
  <c r="T3729" i="1"/>
  <c r="T1948" i="1"/>
  <c r="T2391" i="1"/>
  <c r="T566" i="1"/>
  <c r="T3343" i="1"/>
  <c r="T3617" i="1"/>
  <c r="T4029" i="1"/>
  <c r="T706" i="1"/>
  <c r="T1385" i="1"/>
  <c r="T2967" i="1"/>
  <c r="T3768" i="1"/>
  <c r="T3374" i="1"/>
  <c r="T4023" i="1"/>
  <c r="T3454" i="1"/>
  <c r="T2886" i="1"/>
  <c r="T1796" i="1"/>
  <c r="T914" i="1"/>
  <c r="T838" i="1"/>
  <c r="T1728" i="1"/>
  <c r="T3676" i="1"/>
  <c r="T2518" i="1"/>
  <c r="T1787" i="1"/>
  <c r="T323" i="1"/>
  <c r="T244" i="1"/>
  <c r="T3014" i="1"/>
  <c r="T64" i="1"/>
  <c r="T3407" i="1"/>
  <c r="T3071" i="1"/>
  <c r="T1548" i="1"/>
  <c r="T1329" i="1"/>
  <c r="T3728" i="1"/>
  <c r="T3327" i="1"/>
  <c r="T2931" i="1"/>
  <c r="T3950" i="1"/>
  <c r="T3030" i="1"/>
  <c r="T1695" i="1"/>
  <c r="T333" i="1"/>
  <c r="T1334" i="1"/>
  <c r="T3503" i="1"/>
  <c r="T1389" i="1"/>
  <c r="T298" i="1"/>
  <c r="T2901" i="1"/>
  <c r="T2779" i="1"/>
  <c r="T4101" i="1"/>
  <c r="T3136" i="1"/>
  <c r="T950" i="1"/>
  <c r="T2252" i="1"/>
  <c r="T272" i="1"/>
  <c r="T3079" i="1"/>
  <c r="T897" i="1"/>
  <c r="T206" i="1"/>
  <c r="T1480" i="1"/>
  <c r="T3667" i="1"/>
  <c r="T1641" i="1"/>
  <c r="T2126" i="1"/>
  <c r="T1781" i="1"/>
  <c r="T281" i="1"/>
  <c r="T3097" i="1"/>
  <c r="T2171" i="1"/>
  <c r="T2334" i="1"/>
  <c r="T3310" i="1"/>
  <c r="T2646" i="1"/>
  <c r="T2814" i="1"/>
  <c r="T1550" i="1"/>
  <c r="T4081" i="1"/>
  <c r="T3693" i="1"/>
  <c r="T2537" i="1"/>
  <c r="T3619" i="1"/>
  <c r="T1614" i="1"/>
  <c r="T82" i="1"/>
  <c r="T823" i="1"/>
  <c r="T1112" i="1"/>
  <c r="T921" i="1"/>
  <c r="T3064" i="1"/>
  <c r="T2603" i="1"/>
  <c r="T2037" i="1"/>
  <c r="T3562" i="1"/>
  <c r="T481" i="1"/>
  <c r="T2754" i="1"/>
  <c r="T3910" i="1"/>
  <c r="T17" i="1"/>
  <c r="T690" i="1"/>
  <c r="T2626" i="1"/>
  <c r="T922" i="1"/>
  <c r="T2200" i="1"/>
  <c r="T1615" i="1"/>
  <c r="T90" i="1"/>
  <c r="T316" i="1"/>
  <c r="T1683" i="1"/>
  <c r="T23" i="1"/>
  <c r="T1860" i="1"/>
  <c r="T1264" i="1"/>
  <c r="T3519" i="1"/>
  <c r="T2301" i="1"/>
  <c r="T1295" i="1"/>
  <c r="T949" i="1"/>
  <c r="T2229" i="1"/>
  <c r="T669" i="1"/>
  <c r="T2153" i="1"/>
  <c r="T2810" i="1"/>
  <c r="T2985" i="1"/>
  <c r="T3332" i="1"/>
  <c r="T1288" i="1"/>
  <c r="T769" i="1"/>
  <c r="T654" i="1"/>
  <c r="T3564" i="1"/>
  <c r="T689" i="1"/>
  <c r="T3703" i="1"/>
  <c r="T3058" i="1"/>
  <c r="T1682" i="1"/>
  <c r="T4048" i="1"/>
  <c r="T2314" i="1"/>
  <c r="T275" i="1"/>
  <c r="T3144" i="1"/>
  <c r="T3688" i="1"/>
  <c r="T3376" i="1"/>
  <c r="T1622" i="1"/>
  <c r="T934" i="1"/>
  <c r="T1217" i="1"/>
  <c r="T1471" i="1"/>
  <c r="T1337" i="1"/>
  <c r="T2344" i="1"/>
  <c r="T2876" i="1"/>
  <c r="T2564" i="1"/>
  <c r="T2870" i="1"/>
  <c r="T1434" i="1"/>
  <c r="T1856" i="1"/>
  <c r="T1944" i="1"/>
  <c r="T265" i="1"/>
  <c r="T2658" i="1"/>
  <c r="T3696" i="1"/>
  <c r="T2144" i="1"/>
  <c r="T1705" i="1"/>
  <c r="T3245" i="1"/>
  <c r="T2588" i="1"/>
  <c r="T1120" i="1"/>
  <c r="T48" i="1"/>
  <c r="T3839" i="1"/>
  <c r="T2389" i="1"/>
  <c r="T1020" i="1"/>
  <c r="T2822" i="1"/>
  <c r="T2674" i="1"/>
  <c r="T2515" i="1"/>
  <c r="T3417" i="1"/>
  <c r="T2694" i="1"/>
  <c r="T2885" i="1"/>
  <c r="T3090" i="1"/>
  <c r="T2354" i="1"/>
  <c r="T3905" i="1"/>
  <c r="T3277" i="1"/>
  <c r="T744" i="1"/>
  <c r="T3237" i="1"/>
  <c r="T994" i="1"/>
  <c r="T368" i="1"/>
  <c r="T3289" i="1"/>
  <c r="T1978" i="1"/>
  <c r="T1077" i="1"/>
  <c r="T3234" i="1"/>
  <c r="T3830" i="1"/>
  <c r="T285" i="1"/>
  <c r="T4108" i="1"/>
  <c r="T1651" i="1"/>
  <c r="T2115" i="1"/>
  <c r="T3138" i="1"/>
  <c r="T1544" i="1"/>
  <c r="T509" i="1"/>
  <c r="T4007" i="1"/>
  <c r="T3903" i="1"/>
  <c r="T2854" i="1"/>
  <c r="T2904" i="1"/>
  <c r="T273" i="1"/>
  <c r="T1413" i="1"/>
  <c r="T785" i="1"/>
  <c r="T2869" i="1"/>
  <c r="T2959" i="1"/>
  <c r="T574" i="1"/>
  <c r="T3093" i="1"/>
  <c r="T3293" i="1"/>
  <c r="T1940" i="1"/>
  <c r="T3160" i="1"/>
  <c r="T646" i="1"/>
  <c r="T1468" i="1"/>
  <c r="T27" i="1"/>
  <c r="T2728" i="1"/>
  <c r="T4040" i="1"/>
  <c r="T3299" i="1"/>
  <c r="T3230" i="1"/>
  <c r="T1456" i="1"/>
  <c r="T3739" i="1"/>
  <c r="T1267" i="1"/>
  <c r="T432" i="1"/>
  <c r="T3028" i="1"/>
  <c r="T1369" i="1"/>
  <c r="T3932" i="1"/>
  <c r="T3694" i="1"/>
  <c r="T1168" i="1"/>
  <c r="T128" i="1"/>
  <c r="T3685" i="1"/>
  <c r="T2791" i="1"/>
  <c r="T2468" i="1"/>
  <c r="T3898" i="1"/>
  <c r="T1520" i="1"/>
  <c r="T2245" i="1"/>
  <c r="T104" i="1"/>
  <c r="T1236" i="1"/>
  <c r="T2424" i="1"/>
  <c r="T2382" i="1"/>
  <c r="T1580" i="1"/>
  <c r="T2325" i="1"/>
  <c r="T1013" i="1"/>
  <c r="T4028" i="1"/>
  <c r="T2376" i="1"/>
  <c r="T3432" i="1"/>
  <c r="T2488" i="1"/>
  <c r="T2772" i="1"/>
  <c r="T3801" i="1"/>
  <c r="T3254" i="1"/>
  <c r="T3963" i="1"/>
  <c r="T3211" i="1"/>
  <c r="T592" i="1"/>
  <c r="T1366" i="1"/>
  <c r="T2554" i="1"/>
  <c r="T1433" i="1"/>
  <c r="T856" i="1"/>
  <c r="T707" i="1"/>
  <c r="T2507" i="1"/>
  <c r="T1772" i="1"/>
  <c r="T1551" i="1"/>
  <c r="T637" i="1"/>
  <c r="T2416" i="1"/>
  <c r="T3556" i="1"/>
  <c r="T599" i="1"/>
  <c r="T2806" i="1"/>
  <c r="T1774" i="1"/>
  <c r="T1939" i="1"/>
  <c r="T504" i="1"/>
  <c r="T2514" i="1"/>
  <c r="T584" i="1"/>
  <c r="T944" i="1"/>
  <c r="T2797" i="1"/>
  <c r="T3664" i="1"/>
  <c r="T3965" i="1"/>
  <c r="T257" i="1"/>
  <c r="T413" i="1"/>
  <c r="T544" i="1"/>
  <c r="T1453" i="1"/>
  <c r="T2036" i="1"/>
  <c r="T2360" i="1"/>
  <c r="T2680" i="1"/>
  <c r="T1247" i="1"/>
  <c r="T2628" i="1"/>
  <c r="T1414" i="1"/>
  <c r="T1981" i="1"/>
  <c r="T2899" i="1"/>
  <c r="T1372" i="1"/>
  <c r="T1289" i="1"/>
  <c r="T3947" i="1"/>
  <c r="T2415" i="1"/>
  <c r="T588" i="1"/>
  <c r="T3402" i="1"/>
  <c r="T2005" i="1"/>
  <c r="T3386" i="1"/>
  <c r="T527" i="1"/>
  <c r="T3249" i="1"/>
  <c r="T1195" i="1"/>
  <c r="T2329" i="1"/>
  <c r="T1426" i="1"/>
  <c r="T2688" i="1"/>
  <c r="T3733" i="1"/>
  <c r="T560" i="1"/>
  <c r="T1609" i="1"/>
  <c r="T3644" i="1"/>
  <c r="T391" i="1"/>
  <c r="T2857" i="1"/>
  <c r="T3205" i="1"/>
  <c r="T151" i="1"/>
  <c r="T2093" i="1"/>
  <c r="T1778" i="1"/>
  <c r="T649" i="1"/>
  <c r="T3798" i="1"/>
  <c r="T1148" i="1"/>
  <c r="T441" i="1"/>
  <c r="T3035" i="1"/>
  <c r="T350" i="1"/>
  <c r="T1538" i="1"/>
  <c r="T642" i="1"/>
  <c r="T776" i="1"/>
  <c r="T597" i="1"/>
  <c r="T3224" i="1"/>
  <c r="T2356" i="1"/>
  <c r="T2596" i="1"/>
  <c r="T372" i="1"/>
  <c r="T3772" i="1"/>
  <c r="T3048" i="1"/>
  <c r="T313" i="1"/>
  <c r="T1956" i="1"/>
  <c r="T2758" i="1"/>
  <c r="T4039" i="1"/>
  <c r="T3225" i="1"/>
  <c r="T258" i="1"/>
  <c r="T1952" i="1"/>
  <c r="T457" i="1"/>
  <c r="T1390" i="1"/>
  <c r="T2174" i="1"/>
  <c r="T754" i="1"/>
  <c r="T4032" i="1"/>
  <c r="T960" i="1"/>
  <c r="T3508" i="1"/>
  <c r="T2475" i="1"/>
  <c r="T595" i="1"/>
  <c r="T1753" i="1"/>
  <c r="T3408" i="1"/>
  <c r="T2135" i="1"/>
  <c r="T3602" i="1"/>
  <c r="T2281" i="1"/>
  <c r="T3973" i="1"/>
  <c r="T644" i="1"/>
  <c r="T2151" i="1"/>
  <c r="T2012" i="1"/>
  <c r="T1882" i="1"/>
  <c r="T2858" i="1"/>
  <c r="T1314" i="1"/>
  <c r="T3279" i="1"/>
  <c r="T849" i="1"/>
  <c r="T359" i="1"/>
  <c r="T549" i="1"/>
  <c r="T436" i="1"/>
  <c r="T1099" i="1"/>
  <c r="T3032" i="1"/>
  <c r="T2838" i="1"/>
  <c r="T3690" i="1"/>
  <c r="T3051" i="1"/>
  <c r="T3122" i="1"/>
  <c r="T345" i="1"/>
  <c r="T3356" i="1"/>
  <c r="T3531" i="1"/>
  <c r="T1207" i="1"/>
  <c r="T2661" i="1"/>
  <c r="T1122" i="1"/>
  <c r="T2552" i="1"/>
  <c r="T911" i="1"/>
  <c r="T605" i="1"/>
  <c r="T3208" i="1"/>
  <c r="T1912" i="1"/>
  <c r="T1992" i="1"/>
  <c r="T3574" i="1"/>
  <c r="T3419" i="1"/>
  <c r="T315" i="1"/>
  <c r="T3125" i="1"/>
  <c r="T1224" i="1"/>
  <c r="T847" i="1"/>
  <c r="T4071" i="1"/>
  <c r="T288" i="1"/>
  <c r="T3049" i="1"/>
  <c r="T3920" i="1"/>
  <c r="T3458" i="1"/>
  <c r="T4106" i="1"/>
  <c r="T2640" i="1"/>
  <c r="T3373" i="1"/>
  <c r="T1692" i="1"/>
  <c r="T3509" i="1"/>
  <c r="T3111" i="1"/>
  <c r="T3727" i="1"/>
  <c r="T1823" i="1"/>
  <c r="T1498" i="1"/>
  <c r="T1745" i="1"/>
  <c r="T881" i="1"/>
  <c r="T4109" i="1"/>
  <c r="T3368" i="1"/>
  <c r="T4100" i="1"/>
  <c r="T2129" i="1"/>
  <c r="T1880" i="1"/>
  <c r="T3268" i="1"/>
  <c r="T3692" i="1"/>
  <c r="T2637" i="1"/>
  <c r="T781" i="1"/>
  <c r="T2757" i="1"/>
  <c r="T2884" i="1"/>
  <c r="T2083" i="1"/>
  <c r="T3361" i="1"/>
  <c r="T1447" i="1"/>
  <c r="T2438" i="1"/>
  <c r="T1603" i="1"/>
  <c r="T3195" i="1"/>
  <c r="T3252" i="1"/>
  <c r="T4061" i="1"/>
  <c r="T4080" i="1"/>
  <c r="T3231" i="1"/>
  <c r="T74" i="1"/>
  <c r="T3616" i="1"/>
  <c r="T524" i="1"/>
  <c r="T788" i="1"/>
  <c r="T650" i="1"/>
  <c r="T3397" i="1"/>
  <c r="T2210" i="1"/>
  <c r="T326" i="1"/>
  <c r="T1531" i="1"/>
  <c r="T3037" i="1"/>
  <c r="T571" i="1"/>
  <c r="T2408" i="1"/>
  <c r="T1649" i="1"/>
  <c r="T4002" i="1"/>
  <c r="T3214" i="1"/>
  <c r="T1050" i="1"/>
  <c r="T1628" i="1"/>
  <c r="T1590" i="1"/>
  <c r="T493" i="1"/>
  <c r="T1627" i="1"/>
  <c r="T543" i="1"/>
  <c r="T2150" i="1"/>
  <c r="T1989" i="1"/>
  <c r="T3349" i="1"/>
  <c r="T3492" i="1"/>
  <c r="T1034" i="1"/>
  <c r="T2673" i="1"/>
  <c r="T1439" i="1"/>
  <c r="T2742" i="1"/>
  <c r="T200" i="1"/>
  <c r="T1233" i="1"/>
  <c r="T1046" i="1"/>
  <c r="T2046" i="1"/>
  <c r="T2815" i="1"/>
  <c r="T2315" i="1"/>
  <c r="T3897" i="1"/>
  <c r="T3710" i="1"/>
  <c r="T2765" i="1"/>
  <c r="T2794" i="1"/>
  <c r="T3638" i="1"/>
  <c r="T1697" i="1"/>
  <c r="T1315" i="1"/>
  <c r="T4062" i="1"/>
  <c r="T3512" i="1"/>
  <c r="T3983" i="1"/>
  <c r="T1062" i="1"/>
  <c r="T4003" i="1"/>
  <c r="T3964" i="1"/>
  <c r="T1958" i="1"/>
  <c r="T3575" i="1"/>
  <c r="T3412" i="1"/>
  <c r="T2310" i="1"/>
  <c r="T3308" i="1"/>
  <c r="T2892" i="1"/>
  <c r="T4024" i="1"/>
  <c r="T3543" i="1"/>
  <c r="T226" i="1"/>
  <c r="T1738" i="1"/>
  <c r="T4085" i="1"/>
  <c r="T1435" i="1"/>
  <c r="T3938" i="1"/>
  <c r="T825" i="1"/>
  <c r="T2828" i="1"/>
  <c r="T3882" i="1"/>
  <c r="T420" i="1"/>
  <c r="T1486" i="1"/>
  <c r="T364" i="1"/>
  <c r="T1386" i="1"/>
  <c r="T703" i="1"/>
  <c r="T471" i="1"/>
  <c r="T3050" i="1"/>
  <c r="T3591" i="1"/>
  <c r="T1182" i="1"/>
  <c r="T3341" i="1"/>
  <c r="T787" i="1"/>
  <c r="T674" i="1"/>
  <c r="T354" i="1"/>
  <c r="T782" i="1"/>
  <c r="T3488" i="1"/>
  <c r="T3548" i="1"/>
  <c r="T946" i="1"/>
  <c r="T259" i="1"/>
  <c r="T3119" i="1"/>
  <c r="T1707" i="1"/>
  <c r="T4104" i="1"/>
  <c r="T322" i="1"/>
  <c r="T590" i="1"/>
  <c r="T1505" i="1"/>
  <c r="T1215" i="1"/>
  <c r="T1012" i="1"/>
  <c r="T2903" i="1"/>
  <c r="T252" i="1"/>
  <c r="T887" i="1"/>
  <c r="T3998" i="1"/>
  <c r="T3337" i="1"/>
  <c r="T4102" i="1"/>
  <c r="T523" i="1"/>
  <c r="T2085" i="1"/>
  <c r="T3547" i="1"/>
  <c r="T70" i="1"/>
  <c r="T3645" i="1"/>
  <c r="T2068" i="1"/>
  <c r="T616" i="1"/>
  <c r="T529" i="1"/>
  <c r="T3201" i="1"/>
  <c r="T2044" i="1"/>
  <c r="T2935" i="1"/>
  <c r="T3985" i="1"/>
  <c r="T1806" i="1"/>
  <c r="T1748" i="1"/>
  <c r="T4009" i="1"/>
  <c r="T625" i="1"/>
  <c r="T2183" i="1"/>
  <c r="T2863" i="1"/>
  <c r="T237" i="1"/>
  <c r="T132" i="1"/>
  <c r="T731" i="1"/>
  <c r="T3721" i="1"/>
  <c r="T4099" i="1"/>
  <c r="T3856" i="1"/>
  <c r="T2077" i="1"/>
  <c r="T2317" i="1"/>
  <c r="T1844" i="1"/>
  <c r="T3901" i="1"/>
  <c r="T1617" i="1"/>
  <c r="T929" i="1"/>
  <c r="T2567" i="1"/>
  <c r="T3272" i="1"/>
  <c r="T2159" i="1"/>
  <c r="T3977" i="1"/>
  <c r="T2326" i="1"/>
  <c r="T121" i="1"/>
  <c r="T184" i="1"/>
  <c r="T3746" i="1"/>
  <c r="T879" i="1"/>
  <c r="T146" i="1"/>
  <c r="T3057" i="1"/>
  <c r="T2543" i="1"/>
  <c r="T1420" i="1"/>
  <c r="T84" i="1"/>
  <c r="T2191" i="1"/>
  <c r="T1884" i="1"/>
  <c r="T2110" i="1"/>
  <c r="T15" i="1"/>
  <c r="T2114" i="1"/>
  <c r="T1546" i="1"/>
  <c r="T2721" i="1"/>
  <c r="T1176" i="1"/>
  <c r="T2185" i="1"/>
  <c r="T224" i="1"/>
  <c r="T2062" i="1"/>
  <c r="T1932" i="1"/>
  <c r="T2511" i="1"/>
  <c r="T664" i="1"/>
  <c r="T2650" i="1"/>
  <c r="T858" i="1"/>
  <c r="T1259" i="1"/>
  <c r="T2700" i="1"/>
  <c r="T1794" i="1"/>
  <c r="T2526" i="1"/>
  <c r="T4069" i="1"/>
  <c r="T89" i="1"/>
  <c r="T2059" i="1"/>
  <c r="T1412" i="1"/>
  <c r="T2937" i="1"/>
  <c r="T4046" i="1"/>
  <c r="T2587" i="1"/>
  <c r="T1071" i="1"/>
  <c r="T2439" i="1"/>
  <c r="T3283" i="1"/>
  <c r="T558" i="1"/>
  <c r="T2510" i="1"/>
  <c r="T3529" i="1"/>
  <c r="T3392" i="1"/>
  <c r="T3175" i="1"/>
  <c r="T2388" i="1"/>
  <c r="T3026" i="1"/>
  <c r="T2569" i="1"/>
  <c r="T2237" i="1"/>
  <c r="T1587" i="1"/>
  <c r="T3499" i="1"/>
  <c r="T1359" i="1"/>
  <c r="T3353" i="1"/>
  <c r="T1515" i="1"/>
  <c r="T2386" i="1"/>
  <c r="T203" i="1"/>
  <c r="T2888" i="1"/>
  <c r="T3593" i="1"/>
  <c r="T2620" i="1"/>
  <c r="T2994" i="1"/>
  <c r="T1126" i="1"/>
  <c r="T1517" i="1"/>
  <c r="T1719" i="1"/>
  <c r="T1752" i="1"/>
  <c r="T3623" i="1"/>
  <c r="T2405" i="1"/>
  <c r="T1524" i="1"/>
  <c r="T1855" i="1"/>
  <c r="T1400" i="1"/>
  <c r="T3724" i="1"/>
  <c r="T709" i="1"/>
  <c r="T2365" i="1"/>
  <c r="T1709" i="1"/>
  <c r="T147" i="1"/>
  <c r="T1825" i="1"/>
  <c r="T3113" i="1"/>
  <c r="T740" i="1"/>
  <c r="T3404" i="1"/>
  <c r="T1523" i="1"/>
  <c r="T153" i="1"/>
  <c r="T724" i="1"/>
  <c r="T2189" i="1"/>
  <c r="T486" i="1"/>
  <c r="T1085" i="1"/>
  <c r="T1213" i="1"/>
  <c r="T148" i="1"/>
  <c r="T4030" i="1"/>
  <c r="T1048" i="1"/>
  <c r="T1405" i="1"/>
  <c r="T1320" i="1"/>
  <c r="T1714" i="1"/>
  <c r="T2982" i="1"/>
  <c r="T1849" i="1"/>
  <c r="T1810" i="1"/>
  <c r="T3108" i="1"/>
  <c r="T4008" i="1"/>
  <c r="T3843" i="1"/>
  <c r="T3209" i="1"/>
  <c r="T26" i="1"/>
  <c r="T1408" i="1"/>
  <c r="T1256" i="1"/>
  <c r="T1346" i="1"/>
  <c r="T3018" i="1"/>
  <c r="T915" i="1"/>
  <c r="T3626" i="1"/>
  <c r="T2322" i="1"/>
  <c r="T2054" i="1"/>
  <c r="T4073" i="1"/>
  <c r="T2733" i="1"/>
  <c r="T952" i="1"/>
  <c r="T1736" i="1"/>
  <c r="T594" i="1"/>
  <c r="T389" i="1"/>
  <c r="T1618" i="1"/>
  <c r="T3784" i="1"/>
  <c r="T1869" i="1"/>
  <c r="T2050" i="1"/>
  <c r="T786" i="1"/>
  <c r="T124" i="1"/>
  <c r="T962" i="1"/>
  <c r="T1249" i="1"/>
  <c r="T4079" i="1"/>
  <c r="T4026" i="1"/>
  <c r="T2952" i="1"/>
  <c r="T647" i="1"/>
  <c r="T55" i="1"/>
  <c r="T1841" i="1"/>
  <c r="T3603" i="1"/>
  <c r="T1310" i="1"/>
  <c r="T791" i="1"/>
  <c r="T2911" i="1"/>
  <c r="T591" i="1"/>
  <c r="T1604" i="1"/>
  <c r="T3033" i="1"/>
  <c r="T4067" i="1"/>
  <c r="T1064" i="1"/>
  <c r="T2240" i="1"/>
  <c r="T1208" i="1"/>
  <c r="T3583" i="1"/>
  <c r="T2271" i="1"/>
  <c r="T1579" i="1"/>
  <c r="T3410" i="1"/>
  <c r="T1684" i="1"/>
  <c r="T1943" i="1"/>
  <c r="T286" i="1"/>
  <c r="T893" i="1"/>
  <c r="T3449" i="1"/>
  <c r="T1402" i="1"/>
  <c r="T3734" i="1"/>
  <c r="T750" i="1"/>
  <c r="T2011" i="1"/>
  <c r="T255" i="1"/>
  <c r="T1786" i="1"/>
  <c r="T1391" i="1"/>
  <c r="T2614" i="1"/>
  <c r="T2478" i="1"/>
  <c r="T992" i="1"/>
  <c r="T2374" i="1"/>
  <c r="T1553" i="1"/>
  <c r="T1757" i="1"/>
  <c r="T2502" i="1"/>
  <c r="T1554" i="1"/>
  <c r="T696" i="1"/>
  <c r="T918" i="1"/>
  <c r="T3816" i="1"/>
  <c r="T2081" i="1"/>
  <c r="T342" i="1"/>
  <c r="T3157" i="1"/>
  <c r="T614" i="1"/>
  <c r="T2625" i="1"/>
  <c r="T3110" i="1"/>
  <c r="T1179" i="1"/>
  <c r="T1677" i="1"/>
  <c r="T40" i="1"/>
  <c r="T1228" i="1"/>
  <c r="T1726" i="1"/>
  <c r="T2204" i="1"/>
  <c r="T548" i="1"/>
  <c r="T4031" i="1"/>
  <c r="T2192" i="1"/>
  <c r="T3333" i="1"/>
  <c r="T953" i="1"/>
  <c r="T3303" i="1"/>
  <c r="T1219" i="1"/>
  <c r="T1638" i="1"/>
  <c r="T2443" i="1"/>
  <c r="T157" i="1"/>
  <c r="T1976" i="1"/>
  <c r="T2116" i="1"/>
  <c r="T685" i="1"/>
  <c r="T667" i="1"/>
  <c r="T449" i="1"/>
  <c r="T385" i="1"/>
  <c r="T3505" i="1"/>
  <c r="T2636" i="1"/>
  <c r="T575" i="1"/>
  <c r="T2007" i="1"/>
  <c r="T3194" i="1"/>
  <c r="T2889" i="1"/>
  <c r="T2105" i="1"/>
  <c r="T341" i="1"/>
  <c r="T2729" i="1"/>
  <c r="T702" i="1"/>
  <c r="T3682" i="1"/>
  <c r="T623" i="1"/>
  <c r="T3606" i="1"/>
  <c r="T412" i="1"/>
  <c r="T1117" i="1"/>
  <c r="T762" i="1"/>
  <c r="T902" i="1"/>
  <c r="T1900" i="1"/>
  <c r="T1749" i="1"/>
  <c r="T1244" i="1"/>
  <c r="T3951" i="1"/>
  <c r="T1147" i="1"/>
  <c r="T2051" i="1"/>
  <c r="T2767" i="1"/>
  <c r="T547" i="1"/>
  <c r="T469" i="1"/>
  <c r="T1210" i="1"/>
  <c r="T913" i="1"/>
  <c r="T3756" i="1"/>
  <c r="T2749" i="1"/>
  <c r="T2167" i="1"/>
  <c r="T991" i="1"/>
  <c r="T901" i="1"/>
  <c r="T1174" i="1"/>
  <c r="T3269" i="1"/>
  <c r="T2071" i="1"/>
  <c r="T3929" i="1"/>
  <c r="T2602" i="1"/>
  <c r="T2247" i="1"/>
  <c r="T1961" i="1"/>
  <c r="T3104" i="1"/>
  <c r="T2101" i="1"/>
  <c r="T207" i="1"/>
  <c r="T2302" i="1"/>
  <c r="T495" i="1"/>
  <c r="T2941" i="1"/>
  <c r="T3334" i="1"/>
  <c r="T779" i="1"/>
  <c r="T1662" i="1"/>
  <c r="T2333" i="1"/>
  <c r="T801" i="1"/>
  <c r="T1482" i="1"/>
  <c r="T4006" i="1"/>
  <c r="T3291" i="1"/>
  <c r="T2527" i="1"/>
  <c r="T2241" i="1"/>
  <c r="T3974" i="1"/>
  <c r="T3868" i="1"/>
  <c r="T3526" i="1"/>
  <c r="T2294" i="1"/>
  <c r="T1721" i="1"/>
  <c r="T3320" i="1"/>
  <c r="T1063" i="1"/>
  <c r="T704" i="1"/>
  <c r="T4001" i="1"/>
  <c r="T739" i="1"/>
  <c r="T3255" i="1"/>
  <c r="T305" i="1"/>
  <c r="T2993" i="1"/>
  <c r="T2055" i="1"/>
  <c r="T1269" i="1"/>
  <c r="T510" i="1"/>
  <c r="T2477" i="1"/>
  <c r="T189" i="1"/>
  <c r="T3889" i="1"/>
  <c r="T2550" i="1"/>
  <c r="T3915" i="1"/>
  <c r="T2940" i="1"/>
  <c r="T3315" i="1"/>
  <c r="T3276" i="1"/>
  <c r="T196" i="1"/>
  <c r="T3099" i="1"/>
  <c r="T3379" i="1"/>
  <c r="T3296" i="1"/>
  <c r="T1143" i="1"/>
  <c r="T2528" i="1"/>
  <c r="T2434" i="1"/>
  <c r="T748" i="1"/>
  <c r="T1298" i="1"/>
  <c r="T199" i="1"/>
  <c r="T2106" i="1"/>
  <c r="T3216" i="1"/>
  <c r="T2912" i="1"/>
  <c r="T2316" i="1"/>
  <c r="T3586" i="1"/>
  <c r="T470" i="1"/>
  <c r="T67" i="1"/>
  <c r="T1483" i="1"/>
  <c r="T2748" i="1"/>
  <c r="T1717" i="1"/>
  <c r="T874" i="1"/>
  <c r="T301" i="1"/>
  <c r="T2402" i="1"/>
  <c r="T923" i="1"/>
  <c r="T445" i="1"/>
  <c r="T1840" i="1"/>
  <c r="T1138" i="1"/>
  <c r="T1474" i="1"/>
  <c r="T3314" i="1"/>
  <c r="T3061" i="1"/>
  <c r="T2476" i="1"/>
  <c r="T2359" i="1"/>
  <c r="T3936" i="1"/>
  <c r="T862" i="1"/>
  <c r="T2764" i="1"/>
  <c r="T3367" i="1"/>
  <c r="T2734" i="1"/>
  <c r="T3762" i="1"/>
  <c r="T2206" i="1"/>
  <c r="T502" i="1"/>
  <c r="T2995" i="1"/>
  <c r="T2690" i="1"/>
  <c r="T2652" i="1"/>
  <c r="T1470" i="1"/>
  <c r="T2559" i="1"/>
  <c r="T172" i="1"/>
  <c r="T3928" i="1"/>
  <c r="T3957" i="1"/>
  <c r="T2353" i="1"/>
  <c r="T2214" i="1"/>
  <c r="T3646" i="1"/>
  <c r="T2112" i="1"/>
  <c r="T2804" i="1"/>
  <c r="T3750" i="1"/>
  <c r="T3325" i="1"/>
  <c r="T756" i="1"/>
  <c r="T1918" i="1"/>
  <c r="T820" i="1"/>
  <c r="T1299" i="1"/>
  <c r="T784" i="1"/>
  <c r="T2309" i="1"/>
  <c r="T3355" i="1"/>
  <c r="T721" i="1"/>
  <c r="T660" i="1"/>
  <c r="T2723" i="1"/>
  <c r="T2225" i="1"/>
  <c r="T3730" i="1"/>
  <c r="T2561" i="1"/>
  <c r="T1033" i="1"/>
  <c r="T3680" i="1"/>
  <c r="T1584" i="1"/>
  <c r="T3764" i="1"/>
  <c r="T2865" i="1"/>
  <c r="T1919" i="1"/>
  <c r="T271" i="1"/>
  <c r="T4054" i="1"/>
  <c r="T749" i="1"/>
  <c r="T2485" i="1"/>
  <c r="T841" i="1"/>
  <c r="T1938" i="1"/>
  <c r="T3190" i="1"/>
  <c r="T1730" i="1"/>
  <c r="T3948" i="1"/>
  <c r="T3371" i="1"/>
  <c r="T2024" i="1"/>
  <c r="T462" i="1"/>
  <c r="T1155" i="1"/>
  <c r="T460" i="1"/>
  <c r="T3684" i="1"/>
  <c r="T2327" i="1"/>
  <c r="T2095" i="1"/>
  <c r="T1465" i="1"/>
  <c r="T802" i="1"/>
  <c r="T840" i="1"/>
  <c r="T1885" i="1"/>
  <c r="T1710" i="1"/>
  <c r="T761" i="1"/>
  <c r="T2505" i="1"/>
  <c r="T603" i="1"/>
  <c r="T3429" i="1"/>
  <c r="T692" i="1"/>
  <c r="T1373" i="1"/>
  <c r="T3698" i="1"/>
  <c r="T1216" i="1"/>
  <c r="T2259" i="1"/>
  <c r="T3799" i="1"/>
  <c r="T431" i="1"/>
  <c r="T1125" i="1"/>
  <c r="T3740" i="1"/>
  <c r="T211" i="1"/>
  <c r="T3677" i="1"/>
  <c r="T3485" i="1"/>
  <c r="T2663" i="1"/>
  <c r="T2176" i="1"/>
  <c r="T3714" i="1"/>
  <c r="T2955" i="1"/>
  <c r="T878" i="1"/>
  <c r="T2883" i="1"/>
  <c r="T3117" i="1"/>
  <c r="T2562" i="1"/>
  <c r="T270" i="1"/>
  <c r="T2727" i="1"/>
  <c r="T2517" i="1"/>
  <c r="T682" i="1"/>
  <c r="T500" i="1"/>
  <c r="T2378" i="1"/>
  <c r="T2190" i="1"/>
  <c r="T1602" i="1"/>
  <c r="T3579" i="1"/>
  <c r="T903" i="1"/>
  <c r="T1833" i="1"/>
  <c r="T2014" i="1"/>
  <c r="T3094" i="1"/>
  <c r="T3557" i="1"/>
  <c r="T2282" i="1"/>
  <c r="T3794" i="1"/>
  <c r="T2998" i="1"/>
  <c r="T2504" i="1"/>
  <c r="T1870" i="1"/>
  <c r="T2308" i="1"/>
  <c r="T3323" i="1"/>
  <c r="T829" i="1"/>
  <c r="T483" i="1"/>
  <c r="T3712" i="1"/>
  <c r="T2339" i="1"/>
  <c r="T3655" i="1"/>
  <c r="T1536" i="1"/>
  <c r="T2039" i="1"/>
  <c r="T888" i="1"/>
  <c r="T3894" i="1"/>
  <c r="T1572" i="1"/>
  <c r="T2705" i="1"/>
  <c r="T3456" i="1"/>
  <c r="T836" i="1"/>
  <c r="T383" i="1"/>
  <c r="T3502" i="1"/>
  <c r="T1083" i="1"/>
  <c r="T2981" i="1"/>
  <c r="T3506" i="1"/>
  <c r="T3731" i="1"/>
  <c r="T2091" i="1"/>
  <c r="T822" i="1"/>
  <c r="T365" i="1"/>
  <c r="T1341" i="1"/>
  <c r="T3989" i="1"/>
  <c r="T1134" i="1"/>
  <c r="T2320" i="1"/>
  <c r="T1712" i="1"/>
  <c r="T514" i="1"/>
  <c r="T7" i="1"/>
  <c r="T1858" i="1"/>
  <c r="T1947" i="1"/>
  <c r="T2499" i="1"/>
  <c r="T770" i="1"/>
  <c r="T3675" i="1"/>
  <c r="T3470" i="1"/>
  <c r="T2584" i="1"/>
  <c r="T310" i="1"/>
  <c r="T3902" i="1"/>
  <c r="T1626" i="1"/>
  <c r="T3174" i="1"/>
  <c r="T2539" i="1"/>
  <c r="T3134" i="1"/>
  <c r="T43" i="1"/>
  <c r="T1272" i="1"/>
  <c r="T2155" i="1"/>
  <c r="T1561" i="1"/>
  <c r="T768" i="1"/>
  <c r="T3006" i="1"/>
  <c r="T1971" i="1"/>
  <c r="T1010" i="1"/>
  <c r="T3760" i="1"/>
  <c r="T859" i="1"/>
  <c r="T3674" i="1"/>
  <c r="T78" i="1"/>
  <c r="T2328" i="1"/>
  <c r="T3919" i="1"/>
  <c r="T2395" i="1"/>
  <c r="T119" i="1"/>
  <c r="T1045" i="1"/>
  <c r="T407" i="1"/>
  <c r="T561" i="1"/>
  <c r="T3627" i="1"/>
  <c r="T302" i="1"/>
  <c r="T3475" i="1"/>
  <c r="T980" i="1"/>
  <c r="T4020" i="1"/>
  <c r="T1347" i="1"/>
  <c r="T10" i="1"/>
  <c r="T3867" i="1"/>
  <c r="T1865" i="1"/>
  <c r="T489" i="1"/>
  <c r="T3789" i="1"/>
  <c r="T3549" i="1"/>
  <c r="T3706" i="1"/>
  <c r="T3253" i="1"/>
  <c r="T2188" i="1"/>
  <c r="T538" i="1"/>
  <c r="T347" i="1"/>
  <c r="T970" i="1"/>
  <c r="T1473" i="1"/>
  <c r="T1014" i="1"/>
  <c r="T895" i="1"/>
  <c r="T2651" i="1"/>
  <c r="T479" i="1"/>
  <c r="T3217" i="1"/>
  <c r="T3984" i="1"/>
  <c r="T106" i="1"/>
  <c r="T2850" i="1"/>
  <c r="T3080" i="1"/>
  <c r="T4034" i="1"/>
  <c r="T2397" i="1"/>
  <c r="T1181" i="1"/>
  <c r="T14" i="1"/>
  <c r="T1257" i="1"/>
  <c r="T2905" i="1"/>
  <c r="T3504" i="1"/>
  <c r="T3848" i="1"/>
  <c r="T1254" i="1"/>
  <c r="T3199" i="1"/>
  <c r="T1291" i="1"/>
  <c r="T1770" i="1"/>
  <c r="T482" i="1"/>
  <c r="T3304" i="1"/>
  <c r="T3955" i="1"/>
  <c r="T1589" i="1"/>
  <c r="T3102" i="1"/>
  <c r="T3726" i="1"/>
  <c r="T163" i="1"/>
  <c r="T2845" i="1"/>
  <c r="T2938" i="1"/>
  <c r="T2498" i="1"/>
  <c r="T467" i="1"/>
  <c r="T653" i="1"/>
  <c r="T3262" i="1"/>
  <c r="T728" i="1"/>
  <c r="T1281" i="1"/>
  <c r="T1007" i="1"/>
  <c r="T164" i="1"/>
  <c r="T2644" i="1"/>
  <c r="T1251" i="1"/>
  <c r="T2799" i="1"/>
  <c r="T1702" i="1"/>
  <c r="T3620" i="1"/>
  <c r="T234" i="1"/>
  <c r="T2548" i="1"/>
  <c r="T2265" i="1"/>
  <c r="T1850" i="1"/>
  <c r="T2035" i="1"/>
  <c r="T3284" i="1"/>
  <c r="T3742" i="1"/>
  <c r="T1655" i="1"/>
  <c r="T2816" i="1"/>
  <c r="T3387" i="1"/>
  <c r="T2421" i="1"/>
  <c r="T1530" i="1"/>
  <c r="T2079" i="1"/>
  <c r="T2211" i="1"/>
  <c r="T2684" i="1"/>
  <c r="T3004" i="1"/>
  <c r="T2375" i="1"/>
  <c r="T3879" i="1"/>
  <c r="T1021" i="1"/>
  <c r="T2896" i="1"/>
  <c r="T3651" i="1"/>
  <c r="T2737" i="1"/>
  <c r="T2484" i="1"/>
  <c r="T3313" i="1"/>
  <c r="T2833" i="1"/>
  <c r="T2900" i="1"/>
  <c r="T3809" i="1"/>
  <c r="T2783" i="1"/>
  <c r="T411" i="1"/>
  <c r="T834" i="1"/>
  <c r="T367" i="1"/>
  <c r="T3447" i="1"/>
  <c r="T2394" i="1"/>
  <c r="T3883" i="1"/>
  <c r="T3918" i="1"/>
  <c r="T240" i="1"/>
  <c r="T2048" i="1"/>
  <c r="T2138" i="1"/>
  <c r="T931" i="1"/>
  <c r="T3659" i="1"/>
  <c r="T2162" i="1"/>
  <c r="T1747" i="1"/>
  <c r="T2280" i="1"/>
  <c r="T1746" i="1"/>
  <c r="T1563" i="1"/>
  <c r="T2435" i="1"/>
  <c r="T245" i="1"/>
  <c r="T3046" i="1"/>
  <c r="T2179" i="1"/>
  <c r="T640" i="1"/>
  <c r="T2836" i="1"/>
  <c r="T1718" i="1"/>
  <c r="T3500" i="1"/>
  <c r="T3941" i="1"/>
  <c r="T4016" i="1"/>
  <c r="T312" i="1"/>
  <c r="T3472" i="1"/>
  <c r="T1476" i="1"/>
  <c r="T2842" i="1"/>
  <c r="T3527" i="1"/>
  <c r="T1360" i="1"/>
  <c r="T262" i="1"/>
  <c r="T1725" i="1"/>
  <c r="T177" i="1"/>
  <c r="T2399" i="1"/>
  <c r="T542" i="1"/>
  <c r="T1479" i="1"/>
  <c r="T2066" i="1"/>
  <c r="T2880" i="1"/>
  <c r="T3516" i="1"/>
  <c r="T2220" i="1"/>
  <c r="T2440" i="1"/>
  <c r="T2761" i="1"/>
  <c r="T3490" i="1"/>
  <c r="T2152" i="1"/>
  <c r="T210" i="1"/>
  <c r="T3165" i="1"/>
  <c r="T499" i="1"/>
  <c r="T1600" i="1"/>
  <c r="T1667" i="1"/>
  <c r="T2918" i="1"/>
  <c r="T4027" i="1"/>
  <c r="T3671" i="1"/>
  <c r="T2751" i="1"/>
  <c r="T1519" i="1"/>
  <c r="T1490" i="1"/>
  <c r="T403" i="1"/>
  <c r="T937" i="1"/>
  <c r="T1771" i="1"/>
  <c r="T3535" i="1"/>
  <c r="T3219" i="1"/>
  <c r="T1023" i="1"/>
  <c r="T3169" i="1"/>
  <c r="T2672" i="1"/>
  <c r="T1162" i="1"/>
  <c r="T899" i="1"/>
  <c r="T2942" i="1"/>
  <c r="T2677" i="1"/>
  <c r="T853" i="1"/>
  <c r="T268" i="1"/>
  <c r="T1384" i="1"/>
  <c r="T1252" i="1"/>
  <c r="T826" i="1"/>
  <c r="T3106" i="1"/>
  <c r="T433" i="1"/>
  <c r="T1040" i="1"/>
  <c r="T3441" i="1"/>
  <c r="T1018" i="1"/>
  <c r="T976" i="1"/>
  <c r="T1857" i="1"/>
  <c r="T948" i="1"/>
  <c r="T1318" i="1"/>
  <c r="T720" i="1"/>
  <c r="T2161" i="1"/>
  <c r="T361" i="1"/>
  <c r="T1762" i="1"/>
  <c r="T2784" i="1"/>
  <c r="T615" i="1"/>
  <c r="T156" i="1"/>
  <c r="T3595" i="1"/>
  <c r="T2513" i="1"/>
  <c r="T2853" i="1"/>
  <c r="T3885" i="1"/>
  <c r="T2605" i="1"/>
  <c r="T3409" i="1"/>
  <c r="T16" i="1"/>
  <c r="T1140" i="1"/>
  <c r="T1669" i="1"/>
  <c r="T3434" i="1"/>
  <c r="T3213" i="1"/>
  <c r="T792" i="1"/>
  <c r="T875" i="1"/>
  <c r="T3787" i="1"/>
  <c r="T3294" i="1"/>
  <c r="T1527" i="1"/>
  <c r="T1271" i="1"/>
  <c r="T975" i="1"/>
  <c r="T1765" i="1"/>
  <c r="T1942" i="1"/>
  <c r="T34" i="1"/>
  <c r="T1399" i="1"/>
  <c r="T2049" i="1"/>
  <c r="T1890" i="1"/>
  <c r="T2766" i="1"/>
  <c r="T3522" i="1"/>
  <c r="T454" i="1"/>
  <c r="T3011" i="1"/>
  <c r="T1577" i="1"/>
  <c r="T4000" i="1"/>
  <c r="T443" i="1"/>
  <c r="T536" i="1"/>
  <c r="T2807" i="1"/>
  <c r="T319" i="1"/>
  <c r="T114" i="1"/>
  <c r="T54" i="1"/>
  <c r="T2436" i="1"/>
  <c r="T713" i="1"/>
  <c r="T356" i="1"/>
  <c r="T3940" i="1"/>
  <c r="T1154" i="1"/>
  <c r="T2157" i="1"/>
  <c r="T3811" i="1"/>
  <c r="T1146" i="1"/>
  <c r="T1946" i="1"/>
  <c r="T930" i="1"/>
  <c r="T2775" i="1"/>
  <c r="T3069" i="1"/>
  <c r="T2453" i="1"/>
  <c r="T2648" i="1"/>
  <c r="T108" i="1"/>
  <c r="T1115" i="1"/>
  <c r="T3758" i="1"/>
  <c r="T12" i="1"/>
  <c r="T4107" i="1"/>
  <c r="T2108" i="1"/>
  <c r="T2053" i="1"/>
  <c r="T111" i="1"/>
  <c r="T1923" i="1"/>
  <c r="T1731" i="1"/>
  <c r="T1206" i="1"/>
  <c r="T135" i="1"/>
  <c r="T3261" i="1"/>
  <c r="T1566" i="1"/>
  <c r="T977" i="1"/>
  <c r="T2976" i="1"/>
  <c r="T266" i="1"/>
  <c r="T3220" i="1"/>
  <c r="T3041" i="1"/>
  <c r="T2064" i="1"/>
  <c r="T1558" i="1"/>
  <c r="T2166" i="1"/>
  <c r="T2069" i="1"/>
  <c r="T2148" i="1"/>
  <c r="T1680" i="1"/>
  <c r="T376" i="1"/>
  <c r="T3629" i="1"/>
  <c r="T3986" i="1"/>
  <c r="T416" i="1"/>
  <c r="T3481" i="1"/>
  <c r="T680" i="1"/>
  <c r="T455" i="1"/>
  <c r="T3554" i="1"/>
  <c r="T1881" i="1"/>
  <c r="T2288" i="1"/>
  <c r="T396" i="1"/>
  <c r="T1965" i="1"/>
  <c r="T2847" i="1"/>
  <c r="T2535" i="1"/>
  <c r="T942" i="1"/>
  <c r="T1079" i="1"/>
  <c r="T1644" i="1"/>
  <c r="T1759" i="1"/>
  <c r="T3576" i="1"/>
  <c r="T2844" i="1"/>
  <c r="T370" i="1"/>
  <c r="T3962" i="1"/>
  <c r="T2158" i="1"/>
  <c r="T3491" i="1"/>
  <c r="T3066" i="1"/>
  <c r="T1135" i="1"/>
  <c r="T1732" i="1"/>
  <c r="T1092" i="1"/>
  <c r="T3517" i="1"/>
  <c r="T1676" i="1"/>
  <c r="T1336" i="1"/>
  <c r="T3524" i="1"/>
  <c r="T2257" i="1"/>
  <c r="T1015" i="1"/>
  <c r="T2494" i="1"/>
  <c r="T3775" i="1"/>
  <c r="T1406" i="1"/>
  <c r="T1279" i="1"/>
  <c r="T3025" i="1"/>
  <c r="T1861" i="1"/>
  <c r="T995" i="1"/>
  <c r="T307" i="1"/>
  <c r="T3757" i="1"/>
  <c r="T678" i="1"/>
  <c r="T3582" i="1"/>
  <c r="T3666" i="1"/>
  <c r="T1001" i="1"/>
  <c r="T3393" i="1"/>
  <c r="T3716" i="1"/>
  <c r="T3851" i="1"/>
  <c r="T3198" i="1"/>
  <c r="T2471" i="1"/>
  <c r="T3300" i="1"/>
  <c r="T2094" i="1"/>
  <c r="T3215" i="1"/>
  <c r="T2714" i="1"/>
  <c r="T1326" i="1"/>
  <c r="T3382" i="1"/>
  <c r="T882" i="1"/>
  <c r="T1321" i="1"/>
  <c r="T4105" i="1"/>
  <c r="T2251" i="1"/>
  <c r="T2516" i="1"/>
  <c r="T3550" i="1"/>
  <c r="T1534" i="1"/>
  <c r="T1424" i="1"/>
  <c r="T2249" i="1"/>
  <c r="T1740" i="1"/>
  <c r="T648" i="1"/>
  <c r="T3339" i="1"/>
  <c r="T1621" i="1"/>
  <c r="T3107" i="1"/>
  <c r="T2164" i="1"/>
  <c r="T3159" i="1"/>
  <c r="T1379" i="1"/>
  <c r="T677" i="1"/>
  <c r="T806" i="1"/>
  <c r="T1437" i="1"/>
  <c r="T998" i="1"/>
  <c r="T3426" i="1"/>
  <c r="T958" i="1"/>
  <c r="T2351" i="1"/>
  <c r="T1472" i="1"/>
  <c r="T2426" i="1"/>
  <c r="T983" i="1"/>
  <c r="T2520" i="1"/>
  <c r="T1028" i="1"/>
  <c r="T87" i="1"/>
  <c r="T1904" i="1"/>
  <c r="T3711" i="1"/>
  <c r="T1852" i="1"/>
  <c r="T2232" i="1"/>
  <c r="T2350" i="1"/>
  <c r="T3896" i="1"/>
  <c r="T3608" i="1"/>
  <c r="T3567" i="1"/>
  <c r="T2785" i="1"/>
  <c r="T3200" i="1"/>
  <c r="T202" i="1"/>
  <c r="T2113" i="1"/>
  <c r="T125" i="1"/>
  <c r="T419" i="1"/>
  <c r="T2633" i="1"/>
  <c r="T3702" i="1"/>
  <c r="T2725" i="1"/>
  <c r="T2254" i="1"/>
  <c r="T1394" i="1"/>
  <c r="T3466" i="1"/>
  <c r="T3855" i="1"/>
  <c r="T2107" i="1"/>
  <c r="T2268" i="1"/>
  <c r="T3457" i="1"/>
  <c r="T632" i="1"/>
  <c r="T1423" i="1"/>
  <c r="T2895" i="1"/>
  <c r="T437" i="1"/>
  <c r="T2178" i="1"/>
  <c r="T3732" i="1"/>
  <c r="T4075" i="1"/>
  <c r="T886" i="1"/>
  <c r="T3921" i="1"/>
  <c r="T2087" i="1"/>
  <c r="T348" i="1"/>
  <c r="T2618" i="1"/>
  <c r="T2750" i="1"/>
  <c r="T3290" i="1"/>
  <c r="T2934" i="1"/>
  <c r="T2431" i="1"/>
  <c r="T2921" i="1"/>
  <c r="T1196" i="1"/>
  <c r="T2031" i="1"/>
  <c r="T3191" i="1"/>
  <c r="T3849" i="1"/>
  <c r="T1936" i="1"/>
  <c r="T360" i="1"/>
  <c r="T306" i="1"/>
  <c r="T3435" i="1"/>
  <c r="T1815" i="1"/>
  <c r="T267" i="1"/>
  <c r="T1805" i="1"/>
  <c r="T384" i="1"/>
  <c r="T3561" i="1"/>
  <c r="T570" i="1"/>
  <c r="T2696" i="1"/>
  <c r="T478" i="1"/>
  <c r="T3318" i="1"/>
  <c r="T814" i="1"/>
  <c r="T2843" i="1"/>
  <c r="T4018" i="1"/>
  <c r="T2442" i="1"/>
  <c r="T2887" i="1"/>
  <c r="T1184" i="1"/>
  <c r="T2041" i="1"/>
  <c r="T198" i="1"/>
  <c r="T3150" i="1"/>
  <c r="T363" i="1"/>
  <c r="T3170" i="1"/>
  <c r="T3747" i="1"/>
  <c r="T218" i="1"/>
  <c r="T3614" i="1"/>
  <c r="T116" i="1"/>
  <c r="T2866" i="1"/>
  <c r="T1171" i="1"/>
  <c r="T94" i="1"/>
  <c r="T3899" i="1"/>
  <c r="T170" i="1"/>
  <c r="T1338" i="1"/>
  <c r="T314" i="1"/>
  <c r="T2824" i="1"/>
  <c r="T1560" i="1"/>
  <c r="T4019" i="1"/>
  <c r="T1879" i="1"/>
  <c r="T3399" i="1"/>
  <c r="T1764" i="1"/>
  <c r="T1088" i="1"/>
  <c r="T506" i="1"/>
  <c r="T2349" i="1"/>
  <c r="T1432" i="1"/>
  <c r="T763" i="1"/>
  <c r="T1475" i="1"/>
  <c r="T2773" i="1"/>
  <c r="T123" i="1"/>
  <c r="T456" i="1"/>
  <c r="T757" i="1"/>
  <c r="T1052" i="1"/>
  <c r="T3559" i="1"/>
  <c r="T3981" i="1"/>
  <c r="T904" i="1"/>
  <c r="T2227" i="1"/>
  <c r="T2482" i="1"/>
  <c r="T1761" i="1"/>
  <c r="T1103" i="1"/>
  <c r="T1043" i="1"/>
  <c r="T435" i="1"/>
  <c r="T1311" i="1"/>
  <c r="T3423" i="1"/>
  <c r="T208" i="1"/>
  <c r="T2278" i="1"/>
  <c r="T4043" i="1"/>
  <c r="T804" i="1"/>
  <c r="T442" i="1"/>
  <c r="T2100" i="1"/>
  <c r="T733" i="1"/>
  <c r="T1532" i="1"/>
  <c r="T3043" i="1"/>
  <c r="T1599" i="1"/>
  <c r="T3335" i="1"/>
  <c r="T3573" i="1"/>
  <c r="T3163" i="1"/>
  <c r="T745" i="1"/>
  <c r="T2396" i="1"/>
  <c r="T2147" i="1"/>
  <c r="T3982" i="1"/>
  <c r="T1506" i="1"/>
  <c r="T2782" i="1"/>
  <c r="T3701" i="1"/>
  <c r="T832" i="1"/>
  <c r="T2008" i="1"/>
  <c r="T3632" i="1"/>
  <c r="T3780" i="1"/>
  <c r="T113" i="1"/>
  <c r="T1129" i="1"/>
  <c r="T2851" i="1"/>
  <c r="T2235" i="1"/>
  <c r="T3360" i="1"/>
  <c r="T1418" i="1"/>
  <c r="T463" i="1"/>
  <c r="T3802" i="1"/>
  <c r="T3673" i="1"/>
  <c r="T1349" i="1"/>
  <c r="T3177" i="1"/>
  <c r="T1583" i="1"/>
  <c r="T115" i="1"/>
  <c r="T2321" i="1"/>
  <c r="T607" i="1"/>
  <c r="T1153" i="1"/>
  <c r="T1624" i="1"/>
  <c r="T3017" i="1"/>
  <c r="T3831" i="1"/>
  <c r="T790" i="1"/>
  <c r="T3601" i="1"/>
  <c r="T3461" i="1"/>
  <c r="T870" i="1"/>
  <c r="T988" i="1"/>
  <c r="T2481" i="1"/>
  <c r="T2988" i="1"/>
  <c r="T4090" i="1"/>
  <c r="T2371" i="1"/>
  <c r="T3678" i="1"/>
  <c r="T1275" i="1"/>
  <c r="T4091" i="1"/>
  <c r="T3280" i="1"/>
  <c r="T3668" i="1"/>
  <c r="T1927" i="1"/>
  <c r="T2387" i="1"/>
  <c r="T3319" i="1"/>
  <c r="T261" i="1"/>
  <c r="T2187" i="1"/>
  <c r="T3609" i="1"/>
  <c r="T2649" i="1"/>
  <c r="T3854" i="1"/>
  <c r="T1069" i="1"/>
  <c r="T1639" i="1"/>
  <c r="T1675" i="1"/>
  <c r="T475" i="1"/>
  <c r="T1652" i="1"/>
  <c r="T2969" i="1"/>
  <c r="T1080" i="1"/>
  <c r="T518" i="1"/>
  <c r="T2489" i="1"/>
  <c r="T1699" i="1"/>
  <c r="T2165" i="1"/>
  <c r="T46" i="1"/>
  <c r="T2141" i="1"/>
  <c r="T3572" i="1"/>
  <c r="T2944" i="1"/>
  <c r="T1951" i="1"/>
  <c r="T3008" i="1"/>
  <c r="T2585" i="1"/>
  <c r="T969" i="1"/>
  <c r="T2215" i="1"/>
  <c r="T362" i="1"/>
  <c r="T136" i="1"/>
  <c r="T3812" i="1"/>
  <c r="T974" i="1"/>
  <c r="T276" i="1"/>
  <c r="T3321" i="1"/>
  <c r="T2217" i="1"/>
  <c r="T241" i="1"/>
  <c r="T129" i="1"/>
  <c r="T1061" i="1"/>
  <c r="T3295" i="1"/>
  <c r="T1042" i="1"/>
  <c r="T2420" i="1"/>
  <c r="T343" i="1"/>
  <c r="T1664" i="1"/>
  <c r="T522" i="1"/>
  <c r="T1665" i="1"/>
  <c r="T1754" i="1"/>
  <c r="T4086" i="1"/>
  <c r="T3858" i="1"/>
  <c r="T2060" i="1"/>
  <c r="T3307" i="1"/>
  <c r="T2123" i="1"/>
  <c r="T4110" i="1"/>
  <c r="T3285" i="1"/>
  <c r="T1398" i="1"/>
  <c r="T465" i="1"/>
  <c r="T2622" i="1"/>
  <c r="T329" i="1"/>
  <c r="T325" i="1"/>
  <c r="T666" i="1"/>
  <c r="T2566" i="1"/>
  <c r="T3158" i="1"/>
  <c r="T20" i="1"/>
  <c r="T3672" i="1"/>
  <c r="T3229" i="1"/>
  <c r="T2466" i="1"/>
  <c r="T1357" i="1"/>
  <c r="T2033" i="1"/>
  <c r="T2667" i="1"/>
  <c r="T909" i="1"/>
  <c r="T651" i="1"/>
  <c r="T3420" i="1"/>
  <c r="T2960" i="1"/>
  <c r="T324" i="1"/>
  <c r="T3259" i="1"/>
  <c r="T3480" i="1"/>
  <c r="T2702" i="1"/>
  <c r="T796" i="1"/>
  <c r="T627" i="1"/>
  <c r="T3630" i="1"/>
  <c r="T2577" i="1"/>
  <c r="T3496" i="1"/>
  <c r="T3478" i="1"/>
  <c r="T1303" i="1"/>
  <c r="T3909" i="1"/>
  <c r="T1427" i="1"/>
  <c r="T1642" i="1"/>
  <c r="T2545" i="1"/>
  <c r="T557" i="1"/>
  <c r="T807" i="1"/>
  <c r="T1565" i="1"/>
  <c r="T869" i="1"/>
  <c r="T1711" i="1"/>
  <c r="T2691" i="1"/>
  <c r="T3287" i="1"/>
  <c r="T61" i="1"/>
  <c r="T2634" i="1"/>
  <c r="T3653" i="1"/>
  <c r="T3904" i="1"/>
  <c r="T3424" i="1"/>
  <c r="T941" i="1"/>
  <c r="T1654" i="1"/>
  <c r="T2056" i="1"/>
  <c r="T2373" i="1"/>
  <c r="T2224" i="1"/>
  <c r="T1150" i="1"/>
  <c r="T2755" i="1"/>
  <c r="T693" i="1"/>
  <c r="T3023" i="1"/>
  <c r="T2711" i="1"/>
  <c r="T53" i="1"/>
  <c r="T414" i="1"/>
  <c r="T1361" i="1"/>
  <c r="T1145" i="1"/>
  <c r="T3146" i="1"/>
  <c r="T844" i="1"/>
  <c r="T3357" i="1"/>
  <c r="T867" i="1"/>
  <c r="T497" i="1"/>
  <c r="T3258" i="1"/>
  <c r="T327" i="1"/>
  <c r="T691" i="1"/>
  <c r="T402" i="1"/>
  <c r="T1760" i="1"/>
  <c r="T2172" i="1"/>
  <c r="T2643" i="1"/>
  <c r="T2197" i="1"/>
  <c r="T3681" i="1"/>
  <c r="T1231" i="1"/>
  <c r="T1377" i="1"/>
  <c r="T710" i="1"/>
  <c r="T439" i="1"/>
  <c r="T1078" i="1"/>
  <c r="T3292" i="1"/>
  <c r="T251" i="1"/>
  <c r="T1922" i="1"/>
  <c r="T1060" i="1"/>
  <c r="T1542" i="1"/>
  <c r="T1226" i="1"/>
  <c r="T2786" i="1"/>
  <c r="T938" i="1"/>
  <c r="T780" i="1"/>
  <c r="T3130" i="1"/>
  <c r="T1109" i="1"/>
  <c r="T2312" i="1"/>
  <c r="T1499" i="1"/>
  <c r="T292" i="1"/>
  <c r="T1933" i="1"/>
  <c r="T1186" i="1"/>
  <c r="T1902" i="1"/>
  <c r="T3096" i="1"/>
  <c r="T2930" i="1"/>
  <c r="T1328" i="1"/>
  <c r="T2793" i="1"/>
  <c r="T3876" i="1"/>
  <c r="T1441" i="1"/>
  <c r="T1401" i="1"/>
  <c r="T3233" i="1"/>
  <c r="T1411" i="1"/>
  <c r="T508" i="1"/>
  <c r="T1634" i="1"/>
  <c r="T1848" i="1"/>
  <c r="T772" i="1"/>
  <c r="T3239" i="1"/>
  <c r="T1332" i="1"/>
  <c r="T2813" i="1"/>
  <c r="T2768" i="1"/>
  <c r="T1635" i="1"/>
  <c r="T2917" i="1"/>
  <c r="T1576" i="1"/>
  <c r="T3073" i="1"/>
  <c r="T1779" i="1"/>
  <c r="T3824" i="1"/>
  <c r="T2792" i="1"/>
  <c r="T631" i="1"/>
  <c r="T2787" i="1"/>
  <c r="T1734" i="1"/>
  <c r="T3204" i="1"/>
  <c r="T2948" i="1"/>
  <c r="T21" i="1"/>
  <c r="T3751" i="1"/>
  <c r="T2601" i="1"/>
  <c r="T1056" i="1"/>
  <c r="T3405" i="1"/>
  <c r="T1723" i="1"/>
  <c r="T1351" i="1"/>
  <c r="T1022" i="1"/>
  <c r="T1261" i="1"/>
  <c r="T1585" i="1"/>
  <c r="T1274" i="1"/>
  <c r="T3056" i="1"/>
  <c r="T3939" i="1"/>
  <c r="T2407" i="1"/>
  <c r="T3592" i="1"/>
  <c r="T4096" i="1"/>
  <c r="T2533" i="1"/>
  <c r="T2430" i="1"/>
  <c r="T1647" i="1"/>
  <c r="T999" i="1"/>
  <c r="T1678" i="1"/>
  <c r="T3877" i="1"/>
  <c r="T3650" i="1"/>
  <c r="T3024" i="1"/>
  <c r="T3612" i="1"/>
  <c r="T2685" i="1"/>
  <c r="T2617" i="1"/>
  <c r="T2092" i="1"/>
  <c r="T1202" i="1"/>
  <c r="T1668" i="1"/>
  <c r="T885" i="1"/>
  <c r="T223" i="1"/>
  <c r="T2656" i="1"/>
  <c r="T3148" i="1"/>
  <c r="T3999" i="1"/>
  <c r="T2613" i="1"/>
  <c r="T600" i="1"/>
  <c r="T1487" i="1"/>
  <c r="T107" i="1"/>
  <c r="T563" i="1"/>
  <c r="T3060" i="1"/>
  <c r="T3098" i="1"/>
  <c r="T2972" i="1"/>
  <c r="T1494" i="1"/>
  <c r="T555" i="1"/>
  <c r="T1130" i="1"/>
  <c r="T2057" i="1"/>
  <c r="T3440" i="1"/>
  <c r="T1297" i="1"/>
  <c r="T1633" i="1"/>
  <c r="T1674" i="1"/>
  <c r="T2868" i="1"/>
  <c r="T2974" i="1"/>
  <c r="T1455" i="1"/>
  <c r="T2379" i="1"/>
  <c r="T3536" i="1"/>
  <c r="T1616" i="1"/>
  <c r="T3795" i="1"/>
  <c r="T737" i="1"/>
  <c r="T169" i="1"/>
  <c r="T665" i="1"/>
  <c r="T852" i="1"/>
  <c r="T330" i="1"/>
  <c r="T534" i="1"/>
  <c r="T117" i="1"/>
  <c r="T4068" i="1"/>
  <c r="T3566" i="1"/>
  <c r="T3350" i="1"/>
  <c r="T2061" i="1"/>
  <c r="T1180" i="1"/>
  <c r="T2272" i="1"/>
  <c r="T3994" i="1"/>
  <c r="T1820" i="1"/>
  <c r="T2262" i="1"/>
  <c r="T473" i="1"/>
  <c r="T2692" i="1"/>
  <c r="T2177" i="1"/>
  <c r="T221" i="1"/>
  <c r="T357" i="1"/>
  <c r="T3892" i="1"/>
  <c r="T793" i="1"/>
  <c r="T1353" i="1"/>
  <c r="T1342" i="1"/>
  <c r="T225" i="1"/>
  <c r="T655" i="1"/>
  <c r="T3181" i="1"/>
  <c r="T2878" i="1"/>
  <c r="T3126" i="1"/>
  <c r="T3142" i="1"/>
  <c r="T3365" i="1"/>
  <c r="T243" i="1"/>
  <c r="T1131" i="1"/>
  <c r="T3411" i="1"/>
  <c r="T2534" i="1"/>
  <c r="T1192" i="1"/>
  <c r="T3375" i="1"/>
  <c r="T1478" i="1"/>
  <c r="T173" i="1"/>
  <c r="T2908" i="1"/>
  <c r="T2345" i="1"/>
  <c r="T1160" i="1"/>
  <c r="T1258" i="1"/>
  <c r="T2145" i="1"/>
  <c r="T1397" i="1"/>
  <c r="T812" i="1"/>
  <c r="T2736" i="1"/>
  <c r="T1323" i="1"/>
  <c r="T2491" i="1"/>
  <c r="T1446" i="1"/>
  <c r="T1277" i="1"/>
  <c r="T3683" i="1"/>
  <c r="T805" i="1"/>
  <c r="T2771" i="1"/>
  <c r="T1118" i="1"/>
  <c r="T681" i="1"/>
  <c r="T4041" i="1"/>
  <c r="T2335" i="1"/>
  <c r="T2452" i="1"/>
  <c r="T634" i="1"/>
  <c r="T1963" i="1"/>
  <c r="T1908" i="1"/>
  <c r="T31" i="1"/>
  <c r="T3872" i="1"/>
  <c r="T1795" i="1"/>
  <c r="T568" i="1"/>
  <c r="T2631" i="1"/>
  <c r="T3193" i="1"/>
  <c r="T1896" i="1"/>
  <c r="T247" i="1"/>
  <c r="T1988" i="1"/>
  <c r="T2236" i="1"/>
  <c r="T216" i="1"/>
  <c r="T118" i="1"/>
  <c r="T2943" i="1"/>
  <c r="T2072" i="1"/>
  <c r="T777" i="1"/>
  <c r="T537" i="1"/>
  <c r="T673" i="1"/>
  <c r="T1843" i="1"/>
  <c r="T1199" i="1"/>
  <c r="T76" i="1"/>
  <c r="T3450" i="1"/>
  <c r="T1278" i="1"/>
  <c r="T932" i="1"/>
  <c r="T816" i="1"/>
  <c r="T1292" i="1"/>
  <c r="T233" i="1"/>
  <c r="T573" i="1"/>
  <c r="T2348" i="1"/>
  <c r="T3416" i="1"/>
  <c r="T1960" i="1"/>
  <c r="T3474" i="1"/>
  <c r="T3045" i="1"/>
  <c r="T818" i="1"/>
  <c r="T2619" i="1"/>
  <c r="T1901" i="1"/>
  <c r="T213" i="1"/>
  <c r="T79" i="1"/>
  <c r="T1742" i="1"/>
  <c r="T279" i="1"/>
  <c r="T1501" i="1"/>
  <c r="T2932" i="1"/>
  <c r="T2920" i="1"/>
  <c r="T1100" i="1"/>
  <c r="T3937" i="1"/>
  <c r="T1607" i="1"/>
  <c r="T3621" i="1"/>
  <c r="T2957" i="1"/>
  <c r="T1454" i="1"/>
  <c r="T3140" i="1"/>
  <c r="T3436" i="1"/>
  <c r="T511" i="1"/>
  <c r="T3015" i="1"/>
  <c r="T1891" i="1"/>
  <c r="T1235" i="1"/>
  <c r="T284" i="1"/>
  <c r="T1783" i="1"/>
  <c r="T2274" i="1"/>
  <c r="T3401" i="1"/>
  <c r="T1238" i="1"/>
  <c r="T4072" i="1"/>
  <c r="T3840" i="1"/>
  <c r="T3188" i="1"/>
  <c r="T308" i="1"/>
  <c r="T1393" i="1"/>
  <c r="T430" i="1"/>
  <c r="T1492" i="1"/>
  <c r="T490" i="1"/>
  <c r="T2708" i="1"/>
  <c r="T956" i="1"/>
  <c r="T3697" i="1"/>
  <c r="T2540" i="1"/>
  <c r="T492" i="1"/>
  <c r="T1648" i="1"/>
  <c r="T3779" i="1"/>
  <c r="T3687" i="1"/>
  <c r="T1847" i="1"/>
  <c r="T1631" i="1"/>
  <c r="T5" i="1"/>
  <c r="T3212" i="1"/>
  <c r="T3777" i="1"/>
  <c r="T2583" i="1"/>
  <c r="T353" i="1"/>
  <c r="T2916" i="1"/>
  <c r="T1057" i="1"/>
  <c r="T2867" i="1"/>
  <c r="T11" i="1"/>
  <c r="T1344" i="1"/>
  <c r="T4005" i="1"/>
  <c r="T3151" i="1"/>
  <c r="T2544" i="1"/>
  <c r="T186" i="1"/>
  <c r="T2703" i="1"/>
  <c r="T3979" i="1"/>
  <c r="T2043" i="1"/>
  <c r="T760" i="1"/>
  <c r="T1793" i="1"/>
  <c r="T1620" i="1"/>
  <c r="T1496" i="1"/>
  <c r="T735" i="1"/>
  <c r="T1735" i="1"/>
  <c r="T715" i="1"/>
  <c r="T3021" i="1"/>
  <c r="T2571" i="1"/>
  <c r="T1081" i="1"/>
  <c r="T3946" i="1"/>
  <c r="T1286" i="1"/>
  <c r="T3143" i="1"/>
  <c r="T3828" i="1"/>
  <c r="T1688" i="1"/>
  <c r="T609" i="1"/>
  <c r="T3431" i="1"/>
  <c r="T3263" i="1"/>
  <c r="T1493" i="1"/>
  <c r="T3820" i="1"/>
  <c r="T800" i="1"/>
  <c r="T1750" i="1"/>
  <c r="T96" i="1"/>
  <c r="T1324" i="1"/>
  <c r="T2653" i="1"/>
  <c r="T1541" i="1"/>
  <c r="T1497" i="1"/>
  <c r="T2956" i="1"/>
  <c r="T3265" i="1"/>
  <c r="T3451" i="1"/>
  <c r="T2283" i="1"/>
  <c r="T2019" i="1"/>
  <c r="T3162" i="1"/>
  <c r="T3788" i="1"/>
  <c r="T3348" i="1"/>
  <c r="T797" i="1"/>
  <c r="T1573" i="1"/>
  <c r="T4038" i="1"/>
  <c r="T1670" i="1"/>
  <c r="T4042" i="1"/>
  <c r="T2871" i="1"/>
  <c r="T2657" i="1"/>
  <c r="T2881" i="1"/>
  <c r="T734" i="1"/>
  <c r="T3002" i="1"/>
  <c r="T2678" i="1"/>
  <c r="T1822" i="1"/>
  <c r="T622" i="1"/>
  <c r="T4063" i="1"/>
  <c r="T2173" i="1"/>
  <c r="T1905" i="1"/>
  <c r="T2687" i="1"/>
  <c r="T2503" i="1"/>
  <c r="T2823" i="1"/>
  <c r="T2522" i="1"/>
  <c r="T3421" i="1"/>
  <c r="T2500" i="1"/>
  <c r="T2576" i="1"/>
  <c r="T4112" i="1"/>
  <c r="T1442" i="1"/>
  <c r="T2859" i="1"/>
  <c r="T217" i="1"/>
  <c r="T2933" i="1"/>
  <c r="T3923" i="1"/>
  <c r="T3881" i="1"/>
  <c r="T1458" i="1"/>
  <c r="T1230" i="1"/>
  <c r="T3260" i="1"/>
  <c r="T1871" i="1"/>
  <c r="T564" i="1"/>
  <c r="T3657" i="1"/>
  <c r="T811" i="1"/>
  <c r="T1987" i="1"/>
  <c r="T581" i="1"/>
  <c r="T91" i="1"/>
  <c r="T3580" i="1"/>
  <c r="T1308" i="1"/>
  <c r="T3346" i="1"/>
  <c r="T2913" i="1"/>
  <c r="T1640" i="1"/>
  <c r="T92" i="1"/>
  <c r="T3597" i="1"/>
  <c r="T2208" i="1"/>
  <c r="T35" i="1"/>
  <c r="T3448" i="1"/>
  <c r="T1594" i="1"/>
  <c r="T246" i="1"/>
  <c r="T1306" i="1"/>
  <c r="T3184" i="1"/>
  <c r="T464" i="1"/>
  <c r="T3610" i="1"/>
  <c r="T1797" i="1"/>
  <c r="T2512" i="1"/>
  <c r="T3611" i="1"/>
  <c r="T2423" i="1"/>
  <c r="T2015" i="1"/>
  <c r="T232" i="1"/>
  <c r="T1218" i="1"/>
  <c r="T1175" i="1"/>
  <c r="T3274" i="1"/>
  <c r="T3652" i="1"/>
  <c r="T2045" i="1"/>
  <c r="T336" i="1"/>
  <c r="T235" i="1"/>
  <c r="T1612" i="1"/>
  <c r="T2013" i="1"/>
  <c r="T444" i="1"/>
  <c r="T3358" i="1"/>
  <c r="T239" i="1"/>
  <c r="T3980" i="1"/>
  <c r="T843" i="1"/>
  <c r="T1556" i="1"/>
  <c r="T2925" i="1"/>
  <c r="T1964" i="1"/>
  <c r="T4015" i="1"/>
  <c r="T3363" i="1"/>
  <c r="T2016" i="1"/>
  <c r="T72" i="1"/>
  <c r="T1739" i="1"/>
  <c r="T1163" i="1"/>
  <c r="T110" i="1"/>
  <c r="T346" i="1"/>
  <c r="T2486" i="1"/>
  <c r="T2319" i="1"/>
  <c r="T541" i="1"/>
  <c r="T1979" i="1"/>
  <c r="T3641" i="1"/>
  <c r="T1500" i="1"/>
  <c r="T1953" i="1"/>
  <c r="T3755" i="1"/>
  <c r="T2332" i="1"/>
  <c r="T576" i="1"/>
  <c r="T906" i="1"/>
  <c r="T2679" i="1"/>
  <c r="T3781" i="1"/>
  <c r="T2109" i="1"/>
  <c r="T238" i="1"/>
  <c r="T3695" i="1"/>
  <c r="T1116" i="1"/>
  <c r="T3443" i="1"/>
  <c r="T4094" i="1"/>
  <c r="T2928" i="1"/>
  <c r="T2592" i="1"/>
  <c r="T2808" i="1"/>
  <c r="T3545" i="1"/>
  <c r="T3926" i="1"/>
  <c r="T2018" i="1"/>
  <c r="T663" i="1"/>
  <c r="T3086" i="1"/>
  <c r="T1893" i="1"/>
  <c r="T75" i="1"/>
  <c r="T1205" i="1"/>
  <c r="T2610" i="1"/>
  <c r="T3009" i="1"/>
  <c r="T3884" i="1"/>
  <c r="T525" i="1"/>
  <c r="T382" i="1"/>
  <c r="T3452" i="1"/>
  <c r="T274" i="1"/>
  <c r="T794" i="1"/>
  <c r="T2686" i="1"/>
  <c r="T3834" i="1"/>
  <c r="T1068" i="1"/>
  <c r="T515" i="1"/>
  <c r="T809" i="1"/>
  <c r="T1608" i="1"/>
  <c r="T4045" i="1"/>
  <c r="T2926" i="1"/>
  <c r="T1016" i="1"/>
  <c r="T2032" i="1"/>
  <c r="T2470" i="1"/>
  <c r="T1798" i="1"/>
  <c r="T3464" i="1"/>
  <c r="T2362" i="1"/>
  <c r="T751" i="1"/>
  <c r="T2671" i="1"/>
  <c r="T1814" i="1"/>
  <c r="T3487" i="1"/>
  <c r="T2088" i="1"/>
  <c r="T2849" i="1"/>
  <c r="T4011" i="1"/>
  <c r="T1521" i="1"/>
  <c r="T105" i="1"/>
  <c r="T3618" i="1"/>
  <c r="T3835" i="1"/>
  <c r="T3406" i="1"/>
  <c r="T3970" i="1"/>
  <c r="T1767" i="1"/>
  <c r="T2242" i="1"/>
  <c r="T2228" i="1"/>
  <c r="T2124" i="1"/>
  <c r="T2809" i="1"/>
  <c r="T2719" i="1"/>
  <c r="T3528" i="1"/>
  <c r="T3563" i="1"/>
  <c r="T3256" i="1"/>
  <c r="T2355" i="1"/>
  <c r="T951" i="1"/>
  <c r="T3020" i="1"/>
  <c r="T1929" i="1"/>
  <c r="T401" i="1"/>
  <c r="T3912" i="1"/>
  <c r="T1957" i="1"/>
  <c r="T182" i="1"/>
  <c r="T3922" i="1"/>
  <c r="T1866" i="1"/>
  <c r="T2291" i="1"/>
  <c r="T289" i="1"/>
  <c r="T3850" i="1"/>
  <c r="T4050" i="1"/>
  <c r="T2131" i="1"/>
  <c r="T3622" i="1"/>
  <c r="T3837" i="1"/>
  <c r="T2659" i="1"/>
  <c r="T4014" i="1"/>
  <c r="T2447" i="1"/>
  <c r="T1632" i="1"/>
  <c r="T1663" i="1"/>
  <c r="T1030" i="1"/>
  <c r="T3235" i="1"/>
  <c r="T636" i="1"/>
  <c r="T3232" i="1"/>
  <c r="T3141" i="1"/>
  <c r="T2201" i="1"/>
  <c r="T2223" i="1"/>
  <c r="T1395" i="1"/>
  <c r="T287" i="1"/>
  <c r="T3767" i="1"/>
  <c r="T1507" i="1"/>
  <c r="T1804" i="1"/>
  <c r="T2627" i="1"/>
  <c r="T3594" i="1"/>
  <c r="T1484" i="1"/>
  <c r="T3095" i="1"/>
  <c r="T2612" i="1"/>
  <c r="T318" i="1"/>
  <c r="T3147" i="1"/>
  <c r="T2248" i="1"/>
  <c r="T661" i="1"/>
  <c r="T656" i="1"/>
  <c r="T1416" i="1"/>
  <c r="T1917" i="1"/>
  <c r="T3752" i="1"/>
  <c r="T3778" i="1"/>
  <c r="T140" i="1"/>
  <c r="T501" i="1"/>
  <c r="T900" i="1"/>
  <c r="T3317" i="1"/>
  <c r="T1906" i="1"/>
  <c r="T4093" i="1"/>
  <c r="T2427" i="1"/>
  <c r="T2269" i="1"/>
  <c r="T3359" i="1"/>
  <c r="T1656" i="1"/>
  <c r="T2556" i="1"/>
  <c r="T2052" i="1"/>
  <c r="T2717" i="1"/>
  <c r="T1089" i="1"/>
  <c r="T1773" i="1"/>
  <c r="T2406" i="1"/>
  <c r="T2874" i="1"/>
  <c r="T97" i="1"/>
  <c r="T2128" i="1"/>
  <c r="T982" i="1"/>
  <c r="T1977" i="1"/>
  <c r="T3139" i="1"/>
  <c r="T736" i="1"/>
  <c r="T2357" i="1"/>
  <c r="T2747" i="1"/>
  <c r="T3013" i="1"/>
  <c r="T494" i="1"/>
  <c r="T183" i="1"/>
  <c r="T2875" i="1"/>
  <c r="T2523" i="1"/>
  <c r="T1522" i="1"/>
  <c r="T957" i="1"/>
  <c r="T2472" i="1"/>
  <c r="T1136" i="1"/>
  <c r="T3949" i="1"/>
  <c r="T2800" i="1"/>
  <c r="T3326" i="1"/>
  <c r="T3053" i="1"/>
  <c r="T2924" i="1"/>
  <c r="T3306" i="1"/>
  <c r="T587" i="1"/>
  <c r="T1872" i="1"/>
  <c r="T3735" i="1"/>
  <c r="T2762" i="1"/>
  <c r="T1335" i="1"/>
  <c r="T2538" i="1"/>
  <c r="T1571" i="1"/>
  <c r="T197" i="1"/>
  <c r="T1166" i="1"/>
  <c r="T3769" i="1"/>
  <c r="T2990" i="1"/>
  <c r="T778" i="1"/>
  <c r="T2384" i="1"/>
  <c r="T159" i="1"/>
  <c r="T2180" i="1"/>
  <c r="T2946" i="1"/>
  <c r="T1003" i="1"/>
  <c r="T3875" i="1"/>
  <c r="T3257" i="1"/>
  <c r="T1755" i="1"/>
  <c r="T618" i="1"/>
  <c r="T2958" i="1"/>
  <c r="T1017" i="1"/>
  <c r="T819" i="1"/>
  <c r="T971" i="1"/>
  <c r="T3133" i="1"/>
  <c r="T3081" i="1"/>
  <c r="T2446" i="1"/>
  <c r="T2781" i="1"/>
  <c r="T3391" i="1"/>
  <c r="T2732" i="1"/>
  <c r="T2103" i="1"/>
  <c r="T175" i="1"/>
  <c r="T2954" i="1"/>
  <c r="T1703" i="1"/>
  <c r="T2697" i="1"/>
  <c r="T4021" i="1"/>
  <c r="T167" i="1"/>
  <c r="T3847" i="1"/>
  <c r="T4115" i="1"/>
  <c r="T1260" i="1"/>
  <c r="T3908" i="1"/>
  <c r="T1460" i="1"/>
  <c r="T3394" i="1"/>
  <c r="T1949" i="1"/>
  <c r="T3584" i="1"/>
  <c r="T3585" i="1"/>
  <c r="T981" i="1"/>
  <c r="T2738" i="1"/>
  <c r="T3016" i="1"/>
  <c r="T399" i="1"/>
  <c r="T1780" i="1"/>
  <c r="T3282" i="1"/>
  <c r="T1834" i="1"/>
  <c r="T2675" i="1"/>
  <c r="T528" i="1"/>
  <c r="T920" i="1"/>
  <c r="T3669" i="1"/>
  <c r="T2287" i="1"/>
  <c r="T2230" i="1"/>
  <c r="T2831" i="1"/>
  <c r="T3112" i="1"/>
  <c r="T2740" i="1"/>
  <c r="T3821" i="1"/>
  <c r="T427" i="1"/>
  <c r="T220" i="1"/>
  <c r="T3286" i="1"/>
  <c r="T3776" i="1"/>
  <c r="T3971" i="1"/>
  <c r="T1549" i="1"/>
  <c r="T2862" i="1"/>
  <c r="T2789" i="1"/>
  <c r="T3038" i="1"/>
  <c r="T2305" i="1"/>
  <c r="T3266" i="1"/>
  <c r="T3189" i="1"/>
  <c r="T1362" i="1"/>
  <c r="T619" i="1"/>
  <c r="T1955" i="1"/>
  <c r="T3806" i="1"/>
  <c r="T989" i="1"/>
  <c r="T984" i="1"/>
  <c r="T1540" i="1"/>
  <c r="T1819" i="1"/>
  <c r="T963" i="1"/>
  <c r="T708" i="1"/>
  <c r="T33" i="1"/>
  <c r="T3539" i="1"/>
  <c r="T1173" i="1"/>
  <c r="T3281" i="1"/>
  <c r="T2730" i="1"/>
  <c r="T3670" i="1"/>
  <c r="T2058" i="1"/>
  <c r="T1203" i="1"/>
  <c r="T2304" i="1"/>
  <c r="T3642" i="1"/>
  <c r="T2594" i="1"/>
  <c r="T1248" i="1"/>
  <c r="T88" i="1"/>
  <c r="T3377" i="1"/>
  <c r="T1461" i="1"/>
  <c r="T2542" i="1"/>
  <c r="T2119" i="1"/>
  <c r="T98" i="1"/>
  <c r="T1095" i="1"/>
  <c r="T3581" i="1"/>
  <c r="T3587" i="1"/>
  <c r="T2340" i="1"/>
  <c r="T617" i="1"/>
  <c r="T1569" i="1"/>
  <c r="T2991" i="1"/>
  <c r="T1826" i="1"/>
  <c r="T1986" i="1"/>
  <c r="T185" i="1"/>
  <c r="T4057" i="1"/>
  <c r="T1867" i="1"/>
  <c r="T2118" i="1"/>
  <c r="T3804" i="1"/>
  <c r="T69" i="1"/>
  <c r="T3859" i="1"/>
  <c r="T488" i="1"/>
  <c r="T2848" i="1"/>
  <c r="T277" i="1"/>
  <c r="T4078" i="1"/>
  <c r="T2377" i="1"/>
  <c r="T1307" i="1"/>
  <c r="T1139" i="1"/>
  <c r="T532" i="1"/>
  <c r="T3845" i="1"/>
  <c r="T1165" i="1"/>
  <c r="T1559" i="1"/>
  <c r="T426" i="1"/>
  <c r="T1331" i="1"/>
  <c r="T1537" i="1"/>
  <c r="T1164" i="1"/>
  <c r="T2840" i="1"/>
  <c r="T3167" i="1"/>
  <c r="T3577" i="1"/>
  <c r="T714" i="1"/>
  <c r="T2154" i="1"/>
  <c r="T3665" i="1"/>
  <c r="T3785" i="1"/>
  <c r="T1008" i="1"/>
  <c r="T727" i="1"/>
  <c r="T3460" i="1"/>
  <c r="T1137" i="1"/>
  <c r="T2756" i="1"/>
  <c r="T1183" i="1"/>
  <c r="T450" i="1"/>
  <c r="T130" i="1"/>
  <c r="T2169" i="1"/>
  <c r="T44" i="1"/>
  <c r="T1605" i="1"/>
  <c r="T1082" i="1"/>
  <c r="T1575" i="1"/>
  <c r="T1178" i="1"/>
  <c r="T1835" i="1"/>
  <c r="T2549" i="1"/>
  <c r="T4092" i="1"/>
  <c r="T263" i="1"/>
  <c r="T1836" i="1"/>
  <c r="T1800" i="1"/>
  <c r="T1851" i="1"/>
  <c r="T3722" i="1"/>
  <c r="T3766" i="1"/>
  <c r="T1937" i="1"/>
  <c r="T2097" i="1"/>
  <c r="T180" i="1"/>
  <c r="T2805" i="1"/>
  <c r="T1610" i="1"/>
  <c r="T2968" i="1"/>
  <c r="T1463" i="1"/>
  <c r="T990" i="1"/>
  <c r="T1363" i="1"/>
  <c r="T1959" i="1"/>
  <c r="T1438" i="1"/>
  <c r="T1700" i="1"/>
  <c r="T810" i="1"/>
  <c r="T150" i="1"/>
  <c r="T1862" i="1"/>
  <c r="T3589" i="1"/>
  <c r="T1828" i="1"/>
  <c r="T178" i="1"/>
  <c r="T2070" i="1"/>
  <c r="T2429" i="1"/>
  <c r="T755" i="1"/>
  <c r="T3078" i="1"/>
  <c r="T602" i="1"/>
  <c r="T767" i="1"/>
  <c r="T3027" i="1"/>
  <c r="T3953" i="1"/>
  <c r="T3613" i="1"/>
  <c r="T100" i="1"/>
  <c r="T3118" i="1"/>
  <c r="T122" i="1"/>
  <c r="T668" i="1"/>
  <c r="T2819" i="1"/>
  <c r="T2707" i="1"/>
  <c r="T3483" i="1"/>
  <c r="T3137" i="1"/>
  <c r="T3384" i="1"/>
  <c r="T3736" i="1"/>
  <c r="T3952" i="1"/>
  <c r="T3705" i="1"/>
  <c r="T2383" i="1"/>
  <c r="T3418" i="1"/>
  <c r="T3852" i="1"/>
  <c r="T2841" i="1"/>
  <c r="T2341" i="1"/>
  <c r="T4084" i="1"/>
  <c r="T860" i="1"/>
  <c r="T1941" i="1"/>
  <c r="T2989" i="1"/>
  <c r="T3513" i="1"/>
  <c r="T3250" i="1"/>
  <c r="T624" i="1"/>
  <c r="T2000" i="1"/>
  <c r="T530" i="1"/>
  <c r="T519" i="1"/>
  <c r="T2450" i="1"/>
  <c r="T1067" i="1"/>
  <c r="T554" i="1"/>
  <c r="T539" i="1"/>
  <c r="T358" i="1"/>
  <c r="T753" i="1"/>
  <c r="T1448" i="1"/>
  <c r="T732" i="1"/>
  <c r="T112" i="1"/>
  <c r="T2298" i="1"/>
  <c r="T3453" i="1"/>
  <c r="T1756" i="1"/>
  <c r="T2404" i="1"/>
  <c r="T400" i="1"/>
  <c r="T3599" i="1"/>
  <c r="T2837" i="1"/>
  <c r="T1429" i="1"/>
  <c r="T3120" i="1"/>
  <c r="T2300" i="1"/>
  <c r="T3956" i="1"/>
  <c r="T1818" i="1"/>
  <c r="T4076" i="1"/>
  <c r="T954" i="1"/>
  <c r="T1225" i="1"/>
  <c r="T2735" i="1"/>
  <c r="T282" i="1"/>
  <c r="T567" i="1"/>
  <c r="T1348" i="1"/>
  <c r="T3068" i="1"/>
  <c r="T3156" i="1"/>
  <c r="T2226" i="1"/>
  <c r="T2186" i="1"/>
  <c r="T3085" i="1"/>
  <c r="T2256" i="1"/>
  <c r="T2295" i="1"/>
  <c r="T2099" i="1"/>
  <c r="T968" i="1"/>
  <c r="T2741" i="1"/>
  <c r="T1829" i="1"/>
  <c r="T1582" i="1"/>
  <c r="T3944" i="1"/>
  <c r="T1681" i="1"/>
  <c r="T3808" i="1"/>
  <c r="T1076" i="1"/>
  <c r="T381" i="1"/>
  <c r="T1689" i="1"/>
  <c r="T3635" i="1"/>
  <c r="T3433" i="1"/>
  <c r="T65" i="1"/>
  <c r="T3761" i="1"/>
  <c r="T2760" i="1"/>
  <c r="T3463" i="1"/>
  <c r="T4114" i="1"/>
  <c r="T657" i="1"/>
  <c r="T2975" i="1"/>
  <c r="T3001" i="1"/>
  <c r="T1305" i="1"/>
  <c r="T2202" i="1"/>
  <c r="T3661" i="1"/>
  <c r="T891" i="1"/>
  <c r="T3639" i="1"/>
  <c r="T2181" i="1"/>
  <c r="T2238" i="1"/>
  <c r="T1469" i="1"/>
  <c r="T1502" i="1"/>
  <c r="T2297" i="1"/>
  <c r="T2463" i="1"/>
  <c r="T1161" i="1"/>
  <c r="T2607" i="1"/>
  <c r="T3791" i="1"/>
  <c r="T676" i="1"/>
  <c r="T484" i="1"/>
  <c r="T3403" i="1"/>
  <c r="T2134" i="1"/>
  <c r="T3654" i="1"/>
  <c r="T2682" i="1"/>
  <c r="T4044" i="1"/>
  <c r="T2950" i="1"/>
  <c r="T3541" i="1"/>
  <c r="T598" i="1"/>
  <c r="T985" i="1"/>
  <c r="T2075" i="1"/>
  <c r="T2662" i="1"/>
  <c r="T1072" i="1"/>
  <c r="T2363" i="1"/>
  <c r="T1104" i="1"/>
  <c r="T2038" i="1"/>
  <c r="T472" i="1"/>
  <c r="T3005" i="1"/>
  <c r="T2521" i="1"/>
  <c r="T2638" i="1"/>
  <c r="T2250" i="1"/>
  <c r="T2492" i="1"/>
  <c r="T250" i="1"/>
  <c r="T19" i="1"/>
  <c r="T2770" i="1"/>
  <c r="T687" i="1"/>
  <c r="T2462" i="1"/>
  <c r="T1876" i="1"/>
  <c r="T1907" i="1"/>
  <c r="T741" i="1"/>
  <c r="T4035" i="1"/>
  <c r="T1864" i="1"/>
  <c r="T1380" i="1"/>
  <c r="T1047" i="1"/>
  <c r="T2645" i="1"/>
  <c r="T3569" i="1"/>
  <c r="T2253" i="1"/>
  <c r="T3866" i="1"/>
  <c r="T3542" i="1"/>
  <c r="T165" i="1"/>
  <c r="T1666" i="1"/>
  <c r="T2997" i="1"/>
  <c r="T638" i="1"/>
  <c r="T697" i="1"/>
  <c r="T1491" i="1"/>
  <c r="T3600" i="1"/>
  <c r="T2699" i="1"/>
  <c r="T2409" i="1"/>
  <c r="T821" i="1"/>
  <c r="T339" i="1"/>
  <c r="T1313" i="1"/>
  <c r="T160" i="1"/>
  <c r="T468" i="1"/>
  <c r="T2098" i="1"/>
  <c r="T1512" i="1"/>
  <c r="T1121" i="1"/>
  <c r="T3958" i="1"/>
  <c r="T2829" i="1"/>
  <c r="T526" i="1"/>
  <c r="T675" i="1"/>
  <c r="T1436" i="1"/>
  <c r="T774" i="1"/>
  <c r="T1214" i="1"/>
  <c r="T940" i="1"/>
  <c r="T1102" i="1"/>
  <c r="T2524" i="1"/>
  <c r="T947" i="1"/>
  <c r="T2558" i="1"/>
  <c r="T300" i="1"/>
  <c r="T1276" i="1"/>
  <c r="T892" i="1"/>
  <c r="T3251" i="1"/>
  <c r="T3691" i="1"/>
  <c r="T2460" i="1"/>
  <c r="T3615" i="1"/>
  <c r="T1831" i="1"/>
  <c r="T304" i="1"/>
  <c r="T2292" i="1"/>
  <c r="T3679" i="1"/>
  <c r="T3514" i="1"/>
  <c r="T925" i="1"/>
  <c r="T2437" i="1"/>
  <c r="T1177" i="1"/>
  <c r="T2695" i="1"/>
  <c r="T2497" i="1"/>
  <c r="T480" i="1"/>
  <c r="T545" i="1"/>
  <c r="T1241" i="1"/>
  <c r="T1653" i="1"/>
  <c r="T145" i="1"/>
  <c r="T3748" i="1"/>
  <c r="T764" i="1"/>
  <c r="T2547" i="1"/>
  <c r="T1874" i="1"/>
  <c r="T1824" i="1"/>
  <c r="T2323" i="1"/>
  <c r="T910" i="1"/>
  <c r="T28" i="1"/>
  <c r="T824" i="1"/>
  <c r="T2090" i="1"/>
  <c r="T2593" i="1"/>
  <c r="T579" i="1"/>
  <c r="T1715" i="1"/>
  <c r="T3637" i="1"/>
  <c r="T1722" i="1"/>
  <c r="T1619" i="1"/>
  <c r="T1415" i="1"/>
  <c r="T1188" i="1"/>
  <c r="T2947" i="1"/>
  <c r="T109" i="1"/>
  <c r="T83" i="1"/>
  <c r="T993" i="1"/>
  <c r="T513" i="1"/>
  <c r="T1246" i="1"/>
  <c r="T2986" i="1"/>
  <c r="T3484" i="1"/>
  <c r="T3571" i="1"/>
  <c r="T1694" i="1"/>
  <c r="T1629" i="1"/>
  <c r="T1262" i="1"/>
  <c r="T1657" i="1"/>
  <c r="T3954" i="1"/>
  <c r="T583" i="1"/>
  <c r="T3544" i="1"/>
  <c r="T1287" i="1"/>
  <c r="T1293" i="1"/>
  <c r="T716" i="1"/>
  <c r="T49" i="1"/>
  <c r="T1839" i="1"/>
  <c r="T1586" i="1"/>
  <c r="T3570" i="1"/>
  <c r="T639" i="1"/>
  <c r="T1422" i="1"/>
  <c r="T1093" i="1"/>
  <c r="T2546" i="1"/>
  <c r="T2852" i="1"/>
  <c r="T2600" i="1"/>
  <c r="T1613" i="1"/>
  <c r="T438" i="1"/>
  <c r="T1673" i="1"/>
  <c r="T3774" i="1"/>
  <c r="T138" i="1"/>
  <c r="T408" i="1"/>
  <c r="T1696" i="1"/>
  <c r="T1026" i="1"/>
  <c r="T1124" i="1"/>
  <c r="T936" i="1"/>
  <c r="T1873" i="1"/>
  <c r="T429" i="1"/>
  <c r="T2598" i="1"/>
  <c r="T1704" i="1"/>
  <c r="T672" i="1"/>
  <c r="T283" i="1"/>
  <c r="T961" i="1"/>
  <c r="T3344" i="1"/>
  <c r="T3075" i="1"/>
  <c r="T1086" i="1"/>
  <c r="T1325" i="1"/>
  <c r="T596" i="1"/>
  <c r="T585" i="1"/>
  <c r="T2615" i="1"/>
  <c r="T531" i="1"/>
  <c r="T2483" i="1"/>
  <c r="T80" i="1"/>
  <c r="T2713" i="1"/>
  <c r="T1198" i="1"/>
  <c r="T32" i="1"/>
  <c r="T3238" i="1"/>
  <c r="T1637" i="1"/>
  <c r="T190" i="1"/>
  <c r="T1803" i="1"/>
  <c r="T3052" i="1"/>
  <c r="T59" i="1"/>
  <c r="T2025" i="1"/>
  <c r="T1782" i="1"/>
  <c r="T397" i="1"/>
  <c r="T3803" i="1"/>
  <c r="T1899" i="1"/>
  <c r="T3092" i="1"/>
  <c r="T1744" i="1"/>
  <c r="T3759" i="1"/>
  <c r="T409" i="1"/>
  <c r="T2289" i="1"/>
  <c r="T2945" i="1"/>
  <c r="T551" i="1"/>
  <c r="T3489" i="1"/>
  <c r="T1701" i="1"/>
  <c r="T3590" i="1"/>
  <c r="T162" i="1"/>
  <c r="T1980" i="1"/>
  <c r="T1245" i="1"/>
  <c r="T1037" i="1"/>
  <c r="T1875" i="1"/>
  <c r="T1777" i="1"/>
  <c r="T3555" i="1"/>
  <c r="T422" i="1"/>
  <c r="T540" i="1"/>
  <c r="T102" i="1"/>
  <c r="T1997" i="1"/>
  <c r="T997" i="1"/>
  <c r="T1785" i="1"/>
  <c r="T95" i="1"/>
  <c r="T352" i="1"/>
  <c r="T978" i="1"/>
  <c r="T3248" i="1"/>
  <c r="T2306" i="1"/>
  <c r="T394" i="1"/>
  <c r="T817" i="1"/>
  <c r="T1053" i="1"/>
  <c r="T1378" i="1"/>
  <c r="T2965" i="1"/>
  <c r="T2632" i="1"/>
  <c r="T645" i="1"/>
  <c r="T3329" i="1"/>
  <c r="T2273" i="1"/>
  <c r="T3967" i="1"/>
  <c r="T1741" i="1"/>
  <c r="T2063" i="1"/>
  <c r="T2701" i="1"/>
  <c r="T1327" i="1"/>
  <c r="T1920" i="1"/>
  <c r="T2531" i="1"/>
  <c r="T2458" i="1"/>
  <c r="T1504" i="1"/>
  <c r="T686" i="1"/>
  <c r="T3186" i="1"/>
  <c r="T621" i="1"/>
  <c r="T1601" i="1"/>
  <c r="T1817" i="1"/>
  <c r="T620" i="1"/>
  <c r="T1211" i="1"/>
  <c r="T2286" i="1"/>
  <c r="T815" i="1"/>
  <c r="T606" i="1"/>
  <c r="T2882" i="1"/>
  <c r="T1376" i="1"/>
  <c r="T3887" i="1"/>
  <c r="T3210" i="1"/>
  <c r="T3501" i="1"/>
  <c r="T1011" i="1"/>
  <c r="T1304" i="1"/>
  <c r="T1935" i="1"/>
  <c r="T1596" i="1"/>
  <c r="T972" i="1"/>
  <c r="T3869" i="1"/>
  <c r="T1595" i="1"/>
  <c r="T212" i="1"/>
  <c r="T2412" i="1"/>
  <c r="T1144" i="1"/>
  <c r="T3312" i="1"/>
  <c r="T2465" i="1"/>
  <c r="T2441" i="1"/>
  <c r="T1877" i="1"/>
  <c r="T1982" i="1"/>
  <c r="T569" i="1"/>
  <c r="T4056" i="1"/>
  <c r="T1296" i="1"/>
  <c r="T1250" i="1"/>
  <c r="T1345" i="1"/>
  <c r="T1322" i="1"/>
  <c r="T608" i="1"/>
  <c r="T2324" i="1"/>
  <c r="T2629" i="1"/>
  <c r="T2595" i="1"/>
  <c r="T1312" i="1"/>
  <c r="T1658" i="1"/>
  <c r="T2936" i="1"/>
  <c r="T1364" i="1"/>
  <c r="T3380" i="1"/>
  <c r="T1693" i="1"/>
  <c r="T2006" i="1"/>
  <c r="T338" i="1"/>
  <c r="T192" i="1"/>
  <c r="T2358" i="1"/>
  <c r="T1799" i="1"/>
  <c r="T2582" i="1"/>
  <c r="T1382" i="1"/>
  <c r="T2380" i="1"/>
  <c r="T2606" i="1"/>
  <c r="T688" i="1"/>
  <c r="T3917" i="1"/>
  <c r="T2798" i="1"/>
  <c r="T2949" i="1"/>
  <c r="T3196" i="1"/>
  <c r="T1039" i="1"/>
  <c r="T3336" i="1"/>
  <c r="T3498" i="1"/>
  <c r="T2856" i="1"/>
  <c r="T2839" i="1"/>
  <c r="T2565" i="1"/>
  <c r="T1737" i="1"/>
  <c r="T3486" i="1"/>
  <c r="T965" i="1"/>
  <c r="T425" i="1"/>
  <c r="T2459" i="1"/>
  <c r="T516" i="1"/>
  <c r="T2919" i="1"/>
  <c r="T3089" i="1"/>
  <c r="T2275" i="1"/>
  <c r="T848" i="1"/>
  <c r="T387" i="1"/>
  <c r="T1035" i="1"/>
  <c r="T1807" i="1"/>
  <c r="T1547" i="1"/>
  <c r="T2811" i="1"/>
  <c r="T171" i="1"/>
  <c r="T833" i="1"/>
  <c r="T1464" i="1"/>
  <c r="T610" i="1"/>
  <c r="T3993" i="1"/>
  <c r="T2133" i="1"/>
  <c r="T3036" i="1"/>
  <c r="T3552" i="1"/>
  <c r="T3473" i="1"/>
  <c r="T1096" i="1"/>
  <c r="T1743" i="1"/>
  <c r="T612" i="1"/>
  <c r="T3797" i="1"/>
  <c r="T3153" i="1"/>
  <c r="T831" i="1"/>
  <c r="T3131" i="1"/>
  <c r="T1921" i="1"/>
  <c r="T3864" i="1"/>
  <c r="T2575" i="1"/>
  <c r="T3197" i="1"/>
  <c r="T393" i="1"/>
  <c r="T1897" i="1"/>
  <c r="T421" i="1"/>
  <c r="T1149" i="1"/>
  <c r="T1925" i="1"/>
  <c r="T3658" i="1"/>
  <c r="T317" i="1"/>
  <c r="T2709" i="1"/>
  <c r="T3663" i="1"/>
  <c r="T2199" i="1"/>
  <c r="T2676" i="1"/>
  <c r="T3236" i="1"/>
  <c r="T2352" i="1"/>
  <c r="T1545" i="1"/>
  <c r="T293" i="1"/>
  <c r="T1128" i="1"/>
  <c r="T1113" i="1"/>
  <c r="T1066" i="1"/>
  <c r="T864" i="1"/>
  <c r="T2455" i="1"/>
  <c r="T3442" i="1"/>
  <c r="T1285" i="1"/>
  <c r="T1005" i="1"/>
  <c r="T1821" i="1"/>
  <c r="T461" i="1"/>
  <c r="T2410" i="1"/>
  <c r="T93" i="1"/>
  <c r="T2385" i="1"/>
  <c r="T52" i="1"/>
  <c r="T698" i="1"/>
  <c r="T1094" i="1"/>
  <c r="T73" i="1"/>
  <c r="T3723" i="1"/>
  <c r="T3288" i="1"/>
  <c r="T3662" i="1"/>
  <c r="T1892" i="1"/>
  <c r="T2706" i="1"/>
  <c r="T2473" i="1"/>
  <c r="T2002" i="1"/>
  <c r="T3152" i="1"/>
  <c r="T3860" i="1"/>
  <c r="T1169" i="1"/>
  <c r="T1159" i="1"/>
  <c r="T2907" i="1"/>
  <c r="T1685" i="1"/>
  <c r="T1283" i="1"/>
  <c r="T264" i="1"/>
  <c r="T679" i="1"/>
  <c r="T1449" i="1"/>
  <c r="T1913" i="1"/>
  <c r="T3241" i="1"/>
  <c r="T2929" i="1"/>
  <c r="T2490" i="1"/>
  <c r="T2170" i="1"/>
  <c r="T2604" i="1"/>
  <c r="T2370" i="1"/>
  <c r="T41" i="1"/>
  <c r="T1999" i="1"/>
  <c r="T1679" i="1"/>
  <c r="T3900" i="1"/>
  <c r="T2624" i="1"/>
  <c r="T3786" i="1"/>
  <c r="T3888" i="1"/>
  <c r="T3471" i="1"/>
  <c r="T188" i="1"/>
  <c r="T3123" i="1"/>
  <c r="T1859" i="1"/>
  <c r="T3771" i="1"/>
  <c r="T2818" i="1"/>
  <c r="T1972" i="1"/>
  <c r="T2209" i="1"/>
  <c r="T912" i="1"/>
  <c r="T3874" i="1"/>
  <c r="T2591" i="1"/>
  <c r="T144" i="1"/>
  <c r="T1924" i="1"/>
  <c r="T1485" i="1"/>
  <c r="T2590" i="1"/>
  <c r="T628" i="1"/>
  <c r="T1343" i="1"/>
  <c r="T2034" i="1"/>
  <c r="T3743" i="1"/>
  <c r="T193" i="1"/>
  <c r="T572" i="1"/>
  <c r="T152" i="1"/>
  <c r="T2139" i="1"/>
  <c r="T2004" i="1"/>
  <c r="T424" i="1"/>
  <c r="T2683" i="1"/>
  <c r="T3088" i="1"/>
  <c r="T3825" i="1"/>
  <c r="T683" i="1"/>
  <c r="T1568" i="1"/>
  <c r="T3598" i="1"/>
  <c r="T458" i="1"/>
  <c r="T2953" i="1"/>
  <c r="T4022" i="1"/>
  <c r="T194" i="1"/>
  <c r="T2445" i="1"/>
  <c r="T1808" i="1"/>
  <c r="T3" i="1"/>
  <c r="T2026" i="1"/>
  <c r="T3168" i="1"/>
  <c r="T1443" i="1"/>
  <c r="T1059" i="1"/>
  <c r="T2222" i="1"/>
  <c r="T2724" i="1"/>
  <c r="T1114" i="1"/>
  <c r="T71" i="1"/>
  <c r="T24" i="1"/>
  <c r="T1578" i="1"/>
  <c r="T1221" i="1"/>
  <c r="T1110" i="1"/>
  <c r="T1934" i="1"/>
  <c r="T2203" i="1"/>
  <c r="T390" i="1"/>
  <c r="T2398" i="1"/>
  <c r="T3861" i="1"/>
  <c r="T1623" i="1"/>
  <c r="T4103" i="1"/>
  <c r="T1646" i="1"/>
  <c r="T695" i="1"/>
  <c r="T694" i="1"/>
  <c r="T2140" i="1"/>
  <c r="T2451" i="1"/>
  <c r="T2393" i="1"/>
  <c r="T3819" i="1"/>
  <c r="T1776" i="1"/>
  <c r="T3708" i="1"/>
  <c r="T3493" i="1"/>
  <c r="T3425" i="1"/>
  <c r="T907" i="1"/>
  <c r="T578" i="1"/>
  <c r="T718" i="1"/>
  <c r="T4066" i="1"/>
  <c r="T2551" i="1"/>
  <c r="T1425" i="1"/>
  <c r="T3029" i="1"/>
  <c r="T2574" i="1"/>
  <c r="T1812" i="1"/>
  <c r="T3968" i="1"/>
  <c r="T3927" i="1"/>
  <c r="T222" i="1"/>
  <c r="T1189" i="1"/>
  <c r="T711" i="1"/>
  <c r="T2586" i="1"/>
  <c r="T1421" i="1"/>
  <c r="T3467" i="1"/>
  <c r="T3744" i="1"/>
  <c r="T2263" i="1"/>
  <c r="T1672" i="1"/>
  <c r="T3925" i="1"/>
  <c r="T3116" i="1"/>
  <c r="T1813" i="1"/>
  <c r="T398" i="1"/>
  <c r="T3634" i="1"/>
  <c r="T2205" i="1"/>
  <c r="T1392" i="1"/>
  <c r="T3660" i="1"/>
  <c r="T388" i="1"/>
  <c r="T1751" i="1"/>
  <c r="T3960" i="1"/>
  <c r="T377" i="1"/>
  <c r="T1074" i="1"/>
  <c r="T2367" i="1"/>
  <c r="T8" i="1"/>
  <c r="T1481" i="1"/>
  <c r="T1539" i="1"/>
  <c r="T2689" i="1"/>
  <c r="T3171" i="1"/>
  <c r="T3468" i="1"/>
  <c r="T3863" i="1"/>
  <c r="T2428" i="1"/>
  <c r="T1407" i="1"/>
  <c r="T3372" i="1"/>
  <c r="T3065" i="1"/>
  <c r="T2422" i="1"/>
  <c r="T1868" i="1"/>
  <c r="T589" i="1"/>
  <c r="T3988" i="1"/>
  <c r="T2763" i="1"/>
  <c r="T712" i="1"/>
  <c r="T201" i="1"/>
  <c r="T2716" i="1"/>
  <c r="T3129" i="1"/>
  <c r="T2136" i="1"/>
  <c r="T611" i="1"/>
  <c r="T229" i="1"/>
  <c r="T2182" i="1"/>
  <c r="T3378" i="1"/>
  <c r="T2739" i="1"/>
  <c r="T1330" i="1"/>
  <c r="T2820" i="1"/>
  <c r="T3128" i="1"/>
  <c r="T1659" i="1"/>
  <c r="T29" i="1"/>
  <c r="T507" i="1"/>
  <c r="T1029" i="1"/>
  <c r="T3699" i="1"/>
  <c r="T890" i="1"/>
  <c r="T3890" i="1"/>
  <c r="T2817" i="1"/>
  <c r="T1528" i="1"/>
  <c r="T13" i="1"/>
  <c r="T395" i="1"/>
  <c r="T986" i="1"/>
  <c r="T742" i="1"/>
  <c r="T2130" i="1"/>
  <c r="T3596" i="1"/>
  <c r="T1716" i="1"/>
  <c r="T1223" i="1"/>
  <c r="T2864" i="1"/>
  <c r="T1543" i="1"/>
  <c r="T1878" i="1"/>
  <c r="T1973" i="1"/>
  <c r="T2532" i="1"/>
  <c r="T2894" i="1"/>
  <c r="T410" i="1"/>
  <c r="T2962" i="1"/>
  <c r="T3773" i="1"/>
  <c r="T1567" i="1"/>
  <c r="T662" i="1"/>
  <c r="T297" i="1"/>
  <c r="T2216" i="1"/>
  <c r="T3347" i="1"/>
  <c r="T1888" i="1"/>
  <c r="T1713" i="1"/>
  <c r="T1592" i="1"/>
  <c r="T3438" i="1"/>
  <c r="T1191" i="1"/>
  <c r="T2080" i="1"/>
  <c r="T22" i="1"/>
  <c r="T3114" i="1"/>
  <c r="T3047" i="1"/>
  <c r="T517" i="1"/>
  <c r="T2654" i="1"/>
  <c r="T351" i="1"/>
  <c r="T3720" i="1"/>
  <c r="T2042" i="1"/>
  <c r="T2776" i="1"/>
  <c r="T1185" i="1"/>
  <c r="T1374" i="1"/>
  <c r="T3469" i="1"/>
  <c r="T1768" i="1"/>
  <c r="T459" i="1"/>
  <c r="T1894" i="1"/>
  <c r="T3302" i="1"/>
  <c r="T1309" i="1"/>
  <c r="T2448" i="1"/>
  <c r="T535" i="1"/>
  <c r="T58" i="1"/>
  <c r="T278" i="1"/>
  <c r="T1403" i="1"/>
  <c r="T1525" i="1"/>
  <c r="T1724" i="1"/>
  <c r="T3700" i="1"/>
  <c r="T2980" i="1"/>
  <c r="T1966" i="1"/>
  <c r="T3990" i="1"/>
  <c r="T3686" i="1"/>
  <c r="T3510" i="1"/>
  <c r="T1152" i="1"/>
  <c r="T3520" i="1"/>
  <c r="T406" i="1"/>
  <c r="T1489" i="1"/>
  <c r="T1032" i="1"/>
  <c r="T2715" i="1"/>
  <c r="T652" i="1"/>
  <c r="T3817" i="1"/>
  <c r="T127" i="1"/>
  <c r="T2293" i="1"/>
  <c r="T1791" i="1"/>
  <c r="T3396" i="1"/>
  <c r="T1811" i="1"/>
  <c r="T295" i="1"/>
  <c r="T2746" i="1"/>
  <c r="T2893" i="1"/>
  <c r="T179" i="1"/>
  <c r="T2879" i="1"/>
  <c r="T1141" i="1"/>
  <c r="T1294" i="1"/>
  <c r="T1450" i="1"/>
  <c r="T2825" i="1"/>
  <c r="T2255" i="1"/>
  <c r="T3525" i="1"/>
  <c r="T2589" i="1"/>
  <c r="T2276" i="1"/>
  <c r="T142" i="1"/>
  <c r="T2939" i="1"/>
  <c r="T1253" i="1"/>
  <c r="T2752" i="1"/>
  <c r="T1054" i="1"/>
  <c r="T1212" i="1"/>
  <c r="T3770" i="1"/>
  <c r="T2433" i="1"/>
  <c r="T520" i="1"/>
  <c r="T705" i="1"/>
  <c r="T2381" i="1"/>
  <c r="T1119" i="1"/>
  <c r="T3398" i="1"/>
  <c r="T3083" i="1"/>
  <c r="T2902" i="1"/>
  <c r="T228" i="1"/>
  <c r="T896" i="1"/>
  <c r="T1643" i="1"/>
  <c r="T3366" i="1"/>
  <c r="T3003" i="1"/>
  <c r="T3240" i="1"/>
  <c r="T63" i="1"/>
  <c r="T2160" i="1"/>
  <c r="T1240" i="1"/>
  <c r="T795" i="1"/>
  <c r="T873" i="1"/>
  <c r="T2368" i="1"/>
  <c r="T1606" i="1"/>
  <c r="T1838" i="1"/>
  <c r="T1564" i="1"/>
  <c r="T2774" i="1"/>
  <c r="T1270" i="1"/>
  <c r="T3074" i="1"/>
  <c r="T2860" i="1"/>
  <c r="T2336" i="1"/>
  <c r="T4098" i="1"/>
  <c r="T1816" i="1"/>
  <c r="T25" i="1"/>
  <c r="T60" i="1"/>
  <c r="T1187" i="1"/>
  <c r="T260" i="1"/>
  <c r="T474" i="1"/>
  <c r="T2023" i="1"/>
  <c r="T2" i="1"/>
  <c r="T47" i="1"/>
  <c r="T1388" i="1"/>
  <c r="T1998" i="1"/>
  <c r="T2581" i="1"/>
  <c r="T919" i="1"/>
  <c r="T550" i="1"/>
  <c r="T979" i="1"/>
  <c r="T2084" i="1"/>
  <c r="T1201" i="1"/>
  <c r="T3704" i="1"/>
  <c r="T2258" i="1"/>
  <c r="T3818" i="1"/>
  <c r="T1301" i="1"/>
  <c r="T4095" i="1"/>
  <c r="T3558" i="1"/>
  <c r="T81" i="1"/>
  <c r="T1387" i="1"/>
  <c r="T204" i="1"/>
  <c r="T4052" i="1"/>
  <c r="T3173" i="1"/>
  <c r="T3749" i="1"/>
  <c r="T248" i="1"/>
  <c r="T3207" i="1"/>
  <c r="T1457" i="1"/>
  <c r="T3161" i="1"/>
  <c r="T4013" i="1"/>
  <c r="T3082" i="1"/>
  <c r="T3707" i="1"/>
  <c r="T3494" i="1"/>
  <c r="T3298" i="1"/>
  <c r="T2132" i="1"/>
  <c r="T2086" i="1"/>
  <c r="T945" i="1"/>
  <c r="T195" i="1"/>
  <c r="T2984" i="1"/>
  <c r="T3222" i="1"/>
  <c r="T773" i="1"/>
  <c r="T3636" i="1"/>
  <c r="T18" i="1"/>
  <c r="T1967" i="1"/>
  <c r="T1404" i="1"/>
  <c r="T1845" i="1"/>
  <c r="T2553" i="1"/>
  <c r="T405" i="1"/>
  <c r="T2669" i="1"/>
  <c r="T2239" i="1"/>
  <c r="T1232" i="1"/>
  <c r="T2444" i="1"/>
  <c r="T1237" i="1"/>
  <c r="T1895" i="1"/>
  <c r="T1915" i="1"/>
  <c r="T2568" i="1"/>
  <c r="T2630" i="1"/>
  <c r="T854" i="1"/>
  <c r="T3976" i="1"/>
  <c r="T1367" i="1"/>
  <c r="T759" i="1"/>
  <c r="T4051" i="1"/>
  <c r="T3975" i="1"/>
  <c r="T1027" i="1"/>
  <c r="T2983" i="1"/>
  <c r="T3966" i="1"/>
  <c r="T1097" i="1"/>
  <c r="T1636" i="1"/>
  <c r="T3228" i="1"/>
  <c r="T2073" i="1"/>
  <c r="T3383" i="1"/>
  <c r="T2074" i="1"/>
  <c r="T1557" i="1"/>
  <c r="T2027" i="1"/>
  <c r="T1889" i="1"/>
  <c r="T3991" i="1"/>
  <c r="T2979" i="1"/>
  <c r="T2660" i="1"/>
  <c r="T868" i="1"/>
  <c r="T3437" i="1"/>
  <c r="T1025" i="1"/>
  <c r="T3427" i="1"/>
  <c r="T3034" i="1"/>
  <c r="T2927" i="1"/>
  <c r="T1350" i="1"/>
  <c r="T635" i="1"/>
  <c r="T3176" i="1"/>
  <c r="T1630" i="1"/>
  <c r="T2212" i="1"/>
  <c r="T3370" i="1"/>
  <c r="T280" i="1"/>
  <c r="T1598" i="1"/>
  <c r="T1000" i="1"/>
  <c r="T3862" i="1"/>
  <c r="T1370" i="1"/>
  <c r="T2117" i="1"/>
  <c r="T1167" i="1"/>
  <c r="T1107" i="1"/>
  <c r="T3031" i="1"/>
  <c r="T1985" i="1"/>
  <c r="T453" i="1"/>
  <c r="T103" i="1"/>
  <c r="T1101" i="1"/>
  <c r="T2264" i="1"/>
  <c r="T939" i="1"/>
  <c r="T2519" i="1"/>
  <c r="T2832" i="1"/>
  <c r="T476" i="1"/>
  <c r="T1708" i="1"/>
  <c r="T2469" i="1"/>
  <c r="T2744" i="1"/>
  <c r="T3933" i="1"/>
  <c r="T2480" i="1"/>
  <c r="T3878" i="1"/>
  <c r="T1720" i="1"/>
  <c r="T503" i="1"/>
  <c r="T3206" i="1"/>
  <c r="T604" i="1"/>
  <c r="T1156" i="1"/>
  <c r="T2454" i="1"/>
  <c r="T872" i="1"/>
  <c r="T1691" i="1"/>
  <c r="T3604" i="1"/>
  <c r="T334" i="1"/>
  <c r="T1024" i="1"/>
  <c r="T2964" i="1"/>
  <c r="T3943" i="1"/>
  <c r="T1396" i="1"/>
  <c r="T3870" i="1"/>
  <c r="T2221" i="1"/>
  <c r="T1660" i="1"/>
  <c r="T3459" i="1"/>
  <c r="T1990" i="1"/>
  <c r="T3072" i="1"/>
  <c r="T1111" i="1"/>
  <c r="T2121" i="1"/>
  <c r="T2693" i="1"/>
  <c r="T3640" i="1"/>
  <c r="T924" i="1"/>
  <c r="T3155" i="1"/>
  <c r="T2642" i="1"/>
  <c r="T2231" i="1"/>
  <c r="T670" i="1"/>
  <c r="T56" i="1"/>
  <c r="T249" i="1"/>
  <c r="T1846" i="1"/>
  <c r="T746" i="1"/>
  <c r="T2163" i="1"/>
  <c r="T355" i="1"/>
  <c r="T3931" i="1"/>
  <c r="T133" i="1"/>
  <c r="T379" i="1"/>
  <c r="T3518" i="1"/>
  <c r="T2279" i="1"/>
  <c r="T2076" i="1"/>
  <c r="T2219" i="1"/>
  <c r="T1863" i="1"/>
  <c r="T3227" i="1"/>
  <c r="T633" i="1"/>
  <c r="T1516" i="1"/>
  <c r="T3044" i="1"/>
  <c r="T2780" i="1"/>
  <c r="T2506" i="1"/>
  <c r="T863" i="1"/>
  <c r="T3533" i="1"/>
  <c r="T2313" i="1"/>
  <c r="T3183" i="1"/>
  <c r="T1570" i="1"/>
  <c r="T1928" i="1"/>
  <c r="T2146" i="1"/>
  <c r="T898" i="1"/>
  <c r="T466" i="1"/>
  <c r="T2457" i="1"/>
  <c r="T1358" i="1"/>
  <c r="T2769" i="1"/>
  <c r="T1151" i="1"/>
  <c r="T2338" i="1"/>
  <c r="T3842" i="1"/>
  <c r="T254" i="1"/>
  <c r="T227" i="1"/>
  <c r="T3997" i="1"/>
  <c r="T139" i="1"/>
  <c r="T155" i="1"/>
  <c r="T2821" i="1"/>
  <c r="T2826" i="1"/>
  <c r="T1510" i="1"/>
  <c r="T1698" i="1"/>
  <c r="T1365" i="1"/>
  <c r="T2578" i="1"/>
  <c r="T2978" i="1"/>
  <c r="T418" i="1"/>
  <c r="T1445" i="1"/>
  <c r="T3853" i="1"/>
  <c r="T1333" i="1"/>
  <c r="T3565" i="1"/>
  <c r="T973" i="1"/>
  <c r="T166" i="1"/>
  <c r="T3568" i="1"/>
  <c r="T2487" i="1"/>
  <c r="T835" i="1"/>
  <c r="T729" i="1"/>
  <c r="T2890" i="1"/>
  <c r="T4060" i="1"/>
  <c r="T2125" i="1"/>
  <c r="T2067" i="1"/>
  <c r="T2666" i="1"/>
  <c r="T335" i="1"/>
  <c r="T328" i="1"/>
  <c r="T839" i="1"/>
  <c r="T2400" i="1"/>
  <c r="T883" i="1"/>
  <c r="T3414" i="1"/>
  <c r="T2827" i="1"/>
  <c r="T1268" i="1"/>
  <c r="T2246" i="1"/>
  <c r="T2467" i="1"/>
  <c r="T1477" i="1"/>
  <c r="T296" i="1"/>
  <c r="T2608" i="1"/>
  <c r="T1984" i="1"/>
  <c r="T2999" i="1"/>
  <c r="T2647" i="1"/>
  <c r="T3763" i="1"/>
  <c r="T3076" i="1"/>
  <c r="T3972" i="1"/>
  <c r="T3145" i="1"/>
  <c r="T2563" i="1"/>
  <c r="T378" i="1"/>
  <c r="T50" i="1"/>
  <c r="T1514" i="1"/>
  <c r="T926" i="1"/>
  <c r="T1193" i="1"/>
  <c r="T448" i="1"/>
  <c r="T143" i="1"/>
  <c r="T2812" i="1"/>
  <c r="T4055" i="1"/>
  <c r="T344" i="1"/>
  <c r="T3479" i="1"/>
  <c r="T256" i="1"/>
  <c r="T1229" i="1"/>
  <c r="T3886" i="1"/>
  <c r="T3331" i="1"/>
  <c r="T181" i="1"/>
  <c r="T2342" i="1"/>
  <c r="T2414" i="1"/>
  <c r="T2801" i="1"/>
  <c r="T303" i="1"/>
  <c r="T1036" i="1"/>
  <c r="T2803" i="1"/>
  <c r="T2277" i="1"/>
  <c r="T894" i="1"/>
  <c r="T659" i="1"/>
  <c r="T1591" i="1"/>
  <c r="T2207" i="1"/>
  <c r="T626" i="1"/>
  <c r="T3389" i="1"/>
  <c r="T3178" i="1"/>
  <c r="T137" i="1"/>
  <c r="T3042" i="1"/>
  <c r="T2243" i="1"/>
  <c r="T3309" i="1"/>
  <c r="T1769" i="1"/>
  <c r="T2284" i="1"/>
  <c r="T3369" i="1"/>
  <c r="T861" i="1"/>
  <c r="T798" i="1"/>
  <c r="T641" i="1"/>
  <c r="T3719" i="1"/>
  <c r="T3738" i="1"/>
  <c r="T1031" i="1"/>
  <c r="T2267" i="1"/>
  <c r="T1733" i="1"/>
  <c r="T3841" i="1"/>
  <c r="T1945" i="1"/>
  <c r="T505" i="1"/>
  <c r="T386" i="1"/>
  <c r="T2834" i="1"/>
  <c r="T2290" i="1"/>
  <c r="T3709" i="1"/>
  <c r="T3865" i="1"/>
  <c r="T771" i="1"/>
  <c r="T269" i="1"/>
  <c r="T553" i="1"/>
  <c r="T2877" i="1"/>
  <c r="T4097" i="1"/>
  <c r="T1467" i="1"/>
  <c r="T630" i="1"/>
  <c r="T187" i="1"/>
  <c r="T2665" i="1"/>
  <c r="T120" i="1"/>
  <c r="T3055" i="1"/>
  <c r="T3390" i="1"/>
  <c r="T2790" i="1"/>
  <c r="T658" i="1"/>
  <c r="T2996" i="1"/>
  <c r="T1190" i="1"/>
  <c r="T2120" i="1"/>
  <c r="T2898" i="1"/>
  <c r="T3135" i="1"/>
  <c r="T927" i="1"/>
  <c r="T3226" i="1"/>
  <c r="T205" i="1"/>
  <c r="T3807" i="1"/>
  <c r="T701" i="1"/>
  <c r="T290" i="1"/>
  <c r="T3330" i="1"/>
  <c r="T996" i="1"/>
  <c r="T417" i="1"/>
  <c r="T1051" i="1"/>
  <c r="T2731" i="1"/>
  <c r="T3717" i="1"/>
  <c r="T2193" i="1"/>
  <c r="T1526" i="1"/>
  <c r="T877" i="1"/>
  <c r="T3530" i="1"/>
  <c r="T4004" i="1"/>
  <c r="T3560" i="1"/>
  <c r="T452" i="1"/>
  <c r="T3689" i="1"/>
  <c r="T866" i="1"/>
  <c r="T966" i="1"/>
  <c r="T1837" i="1"/>
  <c r="T3354" i="1"/>
  <c r="T2149" i="1"/>
  <c r="T1452" i="1"/>
  <c r="T1108" i="1"/>
  <c r="T1239" i="1"/>
  <c r="T813" i="1"/>
  <c r="T1197" i="1"/>
  <c r="T2102" i="1"/>
  <c r="T3059" i="1"/>
  <c r="T3893" i="1"/>
  <c r="T3924" i="1"/>
  <c r="T3624" i="1"/>
  <c r="S154" i="1"/>
  <c r="U154" i="1" s="1"/>
  <c r="S533" i="1"/>
  <c r="U533" i="1" s="1"/>
  <c r="S30" i="1"/>
  <c r="U30" i="1" s="1"/>
  <c r="S1204" i="1"/>
  <c r="U1204" i="1" s="1"/>
  <c r="S1552" i="1"/>
  <c r="U1552" i="1" s="1"/>
  <c r="S3718" i="1"/>
  <c r="U3718" i="1" s="1"/>
  <c r="S593" i="1"/>
  <c r="U593" i="1" s="1"/>
  <c r="S1588" i="1"/>
  <c r="U1588" i="1" s="1"/>
  <c r="S1991" i="1"/>
  <c r="U1991" i="1" s="1"/>
  <c r="S3873" i="1"/>
  <c r="U3873" i="1" s="1"/>
  <c r="S2461" i="1"/>
  <c r="U2461" i="1" s="1"/>
  <c r="S2082" i="1"/>
  <c r="U2082" i="1" s="1"/>
  <c r="S2175" i="1"/>
  <c r="U2175" i="1" s="1"/>
  <c r="S1983" i="1"/>
  <c r="U1983" i="1" s="1"/>
  <c r="S332" i="1"/>
  <c r="U332" i="1" s="1"/>
  <c r="S4058" i="1"/>
  <c r="U4058" i="1" s="1"/>
  <c r="S487" i="1"/>
  <c r="U487" i="1" s="1"/>
  <c r="S1075" i="1"/>
  <c r="U1075" i="1" s="1"/>
  <c r="S3891" i="1"/>
  <c r="U3891" i="1" s="1"/>
  <c r="S512" i="1"/>
  <c r="U512" i="1" s="1"/>
  <c r="S3935" i="1"/>
  <c r="U3935" i="1" s="1"/>
  <c r="S871" i="1"/>
  <c r="U871" i="1" s="1"/>
  <c r="S1529" i="1"/>
  <c r="U1529" i="1" s="1"/>
  <c r="S3185" i="1"/>
  <c r="U3185" i="1" s="1"/>
  <c r="S77" i="1"/>
  <c r="U77" i="1" s="1"/>
  <c r="S3340" i="1"/>
  <c r="U3340" i="1" s="1"/>
  <c r="S1758" i="1"/>
  <c r="U1758" i="1" s="1"/>
  <c r="S3182" i="1"/>
  <c r="U3182" i="1" s="1"/>
  <c r="S2560" i="1"/>
  <c r="U2560" i="1" s="1"/>
  <c r="S39" i="1"/>
  <c r="U39" i="1" s="1"/>
  <c r="S4074" i="1"/>
  <c r="U4074" i="1" s="1"/>
  <c r="S1729" i="1"/>
  <c r="U1729" i="1" s="1"/>
  <c r="S4033" i="1"/>
  <c r="U4033" i="1" s="1"/>
  <c r="S3497" i="1"/>
  <c r="U3497" i="1" s="1"/>
  <c r="S2168" i="1"/>
  <c r="U2168" i="1" s="1"/>
  <c r="S758" i="1"/>
  <c r="U758" i="1" s="1"/>
  <c r="S3445" i="1"/>
  <c r="U3445" i="1" s="1"/>
  <c r="S722" i="1"/>
  <c r="U722" i="1" s="1"/>
  <c r="S738" i="1"/>
  <c r="U738" i="1" s="1"/>
  <c r="S1065" i="1"/>
  <c r="U1065" i="1" s="1"/>
  <c r="S2971" i="1"/>
  <c r="U2971" i="1" s="1"/>
  <c r="S3164" i="1"/>
  <c r="U3164" i="1" s="1"/>
  <c r="S699" i="1"/>
  <c r="U699" i="1" s="1"/>
  <c r="S3813" i="1"/>
  <c r="U3813" i="1" s="1"/>
  <c r="S2030" i="1"/>
  <c r="U2030" i="1" s="1"/>
  <c r="S3633" i="1"/>
  <c r="U3633" i="1" s="1"/>
  <c r="S2753" i="1"/>
  <c r="U2753" i="1" s="1"/>
  <c r="S845" i="1"/>
  <c r="U845" i="1" s="1"/>
  <c r="S2029" i="1"/>
  <c r="U2029" i="1" s="1"/>
  <c r="S340" i="1"/>
  <c r="U340" i="1" s="1"/>
  <c r="S161" i="1"/>
  <c r="U161" i="1" s="1"/>
  <c r="S1784" i="1"/>
  <c r="U1784" i="1" s="1"/>
  <c r="S1038" i="1"/>
  <c r="U1038" i="1" s="1"/>
  <c r="S1004" i="1"/>
  <c r="U1004" i="1" s="1"/>
  <c r="S1243" i="1"/>
  <c r="U1243" i="1" s="1"/>
  <c r="S3523" i="1"/>
  <c r="U3523" i="1" s="1"/>
  <c r="S1533" i="1"/>
  <c r="U1533" i="1" s="1"/>
  <c r="S1611" i="1"/>
  <c r="U1611" i="1" s="1"/>
  <c r="S434" i="1"/>
  <c r="U434" i="1" s="1"/>
  <c r="S2330" i="1"/>
  <c r="U2330" i="1" s="1"/>
  <c r="S855" i="1"/>
  <c r="U855" i="1" s="1"/>
  <c r="S3063" i="1"/>
  <c r="U3063" i="1" s="1"/>
  <c r="S752" i="1"/>
  <c r="U752" i="1" s="1"/>
  <c r="S3643" i="1"/>
  <c r="U3643" i="1" s="1"/>
  <c r="S3087" i="1"/>
  <c r="U3087" i="1" s="1"/>
  <c r="S3400" i="1"/>
  <c r="U3400" i="1" s="1"/>
  <c r="S552" i="1"/>
  <c r="U552" i="1" s="1"/>
  <c r="S2508" i="1"/>
  <c r="U2508" i="1" s="1"/>
  <c r="S2307" i="1"/>
  <c r="U2307" i="1" s="1"/>
  <c r="S1727" i="1"/>
  <c r="U1727" i="1" s="1"/>
  <c r="S1142" i="1"/>
  <c r="U1142" i="1" s="1"/>
  <c r="S2449" i="1"/>
  <c r="U2449" i="1" s="1"/>
  <c r="S3109" i="1"/>
  <c r="U3109" i="1" s="1"/>
  <c r="S9" i="1"/>
  <c r="U9" i="1" s="1"/>
  <c r="S126" i="1"/>
  <c r="U126" i="1" s="1"/>
  <c r="S1352" i="1"/>
  <c r="U1352" i="1" s="1"/>
  <c r="S1194" i="1"/>
  <c r="U1194" i="1" s="1"/>
  <c r="S3745" i="1"/>
  <c r="U3745" i="1" s="1"/>
  <c r="S3945" i="1"/>
  <c r="U3945" i="1" s="1"/>
  <c r="S253" i="1"/>
  <c r="U253" i="1" s="1"/>
  <c r="S1661" i="1"/>
  <c r="U1661" i="1" s="1"/>
  <c r="S884" i="1"/>
  <c r="U884" i="1" s="1"/>
  <c r="S1931" i="1"/>
  <c r="U1931" i="1" s="1"/>
  <c r="S1284" i="1"/>
  <c r="U1284" i="1" s="1"/>
  <c r="S2573" i="1"/>
  <c r="U2573" i="1" s="1"/>
  <c r="S1098" i="1"/>
  <c r="U1098" i="1" s="1"/>
  <c r="S1073" i="1"/>
  <c r="U1073" i="1" s="1"/>
  <c r="S3187" i="1"/>
  <c r="U3187" i="1" s="1"/>
  <c r="S1419" i="1"/>
  <c r="U1419" i="1" s="1"/>
  <c r="S404" i="1"/>
  <c r="U404" i="1" s="1"/>
  <c r="S3342" i="1"/>
  <c r="U3342" i="1" s="1"/>
  <c r="S2579" i="1"/>
  <c r="U2579" i="1" s="1"/>
  <c r="S562" i="1"/>
  <c r="U562" i="1" s="1"/>
  <c r="S3914" i="1"/>
  <c r="U3914" i="1" s="1"/>
  <c r="S2096" i="1"/>
  <c r="U2096" i="1" s="1"/>
  <c r="S1903" i="1"/>
  <c r="U1903" i="1" s="1"/>
  <c r="S3012" i="1"/>
  <c r="U3012" i="1" s="1"/>
  <c r="S1430" i="1"/>
  <c r="U1430" i="1" s="1"/>
  <c r="S601" i="1"/>
  <c r="U601" i="1" s="1"/>
  <c r="S2479" i="1"/>
  <c r="U2479" i="1" s="1"/>
  <c r="S1440" i="1"/>
  <c r="U1440" i="1" s="1"/>
  <c r="S2142" i="1"/>
  <c r="U2142" i="1" s="1"/>
  <c r="S2655" i="1"/>
  <c r="U2655" i="1" s="1"/>
  <c r="S2846" i="1"/>
  <c r="U2846" i="1" s="1"/>
  <c r="S2621" i="1"/>
  <c r="U2621" i="1" s="1"/>
  <c r="S42" i="1"/>
  <c r="U42" i="1" s="1"/>
  <c r="S1466" i="1"/>
  <c r="U1466" i="1" s="1"/>
  <c r="S3218" i="1"/>
  <c r="U3218" i="1" s="1"/>
  <c r="S808" i="1"/>
  <c r="U808" i="1" s="1"/>
  <c r="S2529" i="1"/>
  <c r="U2529" i="1" s="1"/>
  <c r="S134" i="1"/>
  <c r="U134" i="1" s="1"/>
  <c r="S4113" i="1"/>
  <c r="U4113" i="1" s="1"/>
  <c r="S242" i="1"/>
  <c r="U242" i="1" s="1"/>
  <c r="S2413" i="1"/>
  <c r="U2413" i="1" s="1"/>
  <c r="S1200" i="1"/>
  <c r="U1200" i="1" s="1"/>
  <c r="S2411" i="1"/>
  <c r="U2411" i="1" s="1"/>
  <c r="S1625" i="1"/>
  <c r="U1625" i="1" s="1"/>
  <c r="S4" i="1"/>
  <c r="U4" i="1" s="1"/>
  <c r="S1368" i="1"/>
  <c r="U1368" i="1" s="1"/>
  <c r="S3121" i="1"/>
  <c r="U3121" i="1" s="1"/>
  <c r="S320" i="1"/>
  <c r="U320" i="1" s="1"/>
  <c r="S2710" i="1"/>
  <c r="U2710" i="1" s="1"/>
  <c r="S2403" i="1"/>
  <c r="U2403" i="1" s="1"/>
  <c r="S3242" i="1"/>
  <c r="U3242" i="1" s="1"/>
  <c r="S3515" i="1"/>
  <c r="U3515" i="1" s="1"/>
  <c r="S3846" i="1"/>
  <c r="U3846" i="1" s="1"/>
  <c r="S3625" i="1"/>
  <c r="U3625" i="1" s="1"/>
  <c r="S643" i="1"/>
  <c r="U643" i="1" s="1"/>
  <c r="S3553" i="1"/>
  <c r="U3553" i="1" s="1"/>
  <c r="S3906" i="1"/>
  <c r="U3906" i="1" s="1"/>
  <c r="S1428" i="1"/>
  <c r="U1428" i="1" s="1"/>
  <c r="S955" i="1"/>
  <c r="U955" i="1" s="1"/>
  <c r="S3000" i="1"/>
  <c r="U3000" i="1" s="1"/>
  <c r="S3221" i="1"/>
  <c r="U3221" i="1" s="1"/>
  <c r="S1650" i="1"/>
  <c r="U1650" i="1" s="1"/>
  <c r="S964" i="1"/>
  <c r="U964" i="1" s="1"/>
  <c r="S2266" i="1"/>
  <c r="U2266" i="1" s="1"/>
  <c r="S723" i="1"/>
  <c r="U723" i="1" s="1"/>
  <c r="S1459" i="1"/>
  <c r="U1459" i="1" s="1"/>
  <c r="S3246" i="1"/>
  <c r="U3246" i="1" s="1"/>
  <c r="S1832" i="1"/>
  <c r="U1832" i="1" s="1"/>
  <c r="S3413" i="1"/>
  <c r="U3413" i="1" s="1"/>
  <c r="S1170" i="1"/>
  <c r="U1170" i="1" s="1"/>
  <c r="S1792" i="1"/>
  <c r="U1792" i="1" s="1"/>
  <c r="S1123" i="1"/>
  <c r="U1123" i="1" s="1"/>
  <c r="S428" i="1"/>
  <c r="U428" i="1" s="1"/>
  <c r="S565" i="1"/>
  <c r="U565" i="1" s="1"/>
  <c r="S236" i="1"/>
  <c r="U236" i="1" s="1"/>
  <c r="S45" i="1"/>
  <c r="U45" i="1" s="1"/>
  <c r="S2346" i="1"/>
  <c r="U2346" i="1" s="1"/>
  <c r="S3913" i="1"/>
  <c r="U3913" i="1" s="1"/>
  <c r="S1887" i="1"/>
  <c r="U1887" i="1" s="1"/>
  <c r="S3753" i="1"/>
  <c r="U3753" i="1" s="1"/>
  <c r="S4059" i="1"/>
  <c r="U4059" i="1" s="1"/>
  <c r="S1234" i="1"/>
  <c r="U1234" i="1" s="1"/>
  <c r="S1898" i="1"/>
  <c r="U1898" i="1" s="1"/>
  <c r="S2922" i="1"/>
  <c r="U2922" i="1" s="1"/>
  <c r="S3832" i="1"/>
  <c r="U3832" i="1" s="1"/>
  <c r="S2963" i="1"/>
  <c r="U2963" i="1" s="1"/>
  <c r="S880" i="1"/>
  <c r="U880" i="1" s="1"/>
  <c r="S86" i="1"/>
  <c r="U86" i="1" s="1"/>
  <c r="S3810" i="1"/>
  <c r="U3810" i="1" s="1"/>
  <c r="S719" i="1"/>
  <c r="U719" i="1" s="1"/>
  <c r="S1209" i="1"/>
  <c r="U1209" i="1" s="1"/>
  <c r="S369" i="1"/>
  <c r="U369" i="1" s="1"/>
  <c r="S1242" i="1"/>
  <c r="U1242" i="1" s="1"/>
  <c r="S1854" i="1"/>
  <c r="U1854" i="1" s="1"/>
  <c r="S3202" i="1"/>
  <c r="U3202" i="1" s="1"/>
  <c r="S4083" i="1"/>
  <c r="U4083" i="1" s="1"/>
  <c r="S3959" i="1"/>
  <c r="U3959" i="1" s="1"/>
  <c r="S3814" i="1"/>
  <c r="U3814" i="1" s="1"/>
  <c r="S299" i="1"/>
  <c r="U299" i="1" s="1"/>
  <c r="S3149" i="1"/>
  <c r="U3149" i="1" s="1"/>
  <c r="S3805" i="1"/>
  <c r="U3805" i="1" s="1"/>
  <c r="S2194" i="1"/>
  <c r="U2194" i="1" s="1"/>
  <c r="S2364" i="1"/>
  <c r="U2364" i="1" s="1"/>
  <c r="S3715" i="1"/>
  <c r="U3715" i="1" s="1"/>
  <c r="S556" i="1"/>
  <c r="U556" i="1" s="1"/>
  <c r="S3911" i="1"/>
  <c r="U3911" i="1" s="1"/>
  <c r="S491" i="1"/>
  <c r="U491" i="1" s="1"/>
  <c r="S783" i="1"/>
  <c r="U783" i="1" s="1"/>
  <c r="S3247" i="1"/>
  <c r="U3247" i="1" s="1"/>
  <c r="S3084" i="1"/>
  <c r="U3084" i="1" s="1"/>
  <c r="S3115" i="1"/>
  <c r="U3115" i="1" s="1"/>
  <c r="S3311" i="1"/>
  <c r="U3311" i="1" s="1"/>
  <c r="S1041" i="1"/>
  <c r="U1041" i="1" s="1"/>
  <c r="S3270" i="1"/>
  <c r="U3270" i="1" s="1"/>
  <c r="S1084" i="1"/>
  <c r="U1084" i="1" s="1"/>
  <c r="S2233" i="1"/>
  <c r="U2233" i="1" s="1"/>
  <c r="S1968" i="1"/>
  <c r="U1968" i="1" s="1"/>
  <c r="S3039" i="1"/>
  <c r="U3039" i="1" s="1"/>
  <c r="S2557" i="1"/>
  <c r="U2557" i="1" s="1"/>
  <c r="S3352" i="1"/>
  <c r="U3352" i="1" s="1"/>
  <c r="S2337" i="1"/>
  <c r="U2337" i="1" s="1"/>
  <c r="S1914" i="1"/>
  <c r="U1914" i="1" s="1"/>
  <c r="S1996" i="1"/>
  <c r="U1996" i="1" s="1"/>
  <c r="S3507" i="1"/>
  <c r="U3507" i="1" s="1"/>
  <c r="S2331" i="1"/>
  <c r="U2331" i="1" s="1"/>
  <c r="S4049" i="1"/>
  <c r="U4049" i="1" s="1"/>
  <c r="S3322" i="1"/>
  <c r="U3322" i="1" s="1"/>
  <c r="S546" i="1"/>
  <c r="U546" i="1" s="1"/>
  <c r="S176" i="1"/>
  <c r="U176" i="1" s="1"/>
  <c r="S2987" i="1"/>
  <c r="U2987" i="1" s="1"/>
  <c r="S3267" i="1"/>
  <c r="U3267" i="1" s="1"/>
  <c r="S1886" i="1"/>
  <c r="U1886" i="1" s="1"/>
  <c r="S2143" i="1"/>
  <c r="U2143" i="1" s="1"/>
  <c r="S3010" i="1"/>
  <c r="U3010" i="1" s="1"/>
  <c r="S2525" i="1"/>
  <c r="U2525" i="1" s="1"/>
  <c r="S1220" i="1"/>
  <c r="U1220" i="1" s="1"/>
  <c r="S3829" i="1"/>
  <c r="U3829" i="1" s="1"/>
  <c r="S3338" i="1"/>
  <c r="U3338" i="1" s="1"/>
  <c r="S4037" i="1"/>
  <c r="U4037" i="1" s="1"/>
  <c r="S2089" i="1"/>
  <c r="U2089" i="1" s="1"/>
  <c r="S3538" i="1"/>
  <c r="U3538" i="1" s="1"/>
  <c r="S766" i="1"/>
  <c r="U766" i="1" s="1"/>
  <c r="S1058" i="1"/>
  <c r="U1058" i="1" s="1"/>
  <c r="S775" i="1"/>
  <c r="U775" i="1" s="1"/>
  <c r="S2218" i="1"/>
  <c r="U2218" i="1" s="1"/>
  <c r="S521" i="1"/>
  <c r="U521" i="1" s="1"/>
  <c r="S1916" i="1"/>
  <c r="U1916" i="1" s="1"/>
  <c r="S191" i="1"/>
  <c r="U191" i="1" s="1"/>
  <c r="S1222" i="1"/>
  <c r="U1222" i="1" s="1"/>
  <c r="S3192" i="1"/>
  <c r="U3192" i="1" s="1"/>
  <c r="S3297" i="1"/>
  <c r="U3297" i="1" s="1"/>
  <c r="S1255" i="1"/>
  <c r="U1255" i="1" s="1"/>
  <c r="S2611" i="1"/>
  <c r="U2611" i="1" s="1"/>
  <c r="S209" i="1"/>
  <c r="U209" i="1" s="1"/>
  <c r="S1809" i="1"/>
  <c r="U1809" i="1" s="1"/>
  <c r="S3166" i="1"/>
  <c r="U3166" i="1" s="1"/>
  <c r="S2419" i="1"/>
  <c r="U2419" i="1" s="1"/>
  <c r="S131" i="1"/>
  <c r="U131" i="1" s="1"/>
  <c r="S2961" i="1"/>
  <c r="U2961" i="1" s="1"/>
  <c r="S2417" i="1"/>
  <c r="U2417" i="1" s="1"/>
  <c r="S2156" i="1"/>
  <c r="U2156" i="1" s="1"/>
  <c r="S3793" i="1"/>
  <c r="U3793" i="1" s="1"/>
  <c r="S2891" i="1"/>
  <c r="U2891" i="1" s="1"/>
  <c r="S3978" i="1"/>
  <c r="U3978" i="1" s="1"/>
  <c r="S1508" i="1"/>
  <c r="U1508" i="1" s="1"/>
  <c r="S3647" i="1"/>
  <c r="U3647" i="1" s="1"/>
  <c r="S3278" i="1"/>
  <c r="U3278" i="1" s="1"/>
  <c r="S842" i="1"/>
  <c r="U842" i="1" s="1"/>
  <c r="S3101" i="1"/>
  <c r="U3101" i="1" s="1"/>
  <c r="S2366" i="1"/>
  <c r="U2366" i="1" s="1"/>
  <c r="S1070" i="1"/>
  <c r="U1070" i="1" s="1"/>
  <c r="S3243" i="1"/>
  <c r="U3243" i="1" s="1"/>
  <c r="S141" i="1"/>
  <c r="U141" i="1" s="1"/>
  <c r="S1930" i="1"/>
  <c r="U1930" i="1" s="1"/>
  <c r="S38" i="1"/>
  <c r="U38" i="1" s="1"/>
  <c r="S1462" i="1"/>
  <c r="U1462" i="1" s="1"/>
  <c r="S3273" i="1"/>
  <c r="U3273" i="1" s="1"/>
  <c r="S1444" i="1"/>
  <c r="U1444" i="1" s="1"/>
  <c r="S3815" i="1"/>
  <c r="U3815" i="1" s="1"/>
  <c r="S613" i="1"/>
  <c r="U613" i="1" s="1"/>
  <c r="S1802" i="1"/>
  <c r="U1802" i="1" s="1"/>
  <c r="S582" i="1"/>
  <c r="U582" i="1" s="1"/>
  <c r="S2835" i="1"/>
  <c r="U2835" i="1" s="1"/>
  <c r="S311" i="1"/>
  <c r="U311" i="1" s="1"/>
  <c r="S3395" i="1"/>
  <c r="U3395" i="1" s="1"/>
  <c r="S3381" i="1"/>
  <c r="U3381" i="1" s="1"/>
  <c r="S1883" i="1"/>
  <c r="U1883" i="1" s="1"/>
  <c r="S1555" i="1"/>
  <c r="U1555" i="1" s="1"/>
  <c r="S3521" i="1"/>
  <c r="U3521" i="1" s="1"/>
  <c r="S2496" i="1"/>
  <c r="U2496" i="1" s="1"/>
  <c r="S2530" i="1"/>
  <c r="U2530" i="1" s="1"/>
  <c r="S3124" i="1"/>
  <c r="U3124" i="1" s="1"/>
  <c r="S1910" i="1"/>
  <c r="U1910" i="1" s="1"/>
  <c r="S3132" i="1"/>
  <c r="U3132" i="1" s="1"/>
  <c r="S943" i="1"/>
  <c r="U943" i="1" s="1"/>
  <c r="S2432" i="1"/>
  <c r="U2432" i="1" s="1"/>
  <c r="S2796" i="1"/>
  <c r="U2796" i="1" s="1"/>
  <c r="S366" i="1"/>
  <c r="U366" i="1" s="1"/>
  <c r="S2923" i="1"/>
  <c r="U2923" i="1" s="1"/>
  <c r="S3628" i="1"/>
  <c r="U3628" i="1" s="1"/>
  <c r="S3822" i="1"/>
  <c r="U3822" i="1" s="1"/>
  <c r="S730" i="1"/>
  <c r="U730" i="1" s="1"/>
  <c r="S498" i="1"/>
  <c r="U498" i="1" s="1"/>
  <c r="S2198" i="1"/>
  <c r="U2198" i="1" s="1"/>
  <c r="S1172" i="1"/>
  <c r="U1172" i="1" s="1"/>
  <c r="S3062" i="1"/>
  <c r="U3062" i="1" s="1"/>
  <c r="S2668" i="1"/>
  <c r="U2668" i="1" s="1"/>
  <c r="S3713" i="1"/>
  <c r="U3713" i="1" s="1"/>
  <c r="S2127" i="1"/>
  <c r="U2127" i="1" s="1"/>
  <c r="S3942" i="1"/>
  <c r="U3942" i="1" s="1"/>
  <c r="S3180" i="1"/>
  <c r="U3180" i="1" s="1"/>
  <c r="S2040" i="1"/>
  <c r="U2040" i="1" s="1"/>
  <c r="S1227" i="1"/>
  <c r="U1227" i="1" s="1"/>
  <c r="S3007" i="1"/>
  <c r="U3007" i="1" s="1"/>
  <c r="S2726" i="1"/>
  <c r="U2726" i="1" s="1"/>
  <c r="S375" i="1"/>
  <c r="U375" i="1" s="1"/>
  <c r="S380" i="1"/>
  <c r="U380" i="1" s="1"/>
  <c r="S3103" i="1"/>
  <c r="U3103" i="1" s="1"/>
  <c r="S4012" i="1"/>
  <c r="U4012" i="1" s="1"/>
  <c r="S2712" i="1"/>
  <c r="U2712" i="1" s="1"/>
  <c r="S3439" i="1"/>
  <c r="U3439" i="1" s="1"/>
  <c r="S1909" i="1"/>
  <c r="U1909" i="1" s="1"/>
  <c r="S3540" i="1"/>
  <c r="U3540" i="1" s="1"/>
  <c r="S2111" i="1"/>
  <c r="U2111" i="1" s="1"/>
  <c r="S1535" i="1"/>
  <c r="U1535" i="1" s="1"/>
  <c r="S2078" i="1"/>
  <c r="U2078" i="1" s="1"/>
  <c r="S36" i="1"/>
  <c r="U36" i="1" s="1"/>
  <c r="S168" i="1"/>
  <c r="U168" i="1" s="1"/>
  <c r="S725" i="1"/>
  <c r="U725" i="1" s="1"/>
  <c r="S3422" i="1"/>
  <c r="U3422" i="1" s="1"/>
  <c r="S1354" i="1"/>
  <c r="U1354" i="1" s="1"/>
  <c r="S1581" i="1"/>
  <c r="U1581" i="1" s="1"/>
  <c r="S174" i="1"/>
  <c r="U174" i="1" s="1"/>
  <c r="S1431" i="1"/>
  <c r="U1431" i="1" s="1"/>
  <c r="S57" i="1"/>
  <c r="U57" i="1" s="1"/>
  <c r="S1495" i="1"/>
  <c r="U1495" i="1" s="1"/>
  <c r="S1339" i="1"/>
  <c r="U1339" i="1" s="1"/>
  <c r="S3462" i="1"/>
  <c r="U3462" i="1" s="1"/>
  <c r="S1690" i="1"/>
  <c r="U1690" i="1" s="1"/>
  <c r="S2009" i="1"/>
  <c r="U2009" i="1" s="1"/>
  <c r="S2639" i="1"/>
  <c r="U2639" i="1" s="1"/>
  <c r="S1969" i="1"/>
  <c r="U1969" i="1" s="1"/>
  <c r="S1409" i="1"/>
  <c r="U1409" i="1" s="1"/>
  <c r="S374" i="1"/>
  <c r="U374" i="1" s="1"/>
  <c r="S477" i="1"/>
  <c r="U477" i="1" s="1"/>
  <c r="S3546" i="1"/>
  <c r="U3546" i="1" s="1"/>
  <c r="S3455" i="1"/>
  <c r="U3455" i="1" s="1"/>
  <c r="S916" i="1"/>
  <c r="U916" i="1" s="1"/>
  <c r="S1356" i="1"/>
  <c r="U1356" i="1" s="1"/>
  <c r="S2020" i="1"/>
  <c r="U2020" i="1" s="1"/>
  <c r="S4064" i="1"/>
  <c r="U4064" i="1" s="1"/>
  <c r="S214" i="1"/>
  <c r="U214" i="1" s="1"/>
  <c r="S3871" i="1"/>
  <c r="U3871" i="1" s="1"/>
  <c r="S876" i="1"/>
  <c r="U876" i="1" s="1"/>
  <c r="S4070" i="1"/>
  <c r="U4070" i="1" s="1"/>
  <c r="S1763" i="1"/>
  <c r="U1763" i="1" s="1"/>
  <c r="S3351" i="1"/>
  <c r="U3351" i="1" s="1"/>
  <c r="S2572" i="1"/>
  <c r="U2572" i="1" s="1"/>
  <c r="S6" i="1"/>
  <c r="U6" i="1" s="1"/>
  <c r="S3077" i="1"/>
  <c r="U3077" i="1" s="1"/>
  <c r="S559" i="1"/>
  <c r="U559" i="1" s="1"/>
  <c r="S2977" i="1"/>
  <c r="U2977" i="1" s="1"/>
  <c r="S485" i="1"/>
  <c r="U485" i="1" s="1"/>
  <c r="S1105" i="1"/>
  <c r="U1105" i="1" s="1"/>
  <c r="S1340" i="1"/>
  <c r="U1340" i="1" s="1"/>
  <c r="S371" i="1"/>
  <c r="U371" i="1" s="1"/>
  <c r="S671" i="1"/>
  <c r="U671" i="1" s="1"/>
  <c r="S3244" i="1"/>
  <c r="U3244" i="1" s="1"/>
  <c r="S1574" i="1"/>
  <c r="U1574" i="1" s="1"/>
  <c r="S2401" i="1"/>
  <c r="U2401" i="1" s="1"/>
  <c r="S3477" i="1"/>
  <c r="U3477" i="1" s="1"/>
  <c r="S1994" i="1"/>
  <c r="U1994" i="1" s="1"/>
  <c r="S1975" i="1"/>
  <c r="U1975" i="1" s="1"/>
  <c r="S2425" i="1"/>
  <c r="U2425" i="1" s="1"/>
  <c r="S1962" i="1"/>
  <c r="U1962" i="1" s="1"/>
  <c r="S373" i="1"/>
  <c r="U373" i="1" s="1"/>
  <c r="S586" i="1"/>
  <c r="U586" i="1" s="1"/>
  <c r="S967" i="1"/>
  <c r="U967" i="1" s="1"/>
  <c r="S2372" i="1"/>
  <c r="U2372" i="1" s="1"/>
  <c r="S1157" i="1"/>
  <c r="U1157" i="1" s="1"/>
  <c r="S3223" i="1"/>
  <c r="U3223" i="1" s="1"/>
  <c r="S1488" i="1"/>
  <c r="U1488" i="1" s="1"/>
  <c r="S1827" i="1"/>
  <c r="U1827" i="1" s="1"/>
  <c r="S2698" i="1"/>
  <c r="U2698" i="1" s="1"/>
  <c r="S3444" i="1"/>
  <c r="U3444" i="1" s="1"/>
  <c r="S2616" i="1"/>
  <c r="U2616" i="1" s="1"/>
  <c r="S37" i="1"/>
  <c r="U37" i="1" s="1"/>
  <c r="S99" i="1"/>
  <c r="U99" i="1" s="1"/>
  <c r="S1926" i="1"/>
  <c r="U1926" i="1" s="1"/>
  <c r="S1265" i="1"/>
  <c r="U1265" i="1" s="1"/>
  <c r="S2906" i="1"/>
  <c r="U2906" i="1" s="1"/>
  <c r="S1853" i="1"/>
  <c r="U1853" i="1" s="1"/>
  <c r="S62" i="1"/>
  <c r="U62" i="1" s="1"/>
  <c r="S3836" i="1"/>
  <c r="U3836" i="1" s="1"/>
  <c r="S1273" i="1"/>
  <c r="U1273" i="1" s="1"/>
  <c r="S747" i="1"/>
  <c r="U747" i="1" s="1"/>
  <c r="S2010" i="1"/>
  <c r="U2010" i="1" s="1"/>
  <c r="S440" i="1"/>
  <c r="U440" i="1" s="1"/>
  <c r="S1597" i="1"/>
  <c r="U1597" i="1" s="1"/>
  <c r="S3995" i="1"/>
  <c r="U3995" i="1" s="1"/>
  <c r="S3648" i="1"/>
  <c r="U3648" i="1" s="1"/>
  <c r="S2311" i="1"/>
  <c r="U2311" i="1" s="1"/>
  <c r="S219" i="1"/>
  <c r="U219" i="1" s="1"/>
  <c r="S101" i="1"/>
  <c r="U101" i="1" s="1"/>
  <c r="S3275" i="1"/>
  <c r="U3275" i="1" s="1"/>
  <c r="S2022" i="1"/>
  <c r="U2022" i="1" s="1"/>
  <c r="S158" i="1"/>
  <c r="U158" i="1" s="1"/>
  <c r="S3271" i="1"/>
  <c r="U3271" i="1" s="1"/>
  <c r="S3631" i="1"/>
  <c r="U3631" i="1" s="1"/>
  <c r="S3605" i="1"/>
  <c r="U3605" i="1" s="1"/>
  <c r="S3838" i="1"/>
  <c r="U3838" i="1" s="1"/>
  <c r="S3823" i="1"/>
  <c r="U3823" i="1" s="1"/>
  <c r="S1686" i="1"/>
  <c r="U1686" i="1" s="1"/>
  <c r="S2065" i="1"/>
  <c r="U2065" i="1" s="1"/>
  <c r="S3741" i="1"/>
  <c r="U3741" i="1" s="1"/>
  <c r="S1993" i="1"/>
  <c r="U1993" i="1" s="1"/>
  <c r="S1509" i="1"/>
  <c r="U1509" i="1" s="1"/>
  <c r="S2418" i="1"/>
  <c r="U2418" i="1" s="1"/>
  <c r="S1282" i="1"/>
  <c r="U1282" i="1" s="1"/>
  <c r="S857" i="1"/>
  <c r="U857" i="1" s="1"/>
  <c r="S2104" i="1"/>
  <c r="U2104" i="1" s="1"/>
  <c r="S2915" i="1"/>
  <c r="U2915" i="1" s="1"/>
  <c r="S1671" i="1"/>
  <c r="U1671" i="1" s="1"/>
  <c r="S215" i="1"/>
  <c r="U215" i="1" s="1"/>
  <c r="S3796" i="1"/>
  <c r="U3796" i="1" s="1"/>
  <c r="S2966" i="1"/>
  <c r="U2966" i="1" s="1"/>
  <c r="S1158" i="1"/>
  <c r="U1158" i="1" s="1"/>
  <c r="S889" i="1"/>
  <c r="U889" i="1" s="1"/>
  <c r="S149" i="1"/>
  <c r="U149" i="1" s="1"/>
  <c r="S1974" i="1"/>
  <c r="U1974" i="1" s="1"/>
  <c r="S2570" i="1"/>
  <c r="U2570" i="1" s="1"/>
  <c r="S1049" i="1"/>
  <c r="U1049" i="1" s="1"/>
  <c r="S2270" i="1"/>
  <c r="U2270" i="1" s="1"/>
  <c r="S3790" i="1"/>
  <c r="U3790" i="1" s="1"/>
  <c r="S1355" i="1"/>
  <c r="U1355" i="1" s="1"/>
  <c r="S1127" i="1"/>
  <c r="U1127" i="1" s="1"/>
  <c r="S3656" i="1"/>
  <c r="U3656" i="1" s="1"/>
  <c r="S799" i="1"/>
  <c r="U799" i="1" s="1"/>
  <c r="S726" i="1"/>
  <c r="U726" i="1" s="1"/>
  <c r="S3482" i="1"/>
  <c r="U3482" i="1" s="1"/>
  <c r="S851" i="1"/>
  <c r="U851" i="1" s="1"/>
  <c r="S1788" i="1"/>
  <c r="U1788" i="1" s="1"/>
  <c r="S865" i="1"/>
  <c r="U865" i="1" s="1"/>
  <c r="S2296" i="1"/>
  <c r="U2296" i="1" s="1"/>
  <c r="S1132" i="1"/>
  <c r="U1132" i="1" s="1"/>
  <c r="S1766" i="1"/>
  <c r="U1766" i="1" s="1"/>
  <c r="S2001" i="1"/>
  <c r="U2001" i="1" s="1"/>
  <c r="S3179" i="1"/>
  <c r="U3179" i="1" s="1"/>
  <c r="S2951" i="1"/>
  <c r="U2951" i="1" s="1"/>
  <c r="S1970" i="1"/>
  <c r="U1970" i="1" s="1"/>
  <c r="S3857" i="1"/>
  <c r="U3857" i="1" s="1"/>
  <c r="S959" i="1"/>
  <c r="U959" i="1" s="1"/>
  <c r="S3511" i="1"/>
  <c r="U3511" i="1" s="1"/>
  <c r="S1513" i="1"/>
  <c r="U1513" i="1" s="1"/>
  <c r="S2244" i="1"/>
  <c r="U2244" i="1" s="1"/>
  <c r="S3362" i="1"/>
  <c r="U3362" i="1" s="1"/>
  <c r="S3415" i="1"/>
  <c r="U3415" i="1" s="1"/>
  <c r="S1002" i="1"/>
  <c r="U1002" i="1" s="1"/>
  <c r="S1842" i="1"/>
  <c r="U1842" i="1" s="1"/>
  <c r="S3091" i="1"/>
  <c r="U3091" i="1" s="1"/>
  <c r="S580" i="1"/>
  <c r="U580" i="1" s="1"/>
  <c r="S3969" i="1"/>
  <c r="U3969" i="1" s="1"/>
  <c r="S3465" i="1"/>
  <c r="U3465" i="1" s="1"/>
  <c r="S2122" i="1"/>
  <c r="U2122" i="1" s="1"/>
  <c r="S1775" i="1"/>
  <c r="U1775" i="1" s="1"/>
  <c r="S446" i="1"/>
  <c r="U446" i="1" s="1"/>
  <c r="S908" i="1"/>
  <c r="U908" i="1" s="1"/>
  <c r="S2021" i="1"/>
  <c r="U2021" i="1" s="1"/>
  <c r="S3476" i="1"/>
  <c r="U3476" i="1" s="1"/>
  <c r="S2795" i="1"/>
  <c r="U2795" i="1" s="1"/>
  <c r="S2778" i="1"/>
  <c r="U2778" i="1" s="1"/>
  <c r="S629" i="1"/>
  <c r="U629" i="1" s="1"/>
  <c r="S1375" i="1"/>
  <c r="U1375" i="1" s="1"/>
  <c r="S337" i="1"/>
  <c r="U337" i="1" s="1"/>
  <c r="S1317" i="1"/>
  <c r="U1317" i="1" s="1"/>
  <c r="S2872" i="1"/>
  <c r="U2872" i="1" s="1"/>
  <c r="S2501" i="1"/>
  <c r="U2501" i="1" s="1"/>
  <c r="S3495" i="1"/>
  <c r="U3495" i="1" s="1"/>
  <c r="S2580" i="1"/>
  <c r="U2580" i="1" s="1"/>
  <c r="S2047" i="1"/>
  <c r="U2047" i="1" s="1"/>
  <c r="S2722" i="1"/>
  <c r="U2722" i="1" s="1"/>
  <c r="S2992" i="1"/>
  <c r="U2992" i="1" s="1"/>
  <c r="S2195" i="1"/>
  <c r="U2195" i="1" s="1"/>
  <c r="S2369" i="1"/>
  <c r="U2369" i="1" s="1"/>
  <c r="S2664" i="1"/>
  <c r="U2664" i="1" s="1"/>
  <c r="S1950" i="1"/>
  <c r="U1950" i="1" s="1"/>
  <c r="S4087" i="1"/>
  <c r="U4087" i="1" s="1"/>
  <c r="S1954" i="1"/>
  <c r="U1954" i="1" s="1"/>
  <c r="S321" i="1"/>
  <c r="U321" i="1" s="1"/>
  <c r="S2213" i="1"/>
  <c r="U2213" i="1" s="1"/>
  <c r="S3765" i="1"/>
  <c r="U3765" i="1" s="1"/>
  <c r="S1091" i="1"/>
  <c r="U1091" i="1" s="1"/>
  <c r="S1319" i="1"/>
  <c r="U1319" i="1" s="1"/>
  <c r="S3446" i="1"/>
  <c r="U3446" i="1" s="1"/>
  <c r="S700" i="1"/>
  <c r="U700" i="1" s="1"/>
  <c r="S331" i="1"/>
  <c r="U331" i="1" s="1"/>
  <c r="S1133" i="1"/>
  <c r="U1133" i="1" s="1"/>
  <c r="S3534" i="1"/>
  <c r="U3534" i="1" s="1"/>
  <c r="S3264" i="1"/>
  <c r="U3264" i="1" s="1"/>
  <c r="S496" i="1"/>
  <c r="U496" i="1" s="1"/>
  <c r="S4025" i="1"/>
  <c r="U4025" i="1" s="1"/>
  <c r="S3649" i="1"/>
  <c r="U3649" i="1" s="1"/>
  <c r="S3907" i="1"/>
  <c r="U3907" i="1" s="1"/>
  <c r="S3987" i="1"/>
  <c r="U3987" i="1" s="1"/>
  <c r="S2509" i="1"/>
  <c r="U2509" i="1" s="1"/>
  <c r="S2745" i="1"/>
  <c r="U2745" i="1" s="1"/>
  <c r="S1511" i="1"/>
  <c r="U1511" i="1" s="1"/>
  <c r="S2970" i="1"/>
  <c r="U2970" i="1" s="1"/>
  <c r="S928" i="1"/>
  <c r="U928" i="1" s="1"/>
  <c r="S2909" i="1"/>
  <c r="U2909" i="1" s="1"/>
  <c r="S3800" i="1"/>
  <c r="U3800" i="1" s="1"/>
  <c r="S684" i="1"/>
  <c r="U684" i="1" s="1"/>
  <c r="S3345" i="1"/>
  <c r="U3345" i="1" s="1"/>
  <c r="S3996" i="1"/>
  <c r="U3996" i="1" s="1"/>
  <c r="S4077" i="1"/>
  <c r="U4077" i="1" s="1"/>
  <c r="S3826" i="1"/>
  <c r="U3826" i="1" s="1"/>
  <c r="S577" i="1"/>
  <c r="U577" i="1" s="1"/>
  <c r="S827" i="1"/>
  <c r="U827" i="1" s="1"/>
  <c r="S2910" i="1"/>
  <c r="U2910" i="1" s="1"/>
  <c r="S2260" i="1"/>
  <c r="U2260" i="1" s="1"/>
  <c r="S4053" i="1"/>
  <c r="U4053" i="1" s="1"/>
  <c r="S3916" i="1"/>
  <c r="U3916" i="1" s="1"/>
  <c r="S3607" i="1"/>
  <c r="U3607" i="1" s="1"/>
  <c r="S3783" i="1"/>
  <c r="U3783" i="1" s="1"/>
  <c r="S2599" i="1"/>
  <c r="U2599" i="1" s="1"/>
  <c r="S3430" i="1"/>
  <c r="U3430" i="1" s="1"/>
  <c r="S2028" i="1"/>
  <c r="U2028" i="1" s="1"/>
  <c r="S4047" i="1"/>
  <c r="U4047" i="1" s="1"/>
  <c r="S846" i="1"/>
  <c r="U846" i="1" s="1"/>
  <c r="S1789" i="1"/>
  <c r="U1789" i="1" s="1"/>
  <c r="S2299" i="1"/>
  <c r="U2299" i="1" s="1"/>
  <c r="S4017" i="1"/>
  <c r="U4017" i="1" s="1"/>
  <c r="S1706" i="1"/>
  <c r="U1706" i="1" s="1"/>
  <c r="S3324" i="1"/>
  <c r="U3324" i="1" s="1"/>
  <c r="S837" i="1"/>
  <c r="U837" i="1" s="1"/>
  <c r="S3301" i="1"/>
  <c r="U3301" i="1" s="1"/>
  <c r="S1316" i="1"/>
  <c r="U1316" i="1" s="1"/>
  <c r="S1371" i="1"/>
  <c r="U1371" i="1" s="1"/>
  <c r="S3364" i="1"/>
  <c r="U3364" i="1" s="1"/>
  <c r="S3070" i="1"/>
  <c r="U3070" i="1" s="1"/>
  <c r="S1995" i="1"/>
  <c r="U1995" i="1" s="1"/>
  <c r="S1009" i="1"/>
  <c r="U1009" i="1" s="1"/>
  <c r="S933" i="1"/>
  <c r="U933" i="1" s="1"/>
  <c r="S2743" i="1"/>
  <c r="U2743" i="1" s="1"/>
  <c r="S3833" i="1"/>
  <c r="U3833" i="1" s="1"/>
  <c r="S2361" i="1"/>
  <c r="U2361" i="1" s="1"/>
  <c r="S2137" i="1"/>
  <c r="U2137" i="1" s="1"/>
  <c r="S717" i="1"/>
  <c r="U717" i="1" s="1"/>
  <c r="S2318" i="1"/>
  <c r="U2318" i="1" s="1"/>
  <c r="S2017" i="1"/>
  <c r="U2017" i="1" s="1"/>
  <c r="S294" i="1"/>
  <c r="U294" i="1" s="1"/>
  <c r="S3934" i="1"/>
  <c r="U3934" i="1" s="1"/>
  <c r="S1302" i="1"/>
  <c r="U1302" i="1" s="1"/>
  <c r="S987" i="1"/>
  <c r="U987" i="1" s="1"/>
  <c r="S1518" i="1"/>
  <c r="U1518" i="1" s="1"/>
  <c r="S68" i="1"/>
  <c r="U68" i="1" s="1"/>
  <c r="S3067" i="1"/>
  <c r="U3067" i="1" s="1"/>
  <c r="S2495" i="1"/>
  <c r="U2495" i="1" s="1"/>
  <c r="S2973" i="1"/>
  <c r="U2973" i="1" s="1"/>
  <c r="S2855" i="1"/>
  <c r="U2855" i="1" s="1"/>
  <c r="S309" i="1"/>
  <c r="U309" i="1" s="1"/>
  <c r="S828" i="1"/>
  <c r="U828" i="1" s="1"/>
  <c r="S1410" i="1"/>
  <c r="U1410" i="1" s="1"/>
  <c r="S1417" i="1"/>
  <c r="U1417" i="1" s="1"/>
  <c r="S3328" i="1"/>
  <c r="U3328" i="1" s="1"/>
  <c r="S392" i="1"/>
  <c r="U392" i="1" s="1"/>
  <c r="S1280" i="1"/>
  <c r="U1280" i="1" s="1"/>
  <c r="S3428" i="1"/>
  <c r="U3428" i="1" s="1"/>
  <c r="S2303" i="1"/>
  <c r="U2303" i="1" s="1"/>
  <c r="S3961" i="1"/>
  <c r="U3961" i="1" s="1"/>
  <c r="S349" i="1"/>
  <c r="U349" i="1" s="1"/>
  <c r="S1645" i="1"/>
  <c r="U1645" i="1" s="1"/>
  <c r="S2681" i="1"/>
  <c r="U2681" i="1" s="1"/>
  <c r="S4111" i="1"/>
  <c r="U4111" i="1" s="1"/>
  <c r="S2704" i="1"/>
  <c r="U2704" i="1" s="1"/>
  <c r="S1106" i="1"/>
  <c r="U1106" i="1" s="1"/>
  <c r="S2788" i="1"/>
  <c r="U2788" i="1" s="1"/>
  <c r="S3385" i="1"/>
  <c r="U3385" i="1" s="1"/>
  <c r="S2641" i="1"/>
  <c r="U2641" i="1" s="1"/>
  <c r="S2623" i="1"/>
  <c r="U2623" i="1" s="1"/>
  <c r="S85" i="1"/>
  <c r="U85" i="1" s="1"/>
  <c r="S2474" i="1"/>
  <c r="U2474" i="1" s="1"/>
  <c r="S3022" i="1"/>
  <c r="U3022" i="1" s="1"/>
  <c r="S1830" i="1"/>
  <c r="U1830" i="1" s="1"/>
  <c r="S3551" i="1"/>
  <c r="U3551" i="1" s="1"/>
  <c r="S2830" i="1"/>
  <c r="U2830" i="1" s="1"/>
  <c r="S51" i="1"/>
  <c r="U51" i="1" s="1"/>
  <c r="S905" i="1"/>
  <c r="U905" i="1" s="1"/>
  <c r="S3019" i="1"/>
  <c r="U3019" i="1" s="1"/>
  <c r="S789" i="1"/>
  <c r="U789" i="1" s="1"/>
  <c r="S2464" i="1"/>
  <c r="U2464" i="1" s="1"/>
  <c r="S3054" i="1"/>
  <c r="U3054" i="1" s="1"/>
  <c r="S2541" i="1"/>
  <c r="U2541" i="1" s="1"/>
  <c r="S2347" i="1"/>
  <c r="U2347" i="1" s="1"/>
  <c r="S2914" i="1"/>
  <c r="U2914" i="1" s="1"/>
  <c r="S3725" i="1"/>
  <c r="U3725" i="1" s="1"/>
  <c r="S2003" i="1"/>
  <c r="U2003" i="1" s="1"/>
  <c r="S3880" i="1"/>
  <c r="U3880" i="1" s="1"/>
  <c r="S1503" i="1"/>
  <c r="U1503" i="1" s="1"/>
  <c r="S3040" i="1"/>
  <c r="U3040" i="1" s="1"/>
  <c r="S803" i="1"/>
  <c r="U803" i="1" s="1"/>
  <c r="S291" i="1"/>
  <c r="U291" i="1" s="1"/>
  <c r="S2597" i="1"/>
  <c r="U2597" i="1" s="1"/>
  <c r="S1562" i="1"/>
  <c r="U1562" i="1" s="1"/>
  <c r="S3172" i="1"/>
  <c r="U3172" i="1" s="1"/>
  <c r="S415" i="1"/>
  <c r="U415" i="1" s="1"/>
  <c r="S917" i="1"/>
  <c r="U917" i="1" s="1"/>
  <c r="S2897" i="1"/>
  <c r="U2897" i="1" s="1"/>
  <c r="S3844" i="1"/>
  <c r="U3844" i="1" s="1"/>
  <c r="S850" i="1"/>
  <c r="U850" i="1" s="1"/>
  <c r="S743" i="1"/>
  <c r="U743" i="1" s="1"/>
  <c r="S2861" i="1"/>
  <c r="U2861" i="1" s="1"/>
  <c r="S3532" i="1"/>
  <c r="U3532" i="1" s="1"/>
  <c r="S2392" i="1"/>
  <c r="U2392" i="1" s="1"/>
  <c r="S3930" i="1"/>
  <c r="U3930" i="1" s="1"/>
  <c r="S3154" i="1"/>
  <c r="U3154" i="1" s="1"/>
  <c r="S3588" i="1"/>
  <c r="U3588" i="1" s="1"/>
  <c r="S2802" i="1"/>
  <c r="U2802" i="1" s="1"/>
  <c r="S3537" i="1"/>
  <c r="U3537" i="1" s="1"/>
  <c r="S1055" i="1"/>
  <c r="U1055" i="1" s="1"/>
  <c r="S1451" i="1"/>
  <c r="U1451" i="1" s="1"/>
  <c r="S3316" i="1"/>
  <c r="U3316" i="1" s="1"/>
  <c r="S1006" i="1"/>
  <c r="U1006" i="1" s="1"/>
  <c r="S2873" i="1"/>
  <c r="U2873" i="1" s="1"/>
  <c r="S3827" i="1"/>
  <c r="U3827" i="1" s="1"/>
  <c r="S1593" i="1"/>
  <c r="U1593" i="1" s="1"/>
  <c r="S66" i="1"/>
  <c r="U66" i="1" s="1"/>
  <c r="S1687" i="1"/>
  <c r="U1687" i="1" s="1"/>
  <c r="S2493" i="1"/>
  <c r="U2493" i="1" s="1"/>
  <c r="S3754" i="1"/>
  <c r="U3754" i="1" s="1"/>
  <c r="S2261" i="1"/>
  <c r="U2261" i="1" s="1"/>
  <c r="S451" i="1"/>
  <c r="U451" i="1" s="1"/>
  <c r="S4088" i="1"/>
  <c r="U4088" i="1" s="1"/>
  <c r="S2390" i="1"/>
  <c r="U2390" i="1" s="1"/>
  <c r="S447" i="1"/>
  <c r="U447" i="1" s="1"/>
  <c r="S4065" i="1"/>
  <c r="U4065" i="1" s="1"/>
  <c r="S2184" i="1"/>
  <c r="U2184" i="1" s="1"/>
  <c r="S1019" i="1"/>
  <c r="U1019" i="1" s="1"/>
  <c r="S2456" i="1"/>
  <c r="U2456" i="1" s="1"/>
  <c r="S4082" i="1"/>
  <c r="U4082" i="1" s="1"/>
  <c r="S2609" i="1"/>
  <c r="U2609" i="1" s="1"/>
  <c r="S1266" i="1"/>
  <c r="U1266" i="1" s="1"/>
  <c r="S231" i="1"/>
  <c r="U231" i="1" s="1"/>
  <c r="S830" i="1"/>
  <c r="U830" i="1" s="1"/>
  <c r="S1300" i="1"/>
  <c r="U1300" i="1" s="1"/>
  <c r="S3578" i="1"/>
  <c r="U3578" i="1" s="1"/>
  <c r="S2285" i="1"/>
  <c r="U2285" i="1" s="1"/>
  <c r="S4036" i="1"/>
  <c r="U4036" i="1" s="1"/>
  <c r="S4089" i="1"/>
  <c r="U4089" i="1" s="1"/>
  <c r="S4010" i="1"/>
  <c r="U4010" i="1" s="1"/>
  <c r="S1790" i="1"/>
  <c r="U1790" i="1" s="1"/>
  <c r="S1381" i="1"/>
  <c r="U1381" i="1" s="1"/>
  <c r="S3388" i="1"/>
  <c r="U3388" i="1" s="1"/>
  <c r="S1044" i="1"/>
  <c r="U1044" i="1" s="1"/>
  <c r="S1911" i="1"/>
  <c r="U1911" i="1" s="1"/>
  <c r="S3992" i="1"/>
  <c r="U3992" i="1" s="1"/>
  <c r="S3105" i="1"/>
  <c r="U3105" i="1" s="1"/>
  <c r="S230" i="1"/>
  <c r="U230" i="1" s="1"/>
  <c r="S2555" i="1"/>
  <c r="U2555" i="1" s="1"/>
  <c r="S1090" i="1"/>
  <c r="U1090" i="1" s="1"/>
  <c r="S3895" i="1"/>
  <c r="U3895" i="1" s="1"/>
  <c r="S935" i="1"/>
  <c r="U935" i="1" s="1"/>
  <c r="S2777" i="1"/>
  <c r="U2777" i="1" s="1"/>
  <c r="S3127" i="1"/>
  <c r="U3127" i="1" s="1"/>
  <c r="S2759" i="1"/>
  <c r="U2759" i="1" s="1"/>
  <c r="S1383" i="1"/>
  <c r="U1383" i="1" s="1"/>
  <c r="S3792" i="1"/>
  <c r="U3792" i="1" s="1"/>
  <c r="S2536" i="1"/>
  <c r="U2536" i="1" s="1"/>
  <c r="S2670" i="1"/>
  <c r="U2670" i="1" s="1"/>
  <c r="S1290" i="1"/>
  <c r="U1290" i="1" s="1"/>
  <c r="S2720" i="1"/>
  <c r="U2720" i="1" s="1"/>
  <c r="S765" i="1"/>
  <c r="U765" i="1" s="1"/>
  <c r="S2718" i="1"/>
  <c r="U2718" i="1" s="1"/>
  <c r="S2196" i="1"/>
  <c r="U2196" i="1" s="1"/>
  <c r="S1263" i="1"/>
  <c r="U1263" i="1" s="1"/>
  <c r="S3305" i="1"/>
  <c r="U3305" i="1" s="1"/>
  <c r="S423" i="1"/>
  <c r="U423" i="1" s="1"/>
  <c r="S1801" i="1"/>
  <c r="U1801" i="1" s="1"/>
  <c r="S3782" i="1"/>
  <c r="U3782" i="1" s="1"/>
  <c r="S3737" i="1"/>
  <c r="U3737" i="1" s="1"/>
  <c r="S2635" i="1"/>
  <c r="U2635" i="1" s="1"/>
  <c r="S3203" i="1"/>
  <c r="U3203" i="1" s="1"/>
  <c r="S2343" i="1"/>
  <c r="U2343" i="1" s="1"/>
  <c r="S3100" i="1"/>
  <c r="U3100" i="1" s="1"/>
  <c r="S2234" i="1"/>
  <c r="U2234" i="1" s="1"/>
  <c r="S1087" i="1"/>
  <c r="U1087" i="1" s="1"/>
  <c r="S3729" i="1"/>
  <c r="U3729" i="1" s="1"/>
  <c r="S1948" i="1"/>
  <c r="U1948" i="1" s="1"/>
  <c r="S2391" i="1"/>
  <c r="U2391" i="1" s="1"/>
  <c r="S566" i="1"/>
  <c r="U566" i="1" s="1"/>
  <c r="S3343" i="1"/>
  <c r="U3343" i="1" s="1"/>
  <c r="S3617" i="1"/>
  <c r="U3617" i="1" s="1"/>
  <c r="S4029" i="1"/>
  <c r="U4029" i="1" s="1"/>
  <c r="S706" i="1"/>
  <c r="U706" i="1" s="1"/>
  <c r="S1385" i="1"/>
  <c r="U1385" i="1" s="1"/>
  <c r="S2967" i="1"/>
  <c r="U2967" i="1" s="1"/>
  <c r="S3768" i="1"/>
  <c r="U3768" i="1" s="1"/>
  <c r="S3374" i="1"/>
  <c r="U3374" i="1" s="1"/>
  <c r="S4023" i="1"/>
  <c r="U4023" i="1" s="1"/>
  <c r="S3454" i="1"/>
  <c r="U3454" i="1" s="1"/>
  <c r="S2886" i="1"/>
  <c r="U2886" i="1" s="1"/>
  <c r="S1796" i="1"/>
  <c r="U1796" i="1" s="1"/>
  <c r="S914" i="1"/>
  <c r="U914" i="1" s="1"/>
  <c r="S838" i="1"/>
  <c r="U838" i="1" s="1"/>
  <c r="S1728" i="1"/>
  <c r="U1728" i="1" s="1"/>
  <c r="S3676" i="1"/>
  <c r="U3676" i="1" s="1"/>
  <c r="S2518" i="1"/>
  <c r="U2518" i="1" s="1"/>
  <c r="S1787" i="1"/>
  <c r="U1787" i="1" s="1"/>
  <c r="S323" i="1"/>
  <c r="U323" i="1" s="1"/>
  <c r="S244" i="1"/>
  <c r="U244" i="1" s="1"/>
  <c r="S3014" i="1"/>
  <c r="U3014" i="1" s="1"/>
  <c r="S64" i="1"/>
  <c r="U64" i="1" s="1"/>
  <c r="S3407" i="1"/>
  <c r="U3407" i="1" s="1"/>
  <c r="S3071" i="1"/>
  <c r="U3071" i="1" s="1"/>
  <c r="S1548" i="1"/>
  <c r="U1548" i="1" s="1"/>
  <c r="S1329" i="1"/>
  <c r="U1329" i="1" s="1"/>
  <c r="S3728" i="1"/>
  <c r="U3728" i="1" s="1"/>
  <c r="S3327" i="1"/>
  <c r="U3327" i="1" s="1"/>
  <c r="S2931" i="1"/>
  <c r="U2931" i="1" s="1"/>
  <c r="S3950" i="1"/>
  <c r="U3950" i="1" s="1"/>
  <c r="S3030" i="1"/>
  <c r="U3030" i="1" s="1"/>
  <c r="S1695" i="1"/>
  <c r="U1695" i="1" s="1"/>
  <c r="S333" i="1"/>
  <c r="U333" i="1" s="1"/>
  <c r="S1334" i="1"/>
  <c r="U1334" i="1" s="1"/>
  <c r="S3503" i="1"/>
  <c r="U3503" i="1" s="1"/>
  <c r="S1389" i="1"/>
  <c r="U1389" i="1" s="1"/>
  <c r="S298" i="1"/>
  <c r="U298" i="1" s="1"/>
  <c r="S2901" i="1"/>
  <c r="U2901" i="1" s="1"/>
  <c r="S2779" i="1"/>
  <c r="U2779" i="1" s="1"/>
  <c r="S4101" i="1"/>
  <c r="U4101" i="1" s="1"/>
  <c r="S3136" i="1"/>
  <c r="U3136" i="1" s="1"/>
  <c r="S950" i="1"/>
  <c r="U950" i="1" s="1"/>
  <c r="S2252" i="1"/>
  <c r="U2252" i="1" s="1"/>
  <c r="S272" i="1"/>
  <c r="U272" i="1" s="1"/>
  <c r="S3079" i="1"/>
  <c r="U3079" i="1" s="1"/>
  <c r="S897" i="1"/>
  <c r="U897" i="1" s="1"/>
  <c r="S206" i="1"/>
  <c r="U206" i="1" s="1"/>
  <c r="S1480" i="1"/>
  <c r="U1480" i="1" s="1"/>
  <c r="S3667" i="1"/>
  <c r="U3667" i="1" s="1"/>
  <c r="S1641" i="1"/>
  <c r="U1641" i="1" s="1"/>
  <c r="S2126" i="1"/>
  <c r="U2126" i="1" s="1"/>
  <c r="S1781" i="1"/>
  <c r="U1781" i="1" s="1"/>
  <c r="S281" i="1"/>
  <c r="U281" i="1" s="1"/>
  <c r="S3097" i="1"/>
  <c r="U3097" i="1" s="1"/>
  <c r="S2171" i="1"/>
  <c r="U2171" i="1" s="1"/>
  <c r="S2334" i="1"/>
  <c r="U2334" i="1" s="1"/>
  <c r="S3310" i="1"/>
  <c r="U3310" i="1" s="1"/>
  <c r="S2646" i="1"/>
  <c r="U2646" i="1" s="1"/>
  <c r="S2814" i="1"/>
  <c r="U2814" i="1" s="1"/>
  <c r="S1550" i="1"/>
  <c r="U1550" i="1" s="1"/>
  <c r="S4081" i="1"/>
  <c r="U4081" i="1" s="1"/>
  <c r="S3693" i="1"/>
  <c r="U3693" i="1" s="1"/>
  <c r="S2537" i="1"/>
  <c r="U2537" i="1" s="1"/>
  <c r="S3619" i="1"/>
  <c r="U3619" i="1" s="1"/>
  <c r="S1614" i="1"/>
  <c r="U1614" i="1" s="1"/>
  <c r="S82" i="1"/>
  <c r="U82" i="1" s="1"/>
  <c r="S823" i="1"/>
  <c r="U823" i="1" s="1"/>
  <c r="S1112" i="1"/>
  <c r="U1112" i="1" s="1"/>
  <c r="S921" i="1"/>
  <c r="U921" i="1" s="1"/>
  <c r="S3064" i="1"/>
  <c r="U3064" i="1" s="1"/>
  <c r="S2603" i="1"/>
  <c r="U2603" i="1" s="1"/>
  <c r="S2037" i="1"/>
  <c r="U2037" i="1" s="1"/>
  <c r="S3562" i="1"/>
  <c r="U3562" i="1" s="1"/>
  <c r="S481" i="1"/>
  <c r="U481" i="1" s="1"/>
  <c r="S2754" i="1"/>
  <c r="U2754" i="1" s="1"/>
  <c r="S3910" i="1"/>
  <c r="U3910" i="1" s="1"/>
  <c r="S17" i="1"/>
  <c r="U17" i="1" s="1"/>
  <c r="S690" i="1"/>
  <c r="U690" i="1" s="1"/>
  <c r="S2626" i="1"/>
  <c r="U2626" i="1" s="1"/>
  <c r="S922" i="1"/>
  <c r="U922" i="1" s="1"/>
  <c r="S2200" i="1"/>
  <c r="U2200" i="1" s="1"/>
  <c r="S1615" i="1"/>
  <c r="U1615" i="1" s="1"/>
  <c r="S90" i="1"/>
  <c r="U90" i="1" s="1"/>
  <c r="S316" i="1"/>
  <c r="U316" i="1" s="1"/>
  <c r="S1683" i="1"/>
  <c r="U1683" i="1" s="1"/>
  <c r="S23" i="1"/>
  <c r="U23" i="1" s="1"/>
  <c r="S1860" i="1"/>
  <c r="U1860" i="1" s="1"/>
  <c r="S1264" i="1"/>
  <c r="U1264" i="1" s="1"/>
  <c r="S3519" i="1"/>
  <c r="U3519" i="1" s="1"/>
  <c r="S2301" i="1"/>
  <c r="U2301" i="1" s="1"/>
  <c r="S1295" i="1"/>
  <c r="U1295" i="1" s="1"/>
  <c r="S949" i="1"/>
  <c r="U949" i="1" s="1"/>
  <c r="S2229" i="1"/>
  <c r="U2229" i="1" s="1"/>
  <c r="S669" i="1"/>
  <c r="U669" i="1" s="1"/>
  <c r="S2153" i="1"/>
  <c r="U2153" i="1" s="1"/>
  <c r="S2810" i="1"/>
  <c r="U2810" i="1" s="1"/>
  <c r="S2985" i="1"/>
  <c r="U2985" i="1" s="1"/>
  <c r="S3332" i="1"/>
  <c r="U3332" i="1" s="1"/>
  <c r="S1288" i="1"/>
  <c r="U1288" i="1" s="1"/>
  <c r="S769" i="1"/>
  <c r="U769" i="1" s="1"/>
  <c r="S654" i="1"/>
  <c r="U654" i="1" s="1"/>
  <c r="S3564" i="1"/>
  <c r="U3564" i="1" s="1"/>
  <c r="S689" i="1"/>
  <c r="U689" i="1" s="1"/>
  <c r="S3703" i="1"/>
  <c r="U3703" i="1" s="1"/>
  <c r="S3058" i="1"/>
  <c r="U3058" i="1" s="1"/>
  <c r="S1682" i="1"/>
  <c r="U1682" i="1" s="1"/>
  <c r="S4048" i="1"/>
  <c r="U4048" i="1" s="1"/>
  <c r="S2314" i="1"/>
  <c r="U2314" i="1" s="1"/>
  <c r="S275" i="1"/>
  <c r="U275" i="1" s="1"/>
  <c r="S3144" i="1"/>
  <c r="U3144" i="1" s="1"/>
  <c r="S3688" i="1"/>
  <c r="U3688" i="1" s="1"/>
  <c r="S3376" i="1"/>
  <c r="U3376" i="1" s="1"/>
  <c r="S1622" i="1"/>
  <c r="U1622" i="1" s="1"/>
  <c r="S934" i="1"/>
  <c r="U934" i="1" s="1"/>
  <c r="S1217" i="1"/>
  <c r="U1217" i="1" s="1"/>
  <c r="S1471" i="1"/>
  <c r="U1471" i="1" s="1"/>
  <c r="S1337" i="1"/>
  <c r="U1337" i="1" s="1"/>
  <c r="S2344" i="1"/>
  <c r="U2344" i="1" s="1"/>
  <c r="S2876" i="1"/>
  <c r="U2876" i="1" s="1"/>
  <c r="S2564" i="1"/>
  <c r="U2564" i="1" s="1"/>
  <c r="S2870" i="1"/>
  <c r="U2870" i="1" s="1"/>
  <c r="S1434" i="1"/>
  <c r="U1434" i="1" s="1"/>
  <c r="S1856" i="1"/>
  <c r="U1856" i="1" s="1"/>
  <c r="S1944" i="1"/>
  <c r="U1944" i="1" s="1"/>
  <c r="S265" i="1"/>
  <c r="U265" i="1" s="1"/>
  <c r="S2658" i="1"/>
  <c r="U2658" i="1" s="1"/>
  <c r="S3696" i="1"/>
  <c r="U3696" i="1" s="1"/>
  <c r="S2144" i="1"/>
  <c r="U2144" i="1" s="1"/>
  <c r="S1705" i="1"/>
  <c r="U1705" i="1" s="1"/>
  <c r="S3245" i="1"/>
  <c r="U3245" i="1" s="1"/>
  <c r="S2588" i="1"/>
  <c r="U2588" i="1" s="1"/>
  <c r="S1120" i="1"/>
  <c r="U1120" i="1" s="1"/>
  <c r="S48" i="1"/>
  <c r="U48" i="1" s="1"/>
  <c r="S3839" i="1"/>
  <c r="U3839" i="1" s="1"/>
  <c r="S2389" i="1"/>
  <c r="U2389" i="1" s="1"/>
  <c r="S1020" i="1"/>
  <c r="U1020" i="1" s="1"/>
  <c r="S2822" i="1"/>
  <c r="U2822" i="1" s="1"/>
  <c r="S2674" i="1"/>
  <c r="U2674" i="1" s="1"/>
  <c r="S2515" i="1"/>
  <c r="U2515" i="1" s="1"/>
  <c r="S3417" i="1"/>
  <c r="U3417" i="1" s="1"/>
  <c r="S2694" i="1"/>
  <c r="U2694" i="1" s="1"/>
  <c r="S2885" i="1"/>
  <c r="U2885" i="1" s="1"/>
  <c r="S3090" i="1"/>
  <c r="U3090" i="1" s="1"/>
  <c r="S2354" i="1"/>
  <c r="U2354" i="1" s="1"/>
  <c r="S3905" i="1"/>
  <c r="U3905" i="1" s="1"/>
  <c r="S3277" i="1"/>
  <c r="U3277" i="1" s="1"/>
  <c r="S744" i="1"/>
  <c r="U744" i="1" s="1"/>
  <c r="S3237" i="1"/>
  <c r="U3237" i="1" s="1"/>
  <c r="S994" i="1"/>
  <c r="U994" i="1" s="1"/>
  <c r="S368" i="1"/>
  <c r="U368" i="1" s="1"/>
  <c r="S3289" i="1"/>
  <c r="U3289" i="1" s="1"/>
  <c r="S1978" i="1"/>
  <c r="U1978" i="1" s="1"/>
  <c r="S1077" i="1"/>
  <c r="U1077" i="1" s="1"/>
  <c r="S3234" i="1"/>
  <c r="U3234" i="1" s="1"/>
  <c r="S3830" i="1"/>
  <c r="U3830" i="1" s="1"/>
  <c r="S285" i="1"/>
  <c r="U285" i="1" s="1"/>
  <c r="S4108" i="1"/>
  <c r="U4108" i="1" s="1"/>
  <c r="S1651" i="1"/>
  <c r="U1651" i="1" s="1"/>
  <c r="S2115" i="1"/>
  <c r="U2115" i="1" s="1"/>
  <c r="S3138" i="1"/>
  <c r="U3138" i="1" s="1"/>
  <c r="S1544" i="1"/>
  <c r="U1544" i="1" s="1"/>
  <c r="S509" i="1"/>
  <c r="U509" i="1" s="1"/>
  <c r="S4007" i="1"/>
  <c r="U4007" i="1" s="1"/>
  <c r="S3903" i="1"/>
  <c r="U3903" i="1" s="1"/>
  <c r="S2854" i="1"/>
  <c r="U2854" i="1" s="1"/>
  <c r="S2904" i="1"/>
  <c r="U2904" i="1" s="1"/>
  <c r="S273" i="1"/>
  <c r="U273" i="1" s="1"/>
  <c r="S1413" i="1"/>
  <c r="U1413" i="1" s="1"/>
  <c r="S785" i="1"/>
  <c r="U785" i="1" s="1"/>
  <c r="S2869" i="1"/>
  <c r="U2869" i="1" s="1"/>
  <c r="S2959" i="1"/>
  <c r="U2959" i="1" s="1"/>
  <c r="S574" i="1"/>
  <c r="U574" i="1" s="1"/>
  <c r="S3093" i="1"/>
  <c r="U3093" i="1" s="1"/>
  <c r="S3293" i="1"/>
  <c r="U3293" i="1" s="1"/>
  <c r="S1940" i="1"/>
  <c r="U1940" i="1" s="1"/>
  <c r="S3160" i="1"/>
  <c r="U3160" i="1" s="1"/>
  <c r="S646" i="1"/>
  <c r="U646" i="1" s="1"/>
  <c r="S1468" i="1"/>
  <c r="U1468" i="1" s="1"/>
  <c r="S27" i="1"/>
  <c r="U27" i="1" s="1"/>
  <c r="S2728" i="1"/>
  <c r="U2728" i="1" s="1"/>
  <c r="S4040" i="1"/>
  <c r="U4040" i="1" s="1"/>
  <c r="S3299" i="1"/>
  <c r="U3299" i="1" s="1"/>
  <c r="S3230" i="1"/>
  <c r="U3230" i="1" s="1"/>
  <c r="S1456" i="1"/>
  <c r="U1456" i="1" s="1"/>
  <c r="S3739" i="1"/>
  <c r="U3739" i="1" s="1"/>
  <c r="S1267" i="1"/>
  <c r="U1267" i="1" s="1"/>
  <c r="S432" i="1"/>
  <c r="U432" i="1" s="1"/>
  <c r="S3028" i="1"/>
  <c r="U3028" i="1" s="1"/>
  <c r="S1369" i="1"/>
  <c r="U1369" i="1" s="1"/>
  <c r="S3932" i="1"/>
  <c r="U3932" i="1" s="1"/>
  <c r="S3694" i="1"/>
  <c r="U3694" i="1" s="1"/>
  <c r="S1168" i="1"/>
  <c r="U1168" i="1" s="1"/>
  <c r="S128" i="1"/>
  <c r="U128" i="1" s="1"/>
  <c r="S3685" i="1"/>
  <c r="U3685" i="1" s="1"/>
  <c r="S2791" i="1"/>
  <c r="U2791" i="1" s="1"/>
  <c r="S2468" i="1"/>
  <c r="U2468" i="1" s="1"/>
  <c r="S3898" i="1"/>
  <c r="U3898" i="1" s="1"/>
  <c r="S1520" i="1"/>
  <c r="U1520" i="1" s="1"/>
  <c r="S2245" i="1"/>
  <c r="U2245" i="1" s="1"/>
  <c r="S104" i="1"/>
  <c r="U104" i="1" s="1"/>
  <c r="S1236" i="1"/>
  <c r="U1236" i="1" s="1"/>
  <c r="S2424" i="1"/>
  <c r="U2424" i="1" s="1"/>
  <c r="S2382" i="1"/>
  <c r="U2382" i="1" s="1"/>
  <c r="S1580" i="1"/>
  <c r="U1580" i="1" s="1"/>
  <c r="S2325" i="1"/>
  <c r="U2325" i="1" s="1"/>
  <c r="S1013" i="1"/>
  <c r="U1013" i="1" s="1"/>
  <c r="S4028" i="1"/>
  <c r="U4028" i="1" s="1"/>
  <c r="S2376" i="1"/>
  <c r="U2376" i="1" s="1"/>
  <c r="S3432" i="1"/>
  <c r="U3432" i="1" s="1"/>
  <c r="S2488" i="1"/>
  <c r="U2488" i="1" s="1"/>
  <c r="S2772" i="1"/>
  <c r="U2772" i="1" s="1"/>
  <c r="S3801" i="1"/>
  <c r="U3801" i="1" s="1"/>
  <c r="S3254" i="1"/>
  <c r="U3254" i="1" s="1"/>
  <c r="S3963" i="1"/>
  <c r="U3963" i="1" s="1"/>
  <c r="S3211" i="1"/>
  <c r="U3211" i="1" s="1"/>
  <c r="S592" i="1"/>
  <c r="U592" i="1" s="1"/>
  <c r="S1366" i="1"/>
  <c r="U1366" i="1" s="1"/>
  <c r="S2554" i="1"/>
  <c r="U2554" i="1" s="1"/>
  <c r="S1433" i="1"/>
  <c r="U1433" i="1" s="1"/>
  <c r="S856" i="1"/>
  <c r="U856" i="1" s="1"/>
  <c r="S707" i="1"/>
  <c r="U707" i="1" s="1"/>
  <c r="S2507" i="1"/>
  <c r="U2507" i="1" s="1"/>
  <c r="S1772" i="1"/>
  <c r="U1772" i="1" s="1"/>
  <c r="S1551" i="1"/>
  <c r="U1551" i="1" s="1"/>
  <c r="S637" i="1"/>
  <c r="U637" i="1" s="1"/>
  <c r="S2416" i="1"/>
  <c r="U2416" i="1" s="1"/>
  <c r="S3556" i="1"/>
  <c r="U3556" i="1" s="1"/>
  <c r="S599" i="1"/>
  <c r="U599" i="1" s="1"/>
  <c r="S2806" i="1"/>
  <c r="U2806" i="1" s="1"/>
  <c r="S1774" i="1"/>
  <c r="U1774" i="1" s="1"/>
  <c r="S1939" i="1"/>
  <c r="U1939" i="1" s="1"/>
  <c r="S504" i="1"/>
  <c r="U504" i="1" s="1"/>
  <c r="S2514" i="1"/>
  <c r="U2514" i="1" s="1"/>
  <c r="S584" i="1"/>
  <c r="U584" i="1" s="1"/>
  <c r="S944" i="1"/>
  <c r="U944" i="1" s="1"/>
  <c r="S2797" i="1"/>
  <c r="U2797" i="1" s="1"/>
  <c r="S3664" i="1"/>
  <c r="U3664" i="1" s="1"/>
  <c r="S3965" i="1"/>
  <c r="U3965" i="1" s="1"/>
  <c r="S257" i="1"/>
  <c r="U257" i="1" s="1"/>
  <c r="S413" i="1"/>
  <c r="U413" i="1" s="1"/>
  <c r="S544" i="1"/>
  <c r="U544" i="1" s="1"/>
  <c r="S1453" i="1"/>
  <c r="U1453" i="1" s="1"/>
  <c r="S2036" i="1"/>
  <c r="U2036" i="1" s="1"/>
  <c r="S2360" i="1"/>
  <c r="U2360" i="1" s="1"/>
  <c r="S2680" i="1"/>
  <c r="U2680" i="1" s="1"/>
  <c r="S1247" i="1"/>
  <c r="U1247" i="1" s="1"/>
  <c r="S2628" i="1"/>
  <c r="U2628" i="1" s="1"/>
  <c r="S1414" i="1"/>
  <c r="U1414" i="1" s="1"/>
  <c r="S1981" i="1"/>
  <c r="U1981" i="1" s="1"/>
  <c r="S2899" i="1"/>
  <c r="U2899" i="1" s="1"/>
  <c r="S1372" i="1"/>
  <c r="U1372" i="1" s="1"/>
  <c r="S1289" i="1"/>
  <c r="U1289" i="1" s="1"/>
  <c r="S3947" i="1"/>
  <c r="U3947" i="1" s="1"/>
  <c r="S2415" i="1"/>
  <c r="U2415" i="1" s="1"/>
  <c r="S588" i="1"/>
  <c r="U588" i="1" s="1"/>
  <c r="S3402" i="1"/>
  <c r="U3402" i="1" s="1"/>
  <c r="S2005" i="1"/>
  <c r="U2005" i="1" s="1"/>
  <c r="S3386" i="1"/>
  <c r="U3386" i="1" s="1"/>
  <c r="S527" i="1"/>
  <c r="U527" i="1" s="1"/>
  <c r="S3249" i="1"/>
  <c r="U3249" i="1" s="1"/>
  <c r="S1195" i="1"/>
  <c r="U1195" i="1" s="1"/>
  <c r="S2329" i="1"/>
  <c r="U2329" i="1" s="1"/>
  <c r="S1426" i="1"/>
  <c r="U1426" i="1" s="1"/>
  <c r="S2688" i="1"/>
  <c r="U2688" i="1" s="1"/>
  <c r="S3733" i="1"/>
  <c r="U3733" i="1" s="1"/>
  <c r="S560" i="1"/>
  <c r="U560" i="1" s="1"/>
  <c r="S1609" i="1"/>
  <c r="U1609" i="1" s="1"/>
  <c r="S3644" i="1"/>
  <c r="U3644" i="1" s="1"/>
  <c r="S391" i="1"/>
  <c r="U391" i="1" s="1"/>
  <c r="S2857" i="1"/>
  <c r="U2857" i="1" s="1"/>
  <c r="S3205" i="1"/>
  <c r="U3205" i="1" s="1"/>
  <c r="S151" i="1"/>
  <c r="U151" i="1" s="1"/>
  <c r="S2093" i="1"/>
  <c r="U2093" i="1" s="1"/>
  <c r="S1778" i="1"/>
  <c r="U1778" i="1" s="1"/>
  <c r="S649" i="1"/>
  <c r="U649" i="1" s="1"/>
  <c r="S3798" i="1"/>
  <c r="U3798" i="1" s="1"/>
  <c r="S1148" i="1"/>
  <c r="U1148" i="1" s="1"/>
  <c r="S441" i="1"/>
  <c r="U441" i="1" s="1"/>
  <c r="S3035" i="1"/>
  <c r="U3035" i="1" s="1"/>
  <c r="S350" i="1"/>
  <c r="U350" i="1" s="1"/>
  <c r="S1538" i="1"/>
  <c r="U1538" i="1" s="1"/>
  <c r="S642" i="1"/>
  <c r="U642" i="1" s="1"/>
  <c r="S776" i="1"/>
  <c r="U776" i="1" s="1"/>
  <c r="S597" i="1"/>
  <c r="U597" i="1" s="1"/>
  <c r="S3224" i="1"/>
  <c r="U3224" i="1" s="1"/>
  <c r="S2356" i="1"/>
  <c r="U2356" i="1" s="1"/>
  <c r="S2596" i="1"/>
  <c r="U2596" i="1" s="1"/>
  <c r="S372" i="1"/>
  <c r="U372" i="1" s="1"/>
  <c r="S3772" i="1"/>
  <c r="U3772" i="1" s="1"/>
  <c r="S3048" i="1"/>
  <c r="U3048" i="1" s="1"/>
  <c r="S313" i="1"/>
  <c r="U313" i="1" s="1"/>
  <c r="S1956" i="1"/>
  <c r="U1956" i="1" s="1"/>
  <c r="S2758" i="1"/>
  <c r="U2758" i="1" s="1"/>
  <c r="S4039" i="1"/>
  <c r="U4039" i="1" s="1"/>
  <c r="S3225" i="1"/>
  <c r="U3225" i="1" s="1"/>
  <c r="S258" i="1"/>
  <c r="U258" i="1" s="1"/>
  <c r="S1952" i="1"/>
  <c r="U1952" i="1" s="1"/>
  <c r="S457" i="1"/>
  <c r="U457" i="1" s="1"/>
  <c r="S1390" i="1"/>
  <c r="U1390" i="1" s="1"/>
  <c r="S2174" i="1"/>
  <c r="U2174" i="1" s="1"/>
  <c r="S754" i="1"/>
  <c r="U754" i="1" s="1"/>
  <c r="S4032" i="1"/>
  <c r="U4032" i="1" s="1"/>
  <c r="S960" i="1"/>
  <c r="U960" i="1" s="1"/>
  <c r="S3508" i="1"/>
  <c r="U3508" i="1" s="1"/>
  <c r="S2475" i="1"/>
  <c r="U2475" i="1" s="1"/>
  <c r="S595" i="1"/>
  <c r="U595" i="1" s="1"/>
  <c r="S1753" i="1"/>
  <c r="U1753" i="1" s="1"/>
  <c r="S3408" i="1"/>
  <c r="U3408" i="1" s="1"/>
  <c r="S2135" i="1"/>
  <c r="U2135" i="1" s="1"/>
  <c r="S3602" i="1"/>
  <c r="U3602" i="1" s="1"/>
  <c r="S2281" i="1"/>
  <c r="U2281" i="1" s="1"/>
  <c r="S3973" i="1"/>
  <c r="U3973" i="1" s="1"/>
  <c r="S644" i="1"/>
  <c r="U644" i="1" s="1"/>
  <c r="S2151" i="1"/>
  <c r="U2151" i="1" s="1"/>
  <c r="S2012" i="1"/>
  <c r="U2012" i="1" s="1"/>
  <c r="S1882" i="1"/>
  <c r="U1882" i="1" s="1"/>
  <c r="S2858" i="1"/>
  <c r="U2858" i="1" s="1"/>
  <c r="S1314" i="1"/>
  <c r="U1314" i="1" s="1"/>
  <c r="S3279" i="1"/>
  <c r="U3279" i="1" s="1"/>
  <c r="S849" i="1"/>
  <c r="U849" i="1" s="1"/>
  <c r="S359" i="1"/>
  <c r="U359" i="1" s="1"/>
  <c r="S549" i="1"/>
  <c r="U549" i="1" s="1"/>
  <c r="S436" i="1"/>
  <c r="U436" i="1" s="1"/>
  <c r="S1099" i="1"/>
  <c r="U1099" i="1" s="1"/>
  <c r="S3032" i="1"/>
  <c r="U3032" i="1" s="1"/>
  <c r="S2838" i="1"/>
  <c r="U2838" i="1" s="1"/>
  <c r="S3690" i="1"/>
  <c r="U3690" i="1" s="1"/>
  <c r="S3051" i="1"/>
  <c r="U3051" i="1" s="1"/>
  <c r="S3122" i="1"/>
  <c r="U3122" i="1" s="1"/>
  <c r="S345" i="1"/>
  <c r="U345" i="1" s="1"/>
  <c r="S3356" i="1"/>
  <c r="U3356" i="1" s="1"/>
  <c r="S3531" i="1"/>
  <c r="U3531" i="1" s="1"/>
  <c r="S1207" i="1"/>
  <c r="U1207" i="1" s="1"/>
  <c r="S2661" i="1"/>
  <c r="U2661" i="1" s="1"/>
  <c r="S1122" i="1"/>
  <c r="U1122" i="1" s="1"/>
  <c r="S2552" i="1"/>
  <c r="U2552" i="1" s="1"/>
  <c r="S911" i="1"/>
  <c r="U911" i="1" s="1"/>
  <c r="S605" i="1"/>
  <c r="U605" i="1" s="1"/>
  <c r="S3208" i="1"/>
  <c r="U3208" i="1" s="1"/>
  <c r="S1912" i="1"/>
  <c r="U1912" i="1" s="1"/>
  <c r="S1992" i="1"/>
  <c r="U1992" i="1" s="1"/>
  <c r="S3574" i="1"/>
  <c r="U3574" i="1" s="1"/>
  <c r="S3419" i="1"/>
  <c r="U3419" i="1" s="1"/>
  <c r="S315" i="1"/>
  <c r="U315" i="1" s="1"/>
  <c r="S3125" i="1"/>
  <c r="U3125" i="1" s="1"/>
  <c r="S1224" i="1"/>
  <c r="U1224" i="1" s="1"/>
  <c r="S847" i="1"/>
  <c r="U847" i="1" s="1"/>
  <c r="S4071" i="1"/>
  <c r="U4071" i="1" s="1"/>
  <c r="S288" i="1"/>
  <c r="U288" i="1" s="1"/>
  <c r="S3049" i="1"/>
  <c r="U3049" i="1" s="1"/>
  <c r="S3920" i="1"/>
  <c r="U3920" i="1" s="1"/>
  <c r="S3458" i="1"/>
  <c r="U3458" i="1" s="1"/>
  <c r="S4106" i="1"/>
  <c r="U4106" i="1" s="1"/>
  <c r="S2640" i="1"/>
  <c r="U2640" i="1" s="1"/>
  <c r="S3373" i="1"/>
  <c r="U3373" i="1" s="1"/>
  <c r="S1692" i="1"/>
  <c r="U1692" i="1" s="1"/>
  <c r="S3509" i="1"/>
  <c r="U3509" i="1" s="1"/>
  <c r="S3111" i="1"/>
  <c r="U3111" i="1" s="1"/>
  <c r="S3727" i="1"/>
  <c r="U3727" i="1" s="1"/>
  <c r="S1823" i="1"/>
  <c r="U1823" i="1" s="1"/>
  <c r="S1498" i="1"/>
  <c r="U1498" i="1" s="1"/>
  <c r="S1745" i="1"/>
  <c r="U1745" i="1" s="1"/>
  <c r="S881" i="1"/>
  <c r="U881" i="1" s="1"/>
  <c r="S4109" i="1"/>
  <c r="U4109" i="1" s="1"/>
  <c r="S3368" i="1"/>
  <c r="U3368" i="1" s="1"/>
  <c r="S4100" i="1"/>
  <c r="U4100" i="1" s="1"/>
  <c r="S2129" i="1"/>
  <c r="U2129" i="1" s="1"/>
  <c r="S1880" i="1"/>
  <c r="U1880" i="1" s="1"/>
  <c r="S3268" i="1"/>
  <c r="U3268" i="1" s="1"/>
  <c r="S3692" i="1"/>
  <c r="U3692" i="1" s="1"/>
  <c r="S2637" i="1"/>
  <c r="U2637" i="1" s="1"/>
  <c r="S781" i="1"/>
  <c r="U781" i="1" s="1"/>
  <c r="S2757" i="1"/>
  <c r="U2757" i="1" s="1"/>
  <c r="S2884" i="1"/>
  <c r="U2884" i="1" s="1"/>
  <c r="S2083" i="1"/>
  <c r="U2083" i="1" s="1"/>
  <c r="S3361" i="1"/>
  <c r="U3361" i="1" s="1"/>
  <c r="S1447" i="1"/>
  <c r="U1447" i="1" s="1"/>
  <c r="S2438" i="1"/>
  <c r="U2438" i="1" s="1"/>
  <c r="S1603" i="1"/>
  <c r="U1603" i="1" s="1"/>
  <c r="S3195" i="1"/>
  <c r="U3195" i="1" s="1"/>
  <c r="S3252" i="1"/>
  <c r="U3252" i="1" s="1"/>
  <c r="S4061" i="1"/>
  <c r="U4061" i="1" s="1"/>
  <c r="S4080" i="1"/>
  <c r="U4080" i="1" s="1"/>
  <c r="S3231" i="1"/>
  <c r="U3231" i="1" s="1"/>
  <c r="S74" i="1"/>
  <c r="U74" i="1" s="1"/>
  <c r="S3616" i="1"/>
  <c r="U3616" i="1" s="1"/>
  <c r="S524" i="1"/>
  <c r="U524" i="1" s="1"/>
  <c r="S788" i="1"/>
  <c r="U788" i="1" s="1"/>
  <c r="S650" i="1"/>
  <c r="U650" i="1" s="1"/>
  <c r="S3397" i="1"/>
  <c r="U3397" i="1" s="1"/>
  <c r="S2210" i="1"/>
  <c r="U2210" i="1" s="1"/>
  <c r="S326" i="1"/>
  <c r="U326" i="1" s="1"/>
  <c r="S1531" i="1"/>
  <c r="U1531" i="1" s="1"/>
  <c r="S3037" i="1"/>
  <c r="U3037" i="1" s="1"/>
  <c r="S571" i="1"/>
  <c r="U571" i="1" s="1"/>
  <c r="S2408" i="1"/>
  <c r="U2408" i="1" s="1"/>
  <c r="S1649" i="1"/>
  <c r="U1649" i="1" s="1"/>
  <c r="S4002" i="1"/>
  <c r="U4002" i="1" s="1"/>
  <c r="S3214" i="1"/>
  <c r="U3214" i="1" s="1"/>
  <c r="S1050" i="1"/>
  <c r="U1050" i="1" s="1"/>
  <c r="S1628" i="1"/>
  <c r="U1628" i="1" s="1"/>
  <c r="S1590" i="1"/>
  <c r="U1590" i="1" s="1"/>
  <c r="S493" i="1"/>
  <c r="U493" i="1" s="1"/>
  <c r="S1627" i="1"/>
  <c r="U1627" i="1" s="1"/>
  <c r="S543" i="1"/>
  <c r="U543" i="1" s="1"/>
  <c r="S2150" i="1"/>
  <c r="U2150" i="1" s="1"/>
  <c r="S1989" i="1"/>
  <c r="U1989" i="1" s="1"/>
  <c r="S3349" i="1"/>
  <c r="U3349" i="1" s="1"/>
  <c r="S3492" i="1"/>
  <c r="U3492" i="1" s="1"/>
  <c r="S1034" i="1"/>
  <c r="U1034" i="1" s="1"/>
  <c r="S2673" i="1"/>
  <c r="U2673" i="1" s="1"/>
  <c r="S1439" i="1"/>
  <c r="U1439" i="1" s="1"/>
  <c r="S2742" i="1"/>
  <c r="U2742" i="1" s="1"/>
  <c r="S200" i="1"/>
  <c r="U200" i="1" s="1"/>
  <c r="S1233" i="1"/>
  <c r="U1233" i="1" s="1"/>
  <c r="S1046" i="1"/>
  <c r="U1046" i="1" s="1"/>
  <c r="S2046" i="1"/>
  <c r="U2046" i="1" s="1"/>
  <c r="S2815" i="1"/>
  <c r="U2815" i="1" s="1"/>
  <c r="S2315" i="1"/>
  <c r="U2315" i="1" s="1"/>
  <c r="S3897" i="1"/>
  <c r="U3897" i="1" s="1"/>
  <c r="S3710" i="1"/>
  <c r="U3710" i="1" s="1"/>
  <c r="S2765" i="1"/>
  <c r="U2765" i="1" s="1"/>
  <c r="S2794" i="1"/>
  <c r="U2794" i="1" s="1"/>
  <c r="S3638" i="1"/>
  <c r="U3638" i="1" s="1"/>
  <c r="S1697" i="1"/>
  <c r="U1697" i="1" s="1"/>
  <c r="S1315" i="1"/>
  <c r="U1315" i="1" s="1"/>
  <c r="S4062" i="1"/>
  <c r="U4062" i="1" s="1"/>
  <c r="S3512" i="1"/>
  <c r="U3512" i="1" s="1"/>
  <c r="S3983" i="1"/>
  <c r="U3983" i="1" s="1"/>
  <c r="S1062" i="1"/>
  <c r="U1062" i="1" s="1"/>
  <c r="S4003" i="1"/>
  <c r="U4003" i="1" s="1"/>
  <c r="S3964" i="1"/>
  <c r="U3964" i="1" s="1"/>
  <c r="S1958" i="1"/>
  <c r="U1958" i="1" s="1"/>
  <c r="S3575" i="1"/>
  <c r="U3575" i="1" s="1"/>
  <c r="S3412" i="1"/>
  <c r="U3412" i="1" s="1"/>
  <c r="S2310" i="1"/>
  <c r="U2310" i="1" s="1"/>
  <c r="S3308" i="1"/>
  <c r="U3308" i="1" s="1"/>
  <c r="S2892" i="1"/>
  <c r="U2892" i="1" s="1"/>
  <c r="S4024" i="1"/>
  <c r="U4024" i="1" s="1"/>
  <c r="S3543" i="1"/>
  <c r="U3543" i="1" s="1"/>
  <c r="S226" i="1"/>
  <c r="U226" i="1" s="1"/>
  <c r="S1738" i="1"/>
  <c r="U1738" i="1" s="1"/>
  <c r="S4085" i="1"/>
  <c r="U4085" i="1" s="1"/>
  <c r="S1435" i="1"/>
  <c r="U1435" i="1" s="1"/>
  <c r="S3938" i="1"/>
  <c r="U3938" i="1" s="1"/>
  <c r="S825" i="1"/>
  <c r="U825" i="1" s="1"/>
  <c r="S2828" i="1"/>
  <c r="U2828" i="1" s="1"/>
  <c r="S3882" i="1"/>
  <c r="U3882" i="1" s="1"/>
  <c r="S420" i="1"/>
  <c r="U420" i="1" s="1"/>
  <c r="S1486" i="1"/>
  <c r="U1486" i="1" s="1"/>
  <c r="S364" i="1"/>
  <c r="U364" i="1" s="1"/>
  <c r="S1386" i="1"/>
  <c r="U1386" i="1" s="1"/>
  <c r="S703" i="1"/>
  <c r="U703" i="1" s="1"/>
  <c r="S471" i="1"/>
  <c r="U471" i="1" s="1"/>
  <c r="S3050" i="1"/>
  <c r="U3050" i="1" s="1"/>
  <c r="S3591" i="1"/>
  <c r="U3591" i="1" s="1"/>
  <c r="S1182" i="1"/>
  <c r="U1182" i="1" s="1"/>
  <c r="S3341" i="1"/>
  <c r="U3341" i="1" s="1"/>
  <c r="S787" i="1"/>
  <c r="U787" i="1" s="1"/>
  <c r="S674" i="1"/>
  <c r="U674" i="1" s="1"/>
  <c r="S354" i="1"/>
  <c r="U354" i="1" s="1"/>
  <c r="S782" i="1"/>
  <c r="U782" i="1" s="1"/>
  <c r="S3488" i="1"/>
  <c r="U3488" i="1" s="1"/>
  <c r="S3548" i="1"/>
  <c r="U3548" i="1" s="1"/>
  <c r="S946" i="1"/>
  <c r="U946" i="1" s="1"/>
  <c r="S259" i="1"/>
  <c r="U259" i="1" s="1"/>
  <c r="S3119" i="1"/>
  <c r="U3119" i="1" s="1"/>
  <c r="S1707" i="1"/>
  <c r="U1707" i="1" s="1"/>
  <c r="S4104" i="1"/>
  <c r="U4104" i="1" s="1"/>
  <c r="S322" i="1"/>
  <c r="U322" i="1" s="1"/>
  <c r="S590" i="1"/>
  <c r="U590" i="1" s="1"/>
  <c r="S1505" i="1"/>
  <c r="U1505" i="1" s="1"/>
  <c r="S1215" i="1"/>
  <c r="U1215" i="1" s="1"/>
  <c r="S1012" i="1"/>
  <c r="U1012" i="1" s="1"/>
  <c r="S2903" i="1"/>
  <c r="U2903" i="1" s="1"/>
  <c r="S252" i="1"/>
  <c r="U252" i="1" s="1"/>
  <c r="S887" i="1"/>
  <c r="U887" i="1" s="1"/>
  <c r="S3998" i="1"/>
  <c r="U3998" i="1" s="1"/>
  <c r="S3337" i="1"/>
  <c r="U3337" i="1" s="1"/>
  <c r="S4102" i="1"/>
  <c r="U4102" i="1" s="1"/>
  <c r="S523" i="1"/>
  <c r="U523" i="1" s="1"/>
  <c r="S2085" i="1"/>
  <c r="U2085" i="1" s="1"/>
  <c r="S3547" i="1"/>
  <c r="U3547" i="1" s="1"/>
  <c r="S70" i="1"/>
  <c r="U70" i="1" s="1"/>
  <c r="S3645" i="1"/>
  <c r="U3645" i="1" s="1"/>
  <c r="S2068" i="1"/>
  <c r="U2068" i="1" s="1"/>
  <c r="S616" i="1"/>
  <c r="U616" i="1" s="1"/>
  <c r="S529" i="1"/>
  <c r="U529" i="1" s="1"/>
  <c r="S3201" i="1"/>
  <c r="U3201" i="1" s="1"/>
  <c r="S2044" i="1"/>
  <c r="U2044" i="1" s="1"/>
  <c r="S2935" i="1"/>
  <c r="U2935" i="1" s="1"/>
  <c r="S3985" i="1"/>
  <c r="U3985" i="1" s="1"/>
  <c r="S1806" i="1"/>
  <c r="U1806" i="1" s="1"/>
  <c r="S1748" i="1"/>
  <c r="U1748" i="1" s="1"/>
  <c r="S4009" i="1"/>
  <c r="U4009" i="1" s="1"/>
  <c r="S625" i="1"/>
  <c r="U625" i="1" s="1"/>
  <c r="S2183" i="1"/>
  <c r="U2183" i="1" s="1"/>
  <c r="S2863" i="1"/>
  <c r="U2863" i="1" s="1"/>
  <c r="S237" i="1"/>
  <c r="U237" i="1" s="1"/>
  <c r="S132" i="1"/>
  <c r="U132" i="1" s="1"/>
  <c r="S731" i="1"/>
  <c r="U731" i="1" s="1"/>
  <c r="S3721" i="1"/>
  <c r="U3721" i="1" s="1"/>
  <c r="S4099" i="1"/>
  <c r="U4099" i="1" s="1"/>
  <c r="S3856" i="1"/>
  <c r="U3856" i="1" s="1"/>
  <c r="S2077" i="1"/>
  <c r="U2077" i="1" s="1"/>
  <c r="S2317" i="1"/>
  <c r="U2317" i="1" s="1"/>
  <c r="S1844" i="1"/>
  <c r="U1844" i="1" s="1"/>
  <c r="S3901" i="1"/>
  <c r="U3901" i="1" s="1"/>
  <c r="S1617" i="1"/>
  <c r="U1617" i="1" s="1"/>
  <c r="S929" i="1"/>
  <c r="U929" i="1" s="1"/>
  <c r="S2567" i="1"/>
  <c r="U2567" i="1" s="1"/>
  <c r="S3272" i="1"/>
  <c r="U3272" i="1" s="1"/>
  <c r="S2159" i="1"/>
  <c r="U2159" i="1" s="1"/>
  <c r="S3977" i="1"/>
  <c r="U3977" i="1" s="1"/>
  <c r="S2326" i="1"/>
  <c r="U2326" i="1" s="1"/>
  <c r="S121" i="1"/>
  <c r="U121" i="1" s="1"/>
  <c r="S184" i="1"/>
  <c r="U184" i="1" s="1"/>
  <c r="S3746" i="1"/>
  <c r="U3746" i="1" s="1"/>
  <c r="S879" i="1"/>
  <c r="U879" i="1" s="1"/>
  <c r="S146" i="1"/>
  <c r="U146" i="1" s="1"/>
  <c r="S3057" i="1"/>
  <c r="U3057" i="1" s="1"/>
  <c r="S2543" i="1"/>
  <c r="U2543" i="1" s="1"/>
  <c r="S1420" i="1"/>
  <c r="U1420" i="1" s="1"/>
  <c r="S84" i="1"/>
  <c r="U84" i="1" s="1"/>
  <c r="S2191" i="1"/>
  <c r="U2191" i="1" s="1"/>
  <c r="S1884" i="1"/>
  <c r="U1884" i="1" s="1"/>
  <c r="S2110" i="1"/>
  <c r="U2110" i="1" s="1"/>
  <c r="S15" i="1"/>
  <c r="U15" i="1" s="1"/>
  <c r="S2114" i="1"/>
  <c r="U2114" i="1" s="1"/>
  <c r="S1546" i="1"/>
  <c r="U1546" i="1" s="1"/>
  <c r="S2721" i="1"/>
  <c r="U2721" i="1" s="1"/>
  <c r="S1176" i="1"/>
  <c r="U1176" i="1" s="1"/>
  <c r="S2185" i="1"/>
  <c r="U2185" i="1" s="1"/>
  <c r="S224" i="1"/>
  <c r="U224" i="1" s="1"/>
  <c r="S2062" i="1"/>
  <c r="U2062" i="1" s="1"/>
  <c r="S1932" i="1"/>
  <c r="U1932" i="1" s="1"/>
  <c r="S2511" i="1"/>
  <c r="U2511" i="1" s="1"/>
  <c r="S664" i="1"/>
  <c r="U664" i="1" s="1"/>
  <c r="S2650" i="1"/>
  <c r="U2650" i="1" s="1"/>
  <c r="S858" i="1"/>
  <c r="U858" i="1" s="1"/>
  <c r="S1259" i="1"/>
  <c r="U1259" i="1" s="1"/>
  <c r="S2700" i="1"/>
  <c r="U2700" i="1" s="1"/>
  <c r="S1794" i="1"/>
  <c r="U1794" i="1" s="1"/>
  <c r="S2526" i="1"/>
  <c r="U2526" i="1" s="1"/>
  <c r="S4069" i="1"/>
  <c r="U4069" i="1" s="1"/>
  <c r="S89" i="1"/>
  <c r="U89" i="1" s="1"/>
  <c r="S2059" i="1"/>
  <c r="U2059" i="1" s="1"/>
  <c r="S1412" i="1"/>
  <c r="U1412" i="1" s="1"/>
  <c r="S2937" i="1"/>
  <c r="U2937" i="1" s="1"/>
  <c r="S4046" i="1"/>
  <c r="U4046" i="1" s="1"/>
  <c r="S2587" i="1"/>
  <c r="U2587" i="1" s="1"/>
  <c r="S1071" i="1"/>
  <c r="U1071" i="1" s="1"/>
  <c r="S2439" i="1"/>
  <c r="U2439" i="1" s="1"/>
  <c r="S3283" i="1"/>
  <c r="U3283" i="1" s="1"/>
  <c r="S558" i="1"/>
  <c r="U558" i="1" s="1"/>
  <c r="S2510" i="1"/>
  <c r="U2510" i="1" s="1"/>
  <c r="S3529" i="1"/>
  <c r="U3529" i="1" s="1"/>
  <c r="S3392" i="1"/>
  <c r="U3392" i="1" s="1"/>
  <c r="S3175" i="1"/>
  <c r="U3175" i="1" s="1"/>
  <c r="S2388" i="1"/>
  <c r="U2388" i="1" s="1"/>
  <c r="S3026" i="1"/>
  <c r="U3026" i="1" s="1"/>
  <c r="S2569" i="1"/>
  <c r="U2569" i="1" s="1"/>
  <c r="S2237" i="1"/>
  <c r="U2237" i="1" s="1"/>
  <c r="S1587" i="1"/>
  <c r="U1587" i="1" s="1"/>
  <c r="S3499" i="1"/>
  <c r="U3499" i="1" s="1"/>
  <c r="S1359" i="1"/>
  <c r="U1359" i="1" s="1"/>
  <c r="S3353" i="1"/>
  <c r="U3353" i="1" s="1"/>
  <c r="S1515" i="1"/>
  <c r="U1515" i="1" s="1"/>
  <c r="S2386" i="1"/>
  <c r="U2386" i="1" s="1"/>
  <c r="S203" i="1"/>
  <c r="U203" i="1" s="1"/>
  <c r="S2888" i="1"/>
  <c r="U2888" i="1" s="1"/>
  <c r="S3593" i="1"/>
  <c r="U3593" i="1" s="1"/>
  <c r="S2620" i="1"/>
  <c r="U2620" i="1" s="1"/>
  <c r="S2994" i="1"/>
  <c r="U2994" i="1" s="1"/>
  <c r="S1126" i="1"/>
  <c r="U1126" i="1" s="1"/>
  <c r="S1517" i="1"/>
  <c r="U1517" i="1" s="1"/>
  <c r="S1719" i="1"/>
  <c r="U1719" i="1" s="1"/>
  <c r="S1752" i="1"/>
  <c r="U1752" i="1" s="1"/>
  <c r="S3623" i="1"/>
  <c r="U3623" i="1" s="1"/>
  <c r="S2405" i="1"/>
  <c r="U2405" i="1" s="1"/>
  <c r="S1524" i="1"/>
  <c r="U1524" i="1" s="1"/>
  <c r="S1855" i="1"/>
  <c r="U1855" i="1" s="1"/>
  <c r="S1400" i="1"/>
  <c r="U1400" i="1" s="1"/>
  <c r="S3724" i="1"/>
  <c r="U3724" i="1" s="1"/>
  <c r="S709" i="1"/>
  <c r="U709" i="1" s="1"/>
  <c r="S2365" i="1"/>
  <c r="U2365" i="1" s="1"/>
  <c r="S1709" i="1"/>
  <c r="U1709" i="1" s="1"/>
  <c r="S147" i="1"/>
  <c r="U147" i="1" s="1"/>
  <c r="S1825" i="1"/>
  <c r="U1825" i="1" s="1"/>
  <c r="S3113" i="1"/>
  <c r="U3113" i="1" s="1"/>
  <c r="S740" i="1"/>
  <c r="U740" i="1" s="1"/>
  <c r="S3404" i="1"/>
  <c r="U3404" i="1" s="1"/>
  <c r="S1523" i="1"/>
  <c r="U1523" i="1" s="1"/>
  <c r="S153" i="1"/>
  <c r="U153" i="1" s="1"/>
  <c r="S724" i="1"/>
  <c r="U724" i="1" s="1"/>
  <c r="S2189" i="1"/>
  <c r="U2189" i="1" s="1"/>
  <c r="S486" i="1"/>
  <c r="U486" i="1" s="1"/>
  <c r="S1085" i="1"/>
  <c r="U1085" i="1" s="1"/>
  <c r="S1213" i="1"/>
  <c r="U1213" i="1" s="1"/>
  <c r="S148" i="1"/>
  <c r="U148" i="1" s="1"/>
  <c r="S4030" i="1"/>
  <c r="U4030" i="1" s="1"/>
  <c r="S1048" i="1"/>
  <c r="U1048" i="1" s="1"/>
  <c r="S1405" i="1"/>
  <c r="U1405" i="1" s="1"/>
  <c r="S1320" i="1"/>
  <c r="U1320" i="1" s="1"/>
  <c r="S1714" i="1"/>
  <c r="U1714" i="1" s="1"/>
  <c r="S2982" i="1"/>
  <c r="U2982" i="1" s="1"/>
  <c r="S1849" i="1"/>
  <c r="U1849" i="1" s="1"/>
  <c r="S1810" i="1"/>
  <c r="U1810" i="1" s="1"/>
  <c r="S3108" i="1"/>
  <c r="U3108" i="1" s="1"/>
  <c r="S4008" i="1"/>
  <c r="U4008" i="1" s="1"/>
  <c r="S3843" i="1"/>
  <c r="U3843" i="1" s="1"/>
  <c r="S3209" i="1"/>
  <c r="U3209" i="1" s="1"/>
  <c r="S26" i="1"/>
  <c r="U26" i="1" s="1"/>
  <c r="S1408" i="1"/>
  <c r="U1408" i="1" s="1"/>
  <c r="S1256" i="1"/>
  <c r="U1256" i="1" s="1"/>
  <c r="S1346" i="1"/>
  <c r="U1346" i="1" s="1"/>
  <c r="S3018" i="1"/>
  <c r="U3018" i="1" s="1"/>
  <c r="S915" i="1"/>
  <c r="U915" i="1" s="1"/>
  <c r="S3626" i="1"/>
  <c r="U3626" i="1" s="1"/>
  <c r="S2322" i="1"/>
  <c r="U2322" i="1" s="1"/>
  <c r="S2054" i="1"/>
  <c r="U2054" i="1" s="1"/>
  <c r="S4073" i="1"/>
  <c r="U4073" i="1" s="1"/>
  <c r="S2733" i="1"/>
  <c r="U2733" i="1" s="1"/>
  <c r="S952" i="1"/>
  <c r="U952" i="1" s="1"/>
  <c r="S1736" i="1"/>
  <c r="U1736" i="1" s="1"/>
  <c r="S594" i="1"/>
  <c r="U594" i="1" s="1"/>
  <c r="S389" i="1"/>
  <c r="U389" i="1" s="1"/>
  <c r="S1618" i="1"/>
  <c r="U1618" i="1" s="1"/>
  <c r="S3784" i="1"/>
  <c r="U3784" i="1" s="1"/>
  <c r="S1869" i="1"/>
  <c r="U1869" i="1" s="1"/>
  <c r="S2050" i="1"/>
  <c r="U2050" i="1" s="1"/>
  <c r="S786" i="1"/>
  <c r="U786" i="1" s="1"/>
  <c r="S124" i="1"/>
  <c r="U124" i="1" s="1"/>
  <c r="S962" i="1"/>
  <c r="U962" i="1" s="1"/>
  <c r="S1249" i="1"/>
  <c r="U1249" i="1" s="1"/>
  <c r="S4079" i="1"/>
  <c r="U4079" i="1" s="1"/>
  <c r="S4026" i="1"/>
  <c r="U4026" i="1" s="1"/>
  <c r="S2952" i="1"/>
  <c r="U2952" i="1" s="1"/>
  <c r="S647" i="1"/>
  <c r="U647" i="1" s="1"/>
  <c r="S55" i="1"/>
  <c r="U55" i="1" s="1"/>
  <c r="S1841" i="1"/>
  <c r="U1841" i="1" s="1"/>
  <c r="S3603" i="1"/>
  <c r="U3603" i="1" s="1"/>
  <c r="S1310" i="1"/>
  <c r="U1310" i="1" s="1"/>
  <c r="S791" i="1"/>
  <c r="U791" i="1" s="1"/>
  <c r="S2911" i="1"/>
  <c r="U2911" i="1" s="1"/>
  <c r="S591" i="1"/>
  <c r="U591" i="1" s="1"/>
  <c r="S1604" i="1"/>
  <c r="U1604" i="1" s="1"/>
  <c r="S3033" i="1"/>
  <c r="U3033" i="1" s="1"/>
  <c r="S4067" i="1"/>
  <c r="U4067" i="1" s="1"/>
  <c r="S1064" i="1"/>
  <c r="U1064" i="1" s="1"/>
  <c r="S2240" i="1"/>
  <c r="U2240" i="1" s="1"/>
  <c r="S1208" i="1"/>
  <c r="U1208" i="1" s="1"/>
  <c r="S3583" i="1"/>
  <c r="U3583" i="1" s="1"/>
  <c r="S2271" i="1"/>
  <c r="U2271" i="1" s="1"/>
  <c r="S1579" i="1"/>
  <c r="U1579" i="1" s="1"/>
  <c r="S3410" i="1"/>
  <c r="U3410" i="1" s="1"/>
  <c r="S1684" i="1"/>
  <c r="U1684" i="1" s="1"/>
  <c r="S1943" i="1"/>
  <c r="U1943" i="1" s="1"/>
  <c r="S286" i="1"/>
  <c r="U286" i="1" s="1"/>
  <c r="S893" i="1"/>
  <c r="U893" i="1" s="1"/>
  <c r="S3449" i="1"/>
  <c r="U3449" i="1" s="1"/>
  <c r="S1402" i="1"/>
  <c r="U1402" i="1" s="1"/>
  <c r="S3734" i="1"/>
  <c r="U3734" i="1" s="1"/>
  <c r="S750" i="1"/>
  <c r="U750" i="1" s="1"/>
  <c r="S2011" i="1"/>
  <c r="U2011" i="1" s="1"/>
  <c r="S255" i="1"/>
  <c r="U255" i="1" s="1"/>
  <c r="S1786" i="1"/>
  <c r="U1786" i="1" s="1"/>
  <c r="S1391" i="1"/>
  <c r="U1391" i="1" s="1"/>
  <c r="S2614" i="1"/>
  <c r="U2614" i="1" s="1"/>
  <c r="S2478" i="1"/>
  <c r="U2478" i="1" s="1"/>
  <c r="S992" i="1"/>
  <c r="U992" i="1" s="1"/>
  <c r="S2374" i="1"/>
  <c r="U2374" i="1" s="1"/>
  <c r="S1553" i="1"/>
  <c r="U1553" i="1" s="1"/>
  <c r="S1757" i="1"/>
  <c r="U1757" i="1" s="1"/>
  <c r="S2502" i="1"/>
  <c r="U2502" i="1" s="1"/>
  <c r="S1554" i="1"/>
  <c r="U1554" i="1" s="1"/>
  <c r="S696" i="1"/>
  <c r="U696" i="1" s="1"/>
  <c r="S918" i="1"/>
  <c r="U918" i="1" s="1"/>
  <c r="S3816" i="1"/>
  <c r="U3816" i="1" s="1"/>
  <c r="S2081" i="1"/>
  <c r="U2081" i="1" s="1"/>
  <c r="S342" i="1"/>
  <c r="U342" i="1" s="1"/>
  <c r="S3157" i="1"/>
  <c r="U3157" i="1" s="1"/>
  <c r="S614" i="1"/>
  <c r="U614" i="1" s="1"/>
  <c r="S2625" i="1"/>
  <c r="U2625" i="1" s="1"/>
  <c r="S3110" i="1"/>
  <c r="U3110" i="1" s="1"/>
  <c r="S1179" i="1"/>
  <c r="U1179" i="1" s="1"/>
  <c r="S1677" i="1"/>
  <c r="U1677" i="1" s="1"/>
  <c r="S40" i="1"/>
  <c r="U40" i="1" s="1"/>
  <c r="S1228" i="1"/>
  <c r="U1228" i="1" s="1"/>
  <c r="S1726" i="1"/>
  <c r="U1726" i="1" s="1"/>
  <c r="S2204" i="1"/>
  <c r="U2204" i="1" s="1"/>
  <c r="S548" i="1"/>
  <c r="U548" i="1" s="1"/>
  <c r="S4031" i="1"/>
  <c r="U4031" i="1" s="1"/>
  <c r="S2192" i="1"/>
  <c r="U2192" i="1" s="1"/>
  <c r="S3333" i="1"/>
  <c r="U3333" i="1" s="1"/>
  <c r="S953" i="1"/>
  <c r="U953" i="1" s="1"/>
  <c r="S3303" i="1"/>
  <c r="U3303" i="1" s="1"/>
  <c r="S1219" i="1"/>
  <c r="U1219" i="1" s="1"/>
  <c r="S1638" i="1"/>
  <c r="U1638" i="1" s="1"/>
  <c r="S2443" i="1"/>
  <c r="U2443" i="1" s="1"/>
  <c r="S157" i="1"/>
  <c r="U157" i="1" s="1"/>
  <c r="S1976" i="1"/>
  <c r="U1976" i="1" s="1"/>
  <c r="S2116" i="1"/>
  <c r="U2116" i="1" s="1"/>
  <c r="S685" i="1"/>
  <c r="U685" i="1" s="1"/>
  <c r="S667" i="1"/>
  <c r="U667" i="1" s="1"/>
  <c r="S449" i="1"/>
  <c r="U449" i="1" s="1"/>
  <c r="S385" i="1"/>
  <c r="U385" i="1" s="1"/>
  <c r="S3505" i="1"/>
  <c r="U3505" i="1" s="1"/>
  <c r="S2636" i="1"/>
  <c r="U2636" i="1" s="1"/>
  <c r="S575" i="1"/>
  <c r="U575" i="1" s="1"/>
  <c r="S2007" i="1"/>
  <c r="U2007" i="1" s="1"/>
  <c r="S3194" i="1"/>
  <c r="U3194" i="1" s="1"/>
  <c r="S2889" i="1"/>
  <c r="U2889" i="1" s="1"/>
  <c r="S2105" i="1"/>
  <c r="U2105" i="1" s="1"/>
  <c r="S341" i="1"/>
  <c r="U341" i="1" s="1"/>
  <c r="S2729" i="1"/>
  <c r="U2729" i="1" s="1"/>
  <c r="S702" i="1"/>
  <c r="U702" i="1" s="1"/>
  <c r="S3682" i="1"/>
  <c r="U3682" i="1" s="1"/>
  <c r="S623" i="1"/>
  <c r="U623" i="1" s="1"/>
  <c r="S3606" i="1"/>
  <c r="U3606" i="1" s="1"/>
  <c r="S412" i="1"/>
  <c r="U412" i="1" s="1"/>
  <c r="S1117" i="1"/>
  <c r="U1117" i="1" s="1"/>
  <c r="S762" i="1"/>
  <c r="U762" i="1" s="1"/>
  <c r="S902" i="1"/>
  <c r="U902" i="1" s="1"/>
  <c r="S1900" i="1"/>
  <c r="U1900" i="1" s="1"/>
  <c r="S1749" i="1"/>
  <c r="U1749" i="1" s="1"/>
  <c r="S1244" i="1"/>
  <c r="U1244" i="1" s="1"/>
  <c r="S3951" i="1"/>
  <c r="U3951" i="1" s="1"/>
  <c r="S1147" i="1"/>
  <c r="U1147" i="1" s="1"/>
  <c r="S2051" i="1"/>
  <c r="U2051" i="1" s="1"/>
  <c r="S2767" i="1"/>
  <c r="U2767" i="1" s="1"/>
  <c r="S547" i="1"/>
  <c r="U547" i="1" s="1"/>
  <c r="S469" i="1"/>
  <c r="U469" i="1" s="1"/>
  <c r="S1210" i="1"/>
  <c r="U1210" i="1" s="1"/>
  <c r="S913" i="1"/>
  <c r="U913" i="1" s="1"/>
  <c r="S3756" i="1"/>
  <c r="U3756" i="1" s="1"/>
  <c r="S2749" i="1"/>
  <c r="U2749" i="1" s="1"/>
  <c r="S2167" i="1"/>
  <c r="U2167" i="1" s="1"/>
  <c r="S991" i="1"/>
  <c r="U991" i="1" s="1"/>
  <c r="S901" i="1"/>
  <c r="U901" i="1" s="1"/>
  <c r="S1174" i="1"/>
  <c r="U1174" i="1" s="1"/>
  <c r="S3269" i="1"/>
  <c r="U3269" i="1" s="1"/>
  <c r="S2071" i="1"/>
  <c r="U2071" i="1" s="1"/>
  <c r="S3929" i="1"/>
  <c r="U3929" i="1" s="1"/>
  <c r="S2602" i="1"/>
  <c r="U2602" i="1" s="1"/>
  <c r="S2247" i="1"/>
  <c r="U2247" i="1" s="1"/>
  <c r="S1961" i="1"/>
  <c r="U1961" i="1" s="1"/>
  <c r="S3104" i="1"/>
  <c r="U3104" i="1" s="1"/>
  <c r="S2101" i="1"/>
  <c r="U2101" i="1" s="1"/>
  <c r="S207" i="1"/>
  <c r="U207" i="1" s="1"/>
  <c r="S2302" i="1"/>
  <c r="U2302" i="1" s="1"/>
  <c r="S495" i="1"/>
  <c r="U495" i="1" s="1"/>
  <c r="S2941" i="1"/>
  <c r="U2941" i="1" s="1"/>
  <c r="S3334" i="1"/>
  <c r="U3334" i="1" s="1"/>
  <c r="S779" i="1"/>
  <c r="U779" i="1" s="1"/>
  <c r="S1662" i="1"/>
  <c r="U1662" i="1" s="1"/>
  <c r="S2333" i="1"/>
  <c r="U2333" i="1" s="1"/>
  <c r="S801" i="1"/>
  <c r="U801" i="1" s="1"/>
  <c r="S1482" i="1"/>
  <c r="U1482" i="1" s="1"/>
  <c r="S4006" i="1"/>
  <c r="U4006" i="1" s="1"/>
  <c r="S3291" i="1"/>
  <c r="U3291" i="1" s="1"/>
  <c r="S2527" i="1"/>
  <c r="U2527" i="1" s="1"/>
  <c r="S2241" i="1"/>
  <c r="U2241" i="1" s="1"/>
  <c r="S3974" i="1"/>
  <c r="U3974" i="1" s="1"/>
  <c r="S3868" i="1"/>
  <c r="U3868" i="1" s="1"/>
  <c r="S3526" i="1"/>
  <c r="U3526" i="1" s="1"/>
  <c r="S2294" i="1"/>
  <c r="U2294" i="1" s="1"/>
  <c r="S1721" i="1"/>
  <c r="U1721" i="1" s="1"/>
  <c r="S3320" i="1"/>
  <c r="U3320" i="1" s="1"/>
  <c r="S1063" i="1"/>
  <c r="U1063" i="1" s="1"/>
  <c r="S704" i="1"/>
  <c r="U704" i="1" s="1"/>
  <c r="S4001" i="1"/>
  <c r="U4001" i="1" s="1"/>
  <c r="S739" i="1"/>
  <c r="U739" i="1" s="1"/>
  <c r="S3255" i="1"/>
  <c r="U3255" i="1" s="1"/>
  <c r="S305" i="1"/>
  <c r="U305" i="1" s="1"/>
  <c r="S2993" i="1"/>
  <c r="U2993" i="1" s="1"/>
  <c r="S2055" i="1"/>
  <c r="U2055" i="1" s="1"/>
  <c r="S1269" i="1"/>
  <c r="U1269" i="1" s="1"/>
  <c r="S510" i="1"/>
  <c r="U510" i="1" s="1"/>
  <c r="S2477" i="1"/>
  <c r="U2477" i="1" s="1"/>
  <c r="S189" i="1"/>
  <c r="U189" i="1" s="1"/>
  <c r="S3889" i="1"/>
  <c r="U3889" i="1" s="1"/>
  <c r="S2550" i="1"/>
  <c r="U2550" i="1" s="1"/>
  <c r="S3915" i="1"/>
  <c r="U3915" i="1" s="1"/>
  <c r="S2940" i="1"/>
  <c r="U2940" i="1" s="1"/>
  <c r="S3315" i="1"/>
  <c r="U3315" i="1" s="1"/>
  <c r="S3276" i="1"/>
  <c r="U3276" i="1" s="1"/>
  <c r="S196" i="1"/>
  <c r="U196" i="1" s="1"/>
  <c r="S3099" i="1"/>
  <c r="U3099" i="1" s="1"/>
  <c r="S3379" i="1"/>
  <c r="U3379" i="1" s="1"/>
  <c r="S3296" i="1"/>
  <c r="U3296" i="1" s="1"/>
  <c r="S1143" i="1"/>
  <c r="U1143" i="1" s="1"/>
  <c r="S2528" i="1"/>
  <c r="U2528" i="1" s="1"/>
  <c r="S2434" i="1"/>
  <c r="U2434" i="1" s="1"/>
  <c r="S748" i="1"/>
  <c r="U748" i="1" s="1"/>
  <c r="S1298" i="1"/>
  <c r="U1298" i="1" s="1"/>
  <c r="S199" i="1"/>
  <c r="U199" i="1" s="1"/>
  <c r="S2106" i="1"/>
  <c r="U2106" i="1" s="1"/>
  <c r="S3216" i="1"/>
  <c r="U3216" i="1" s="1"/>
  <c r="S2912" i="1"/>
  <c r="U2912" i="1" s="1"/>
  <c r="S2316" i="1"/>
  <c r="U2316" i="1" s="1"/>
  <c r="S3586" i="1"/>
  <c r="U3586" i="1" s="1"/>
  <c r="S470" i="1"/>
  <c r="U470" i="1" s="1"/>
  <c r="S67" i="1"/>
  <c r="U67" i="1" s="1"/>
  <c r="S1483" i="1"/>
  <c r="U1483" i="1" s="1"/>
  <c r="S2748" i="1"/>
  <c r="U2748" i="1" s="1"/>
  <c r="S1717" i="1"/>
  <c r="U1717" i="1" s="1"/>
  <c r="S874" i="1"/>
  <c r="U874" i="1" s="1"/>
  <c r="S301" i="1"/>
  <c r="U301" i="1" s="1"/>
  <c r="S2402" i="1"/>
  <c r="U2402" i="1" s="1"/>
  <c r="S923" i="1"/>
  <c r="U923" i="1" s="1"/>
  <c r="S445" i="1"/>
  <c r="U445" i="1" s="1"/>
  <c r="S1840" i="1"/>
  <c r="U1840" i="1" s="1"/>
  <c r="S1138" i="1"/>
  <c r="U1138" i="1" s="1"/>
  <c r="S1474" i="1"/>
  <c r="U1474" i="1" s="1"/>
  <c r="S3314" i="1"/>
  <c r="U3314" i="1" s="1"/>
  <c r="S3061" i="1"/>
  <c r="U3061" i="1" s="1"/>
  <c r="S2476" i="1"/>
  <c r="U2476" i="1" s="1"/>
  <c r="S2359" i="1"/>
  <c r="U2359" i="1" s="1"/>
  <c r="S3936" i="1"/>
  <c r="U3936" i="1" s="1"/>
  <c r="S862" i="1"/>
  <c r="U862" i="1" s="1"/>
  <c r="S2764" i="1"/>
  <c r="U2764" i="1" s="1"/>
  <c r="S3367" i="1"/>
  <c r="U3367" i="1" s="1"/>
  <c r="S2734" i="1"/>
  <c r="U2734" i="1" s="1"/>
  <c r="S3762" i="1"/>
  <c r="U3762" i="1" s="1"/>
  <c r="S2206" i="1"/>
  <c r="U2206" i="1" s="1"/>
  <c r="S502" i="1"/>
  <c r="U502" i="1" s="1"/>
  <c r="S2995" i="1"/>
  <c r="U2995" i="1" s="1"/>
  <c r="S2690" i="1"/>
  <c r="U2690" i="1" s="1"/>
  <c r="S2652" i="1"/>
  <c r="U2652" i="1" s="1"/>
  <c r="S1470" i="1"/>
  <c r="U1470" i="1" s="1"/>
  <c r="S2559" i="1"/>
  <c r="U2559" i="1" s="1"/>
  <c r="S172" i="1"/>
  <c r="U172" i="1" s="1"/>
  <c r="S3928" i="1"/>
  <c r="U3928" i="1" s="1"/>
  <c r="S3957" i="1"/>
  <c r="U3957" i="1" s="1"/>
  <c r="S2353" i="1"/>
  <c r="U2353" i="1" s="1"/>
  <c r="S2214" i="1"/>
  <c r="U2214" i="1" s="1"/>
  <c r="S3646" i="1"/>
  <c r="U3646" i="1" s="1"/>
  <c r="S2112" i="1"/>
  <c r="U2112" i="1" s="1"/>
  <c r="S2804" i="1"/>
  <c r="U2804" i="1" s="1"/>
  <c r="S3750" i="1"/>
  <c r="U3750" i="1" s="1"/>
  <c r="S3325" i="1"/>
  <c r="U3325" i="1" s="1"/>
  <c r="S756" i="1"/>
  <c r="U756" i="1" s="1"/>
  <c r="S1918" i="1"/>
  <c r="U1918" i="1" s="1"/>
  <c r="S820" i="1"/>
  <c r="U820" i="1" s="1"/>
  <c r="S1299" i="1"/>
  <c r="U1299" i="1" s="1"/>
  <c r="S784" i="1"/>
  <c r="U784" i="1" s="1"/>
  <c r="S2309" i="1"/>
  <c r="U2309" i="1" s="1"/>
  <c r="S3355" i="1"/>
  <c r="U3355" i="1" s="1"/>
  <c r="S721" i="1"/>
  <c r="U721" i="1" s="1"/>
  <c r="S660" i="1"/>
  <c r="U660" i="1" s="1"/>
  <c r="S2723" i="1"/>
  <c r="U2723" i="1" s="1"/>
  <c r="S2225" i="1"/>
  <c r="U2225" i="1" s="1"/>
  <c r="S3730" i="1"/>
  <c r="U3730" i="1" s="1"/>
  <c r="S2561" i="1"/>
  <c r="U2561" i="1" s="1"/>
  <c r="S1033" i="1"/>
  <c r="U1033" i="1" s="1"/>
  <c r="S3680" i="1"/>
  <c r="U3680" i="1" s="1"/>
  <c r="S1584" i="1"/>
  <c r="U1584" i="1" s="1"/>
  <c r="S3764" i="1"/>
  <c r="U3764" i="1" s="1"/>
  <c r="S2865" i="1"/>
  <c r="U2865" i="1" s="1"/>
  <c r="S1919" i="1"/>
  <c r="U1919" i="1" s="1"/>
  <c r="S271" i="1"/>
  <c r="U271" i="1" s="1"/>
  <c r="S4054" i="1"/>
  <c r="U4054" i="1" s="1"/>
  <c r="S749" i="1"/>
  <c r="U749" i="1" s="1"/>
  <c r="S2485" i="1"/>
  <c r="U2485" i="1" s="1"/>
  <c r="S841" i="1"/>
  <c r="U841" i="1" s="1"/>
  <c r="S1938" i="1"/>
  <c r="U1938" i="1" s="1"/>
  <c r="S3190" i="1"/>
  <c r="U3190" i="1" s="1"/>
  <c r="S1730" i="1"/>
  <c r="U1730" i="1" s="1"/>
  <c r="S3948" i="1"/>
  <c r="U3948" i="1" s="1"/>
  <c r="S3371" i="1"/>
  <c r="U3371" i="1" s="1"/>
  <c r="S2024" i="1"/>
  <c r="U2024" i="1" s="1"/>
  <c r="S462" i="1"/>
  <c r="U462" i="1" s="1"/>
  <c r="S1155" i="1"/>
  <c r="U1155" i="1" s="1"/>
  <c r="S460" i="1"/>
  <c r="U460" i="1" s="1"/>
  <c r="S3684" i="1"/>
  <c r="U3684" i="1" s="1"/>
  <c r="S2327" i="1"/>
  <c r="U2327" i="1" s="1"/>
  <c r="S2095" i="1"/>
  <c r="U2095" i="1" s="1"/>
  <c r="S1465" i="1"/>
  <c r="U1465" i="1" s="1"/>
  <c r="S802" i="1"/>
  <c r="U802" i="1" s="1"/>
  <c r="S840" i="1"/>
  <c r="U840" i="1" s="1"/>
  <c r="S1885" i="1"/>
  <c r="U1885" i="1" s="1"/>
  <c r="S1710" i="1"/>
  <c r="U1710" i="1" s="1"/>
  <c r="S761" i="1"/>
  <c r="U761" i="1" s="1"/>
  <c r="S2505" i="1"/>
  <c r="U2505" i="1" s="1"/>
  <c r="S603" i="1"/>
  <c r="U603" i="1" s="1"/>
  <c r="S3429" i="1"/>
  <c r="U3429" i="1" s="1"/>
  <c r="S692" i="1"/>
  <c r="U692" i="1" s="1"/>
  <c r="S1373" i="1"/>
  <c r="U1373" i="1" s="1"/>
  <c r="S3698" i="1"/>
  <c r="U3698" i="1" s="1"/>
  <c r="S1216" i="1"/>
  <c r="U1216" i="1" s="1"/>
  <c r="S2259" i="1"/>
  <c r="U2259" i="1" s="1"/>
  <c r="S3799" i="1"/>
  <c r="U3799" i="1" s="1"/>
  <c r="S431" i="1"/>
  <c r="U431" i="1" s="1"/>
  <c r="S1125" i="1"/>
  <c r="U1125" i="1" s="1"/>
  <c r="S3740" i="1"/>
  <c r="U3740" i="1" s="1"/>
  <c r="S211" i="1"/>
  <c r="U211" i="1" s="1"/>
  <c r="S3677" i="1"/>
  <c r="U3677" i="1" s="1"/>
  <c r="S3485" i="1"/>
  <c r="U3485" i="1" s="1"/>
  <c r="S2663" i="1"/>
  <c r="U2663" i="1" s="1"/>
  <c r="S2176" i="1"/>
  <c r="U2176" i="1" s="1"/>
  <c r="S3714" i="1"/>
  <c r="U3714" i="1" s="1"/>
  <c r="S2955" i="1"/>
  <c r="U2955" i="1" s="1"/>
  <c r="S878" i="1"/>
  <c r="U878" i="1" s="1"/>
  <c r="S2883" i="1"/>
  <c r="U2883" i="1" s="1"/>
  <c r="S3117" i="1"/>
  <c r="U3117" i="1" s="1"/>
  <c r="S2562" i="1"/>
  <c r="U2562" i="1" s="1"/>
  <c r="S270" i="1"/>
  <c r="U270" i="1" s="1"/>
  <c r="S2727" i="1"/>
  <c r="U2727" i="1" s="1"/>
  <c r="S2517" i="1"/>
  <c r="U2517" i="1" s="1"/>
  <c r="S682" i="1"/>
  <c r="U682" i="1" s="1"/>
  <c r="S500" i="1"/>
  <c r="U500" i="1" s="1"/>
  <c r="S2378" i="1"/>
  <c r="U2378" i="1" s="1"/>
  <c r="S2190" i="1"/>
  <c r="U2190" i="1" s="1"/>
  <c r="S1602" i="1"/>
  <c r="U1602" i="1" s="1"/>
  <c r="S3579" i="1"/>
  <c r="U3579" i="1" s="1"/>
  <c r="S903" i="1"/>
  <c r="U903" i="1" s="1"/>
  <c r="S1833" i="1"/>
  <c r="U1833" i="1" s="1"/>
  <c r="S2014" i="1"/>
  <c r="U2014" i="1" s="1"/>
  <c r="S3094" i="1"/>
  <c r="U3094" i="1" s="1"/>
  <c r="S3557" i="1"/>
  <c r="U3557" i="1" s="1"/>
  <c r="S2282" i="1"/>
  <c r="U2282" i="1" s="1"/>
  <c r="S3794" i="1"/>
  <c r="U3794" i="1" s="1"/>
  <c r="S2998" i="1"/>
  <c r="U2998" i="1" s="1"/>
  <c r="S2504" i="1"/>
  <c r="U2504" i="1" s="1"/>
  <c r="S1870" i="1"/>
  <c r="U1870" i="1" s="1"/>
  <c r="S2308" i="1"/>
  <c r="U2308" i="1" s="1"/>
  <c r="S3323" i="1"/>
  <c r="U3323" i="1" s="1"/>
  <c r="S829" i="1"/>
  <c r="U829" i="1" s="1"/>
  <c r="S483" i="1"/>
  <c r="U483" i="1" s="1"/>
  <c r="S3712" i="1"/>
  <c r="U3712" i="1" s="1"/>
  <c r="S2339" i="1"/>
  <c r="U2339" i="1" s="1"/>
  <c r="S3655" i="1"/>
  <c r="U3655" i="1" s="1"/>
  <c r="S1536" i="1"/>
  <c r="U1536" i="1" s="1"/>
  <c r="S2039" i="1"/>
  <c r="U2039" i="1" s="1"/>
  <c r="S888" i="1"/>
  <c r="U888" i="1" s="1"/>
  <c r="S3894" i="1"/>
  <c r="U3894" i="1" s="1"/>
  <c r="S1572" i="1"/>
  <c r="U1572" i="1" s="1"/>
  <c r="S2705" i="1"/>
  <c r="U2705" i="1" s="1"/>
  <c r="S3456" i="1"/>
  <c r="U3456" i="1" s="1"/>
  <c r="S836" i="1"/>
  <c r="U836" i="1" s="1"/>
  <c r="S383" i="1"/>
  <c r="U383" i="1" s="1"/>
  <c r="S3502" i="1"/>
  <c r="U3502" i="1" s="1"/>
  <c r="S1083" i="1"/>
  <c r="U1083" i="1" s="1"/>
  <c r="S2981" i="1"/>
  <c r="U2981" i="1" s="1"/>
  <c r="S3506" i="1"/>
  <c r="U3506" i="1" s="1"/>
  <c r="S3731" i="1"/>
  <c r="U3731" i="1" s="1"/>
  <c r="S2091" i="1"/>
  <c r="U2091" i="1" s="1"/>
  <c r="S822" i="1"/>
  <c r="U822" i="1" s="1"/>
  <c r="S365" i="1"/>
  <c r="U365" i="1" s="1"/>
  <c r="S1341" i="1"/>
  <c r="U1341" i="1" s="1"/>
  <c r="S3989" i="1"/>
  <c r="U3989" i="1" s="1"/>
  <c r="S1134" i="1"/>
  <c r="U1134" i="1" s="1"/>
  <c r="S2320" i="1"/>
  <c r="U2320" i="1" s="1"/>
  <c r="S1712" i="1"/>
  <c r="U1712" i="1" s="1"/>
  <c r="S514" i="1"/>
  <c r="U514" i="1" s="1"/>
  <c r="S7" i="1"/>
  <c r="U7" i="1" s="1"/>
  <c r="S1858" i="1"/>
  <c r="U1858" i="1" s="1"/>
  <c r="S1947" i="1"/>
  <c r="U1947" i="1" s="1"/>
  <c r="S2499" i="1"/>
  <c r="U2499" i="1" s="1"/>
  <c r="S770" i="1"/>
  <c r="U770" i="1" s="1"/>
  <c r="S3675" i="1"/>
  <c r="U3675" i="1" s="1"/>
  <c r="S3470" i="1"/>
  <c r="U3470" i="1" s="1"/>
  <c r="S2584" i="1"/>
  <c r="U2584" i="1" s="1"/>
  <c r="S310" i="1"/>
  <c r="U310" i="1" s="1"/>
  <c r="S3902" i="1"/>
  <c r="U3902" i="1" s="1"/>
  <c r="S1626" i="1"/>
  <c r="U1626" i="1" s="1"/>
  <c r="S3174" i="1"/>
  <c r="U3174" i="1" s="1"/>
  <c r="S2539" i="1"/>
  <c r="U2539" i="1" s="1"/>
  <c r="S3134" i="1"/>
  <c r="U3134" i="1" s="1"/>
  <c r="S43" i="1"/>
  <c r="U43" i="1" s="1"/>
  <c r="S1272" i="1"/>
  <c r="U1272" i="1" s="1"/>
  <c r="S2155" i="1"/>
  <c r="U2155" i="1" s="1"/>
  <c r="S1561" i="1"/>
  <c r="U1561" i="1" s="1"/>
  <c r="S768" i="1"/>
  <c r="U768" i="1" s="1"/>
  <c r="S3006" i="1"/>
  <c r="U3006" i="1" s="1"/>
  <c r="S1971" i="1"/>
  <c r="U1971" i="1" s="1"/>
  <c r="S1010" i="1"/>
  <c r="U1010" i="1" s="1"/>
  <c r="S3760" i="1"/>
  <c r="U3760" i="1" s="1"/>
  <c r="S859" i="1"/>
  <c r="U859" i="1" s="1"/>
  <c r="S3674" i="1"/>
  <c r="U3674" i="1" s="1"/>
  <c r="S78" i="1"/>
  <c r="U78" i="1" s="1"/>
  <c r="S2328" i="1"/>
  <c r="U2328" i="1" s="1"/>
  <c r="S3919" i="1"/>
  <c r="U3919" i="1" s="1"/>
  <c r="S2395" i="1"/>
  <c r="U2395" i="1" s="1"/>
  <c r="S119" i="1"/>
  <c r="U119" i="1" s="1"/>
  <c r="S1045" i="1"/>
  <c r="U1045" i="1" s="1"/>
  <c r="S407" i="1"/>
  <c r="U407" i="1" s="1"/>
  <c r="S561" i="1"/>
  <c r="U561" i="1" s="1"/>
  <c r="S3627" i="1"/>
  <c r="U3627" i="1" s="1"/>
  <c r="S302" i="1"/>
  <c r="U302" i="1" s="1"/>
  <c r="S3475" i="1"/>
  <c r="U3475" i="1" s="1"/>
  <c r="S980" i="1"/>
  <c r="U980" i="1" s="1"/>
  <c r="S4020" i="1"/>
  <c r="U4020" i="1" s="1"/>
  <c r="S1347" i="1"/>
  <c r="U1347" i="1" s="1"/>
  <c r="S10" i="1"/>
  <c r="U10" i="1" s="1"/>
  <c r="S3867" i="1"/>
  <c r="U3867" i="1" s="1"/>
  <c r="S1865" i="1"/>
  <c r="U1865" i="1" s="1"/>
  <c r="S489" i="1"/>
  <c r="U489" i="1" s="1"/>
  <c r="S3789" i="1"/>
  <c r="U3789" i="1" s="1"/>
  <c r="S3549" i="1"/>
  <c r="U3549" i="1" s="1"/>
  <c r="S3706" i="1"/>
  <c r="U3706" i="1" s="1"/>
  <c r="S3253" i="1"/>
  <c r="U3253" i="1" s="1"/>
  <c r="S2188" i="1"/>
  <c r="U2188" i="1" s="1"/>
  <c r="S538" i="1"/>
  <c r="U538" i="1" s="1"/>
  <c r="S347" i="1"/>
  <c r="U347" i="1" s="1"/>
  <c r="S970" i="1"/>
  <c r="U970" i="1" s="1"/>
  <c r="S1473" i="1"/>
  <c r="U1473" i="1" s="1"/>
  <c r="S1014" i="1"/>
  <c r="U1014" i="1" s="1"/>
  <c r="S895" i="1"/>
  <c r="U895" i="1" s="1"/>
  <c r="S2651" i="1"/>
  <c r="U2651" i="1" s="1"/>
  <c r="S479" i="1"/>
  <c r="U479" i="1" s="1"/>
  <c r="S3217" i="1"/>
  <c r="U3217" i="1" s="1"/>
  <c r="S3984" i="1"/>
  <c r="U3984" i="1" s="1"/>
  <c r="S106" i="1"/>
  <c r="U106" i="1" s="1"/>
  <c r="S2850" i="1"/>
  <c r="U2850" i="1" s="1"/>
  <c r="S3080" i="1"/>
  <c r="U3080" i="1" s="1"/>
  <c r="S4034" i="1"/>
  <c r="U4034" i="1" s="1"/>
  <c r="S2397" i="1"/>
  <c r="U2397" i="1" s="1"/>
  <c r="S1181" i="1"/>
  <c r="U1181" i="1" s="1"/>
  <c r="S14" i="1"/>
  <c r="U14" i="1" s="1"/>
  <c r="S1257" i="1"/>
  <c r="U1257" i="1" s="1"/>
  <c r="S2905" i="1"/>
  <c r="U2905" i="1" s="1"/>
  <c r="S3504" i="1"/>
  <c r="U3504" i="1" s="1"/>
  <c r="S3848" i="1"/>
  <c r="U3848" i="1" s="1"/>
  <c r="S1254" i="1"/>
  <c r="U1254" i="1" s="1"/>
  <c r="S3199" i="1"/>
  <c r="U3199" i="1" s="1"/>
  <c r="S1291" i="1"/>
  <c r="U1291" i="1" s="1"/>
  <c r="S1770" i="1"/>
  <c r="U1770" i="1" s="1"/>
  <c r="S482" i="1"/>
  <c r="U482" i="1" s="1"/>
  <c r="S3304" i="1"/>
  <c r="U3304" i="1" s="1"/>
  <c r="S3955" i="1"/>
  <c r="U3955" i="1" s="1"/>
  <c r="S1589" i="1"/>
  <c r="U1589" i="1" s="1"/>
  <c r="S3102" i="1"/>
  <c r="U3102" i="1" s="1"/>
  <c r="S3726" i="1"/>
  <c r="U3726" i="1" s="1"/>
  <c r="S163" i="1"/>
  <c r="U163" i="1" s="1"/>
  <c r="S2845" i="1"/>
  <c r="U2845" i="1" s="1"/>
  <c r="S2938" i="1"/>
  <c r="U2938" i="1" s="1"/>
  <c r="S2498" i="1"/>
  <c r="U2498" i="1" s="1"/>
  <c r="S467" i="1"/>
  <c r="U467" i="1" s="1"/>
  <c r="S653" i="1"/>
  <c r="U653" i="1" s="1"/>
  <c r="S3262" i="1"/>
  <c r="U3262" i="1" s="1"/>
  <c r="S728" i="1"/>
  <c r="U728" i="1" s="1"/>
  <c r="S1281" i="1"/>
  <c r="U1281" i="1" s="1"/>
  <c r="S1007" i="1"/>
  <c r="U1007" i="1" s="1"/>
  <c r="S164" i="1"/>
  <c r="U164" i="1" s="1"/>
  <c r="S2644" i="1"/>
  <c r="U2644" i="1" s="1"/>
  <c r="S1251" i="1"/>
  <c r="U1251" i="1" s="1"/>
  <c r="S2799" i="1"/>
  <c r="U2799" i="1" s="1"/>
  <c r="S1702" i="1"/>
  <c r="U1702" i="1" s="1"/>
  <c r="S3620" i="1"/>
  <c r="U3620" i="1" s="1"/>
  <c r="S234" i="1"/>
  <c r="U234" i="1" s="1"/>
  <c r="S2548" i="1"/>
  <c r="U2548" i="1" s="1"/>
  <c r="S2265" i="1"/>
  <c r="U2265" i="1" s="1"/>
  <c r="S1850" i="1"/>
  <c r="U1850" i="1" s="1"/>
  <c r="S2035" i="1"/>
  <c r="U2035" i="1" s="1"/>
  <c r="S3284" i="1"/>
  <c r="U3284" i="1" s="1"/>
  <c r="S3742" i="1"/>
  <c r="U3742" i="1" s="1"/>
  <c r="S1655" i="1"/>
  <c r="U1655" i="1" s="1"/>
  <c r="S2816" i="1"/>
  <c r="U2816" i="1" s="1"/>
  <c r="S3387" i="1"/>
  <c r="U3387" i="1" s="1"/>
  <c r="S2421" i="1"/>
  <c r="U2421" i="1" s="1"/>
  <c r="S1530" i="1"/>
  <c r="U1530" i="1" s="1"/>
  <c r="S2079" i="1"/>
  <c r="U2079" i="1" s="1"/>
  <c r="S2211" i="1"/>
  <c r="U2211" i="1" s="1"/>
  <c r="S2684" i="1"/>
  <c r="U2684" i="1" s="1"/>
  <c r="S3004" i="1"/>
  <c r="U3004" i="1" s="1"/>
  <c r="S2375" i="1"/>
  <c r="U2375" i="1" s="1"/>
  <c r="S3879" i="1"/>
  <c r="U3879" i="1" s="1"/>
  <c r="S1021" i="1"/>
  <c r="U1021" i="1" s="1"/>
  <c r="S2896" i="1"/>
  <c r="U2896" i="1" s="1"/>
  <c r="S3651" i="1"/>
  <c r="U3651" i="1" s="1"/>
  <c r="S2737" i="1"/>
  <c r="U2737" i="1" s="1"/>
  <c r="S2484" i="1"/>
  <c r="U2484" i="1" s="1"/>
  <c r="S3313" i="1"/>
  <c r="U3313" i="1" s="1"/>
  <c r="S2833" i="1"/>
  <c r="U2833" i="1" s="1"/>
  <c r="S2900" i="1"/>
  <c r="U2900" i="1" s="1"/>
  <c r="S3809" i="1"/>
  <c r="U3809" i="1" s="1"/>
  <c r="S2783" i="1"/>
  <c r="U2783" i="1" s="1"/>
  <c r="S411" i="1"/>
  <c r="U411" i="1" s="1"/>
  <c r="S834" i="1"/>
  <c r="U834" i="1" s="1"/>
  <c r="S367" i="1"/>
  <c r="U367" i="1" s="1"/>
  <c r="S3447" i="1"/>
  <c r="U3447" i="1" s="1"/>
  <c r="S2394" i="1"/>
  <c r="U2394" i="1" s="1"/>
  <c r="S3883" i="1"/>
  <c r="U3883" i="1" s="1"/>
  <c r="S3918" i="1"/>
  <c r="U3918" i="1" s="1"/>
  <c r="S240" i="1"/>
  <c r="U240" i="1" s="1"/>
  <c r="S2048" i="1"/>
  <c r="U2048" i="1" s="1"/>
  <c r="S2138" i="1"/>
  <c r="U2138" i="1" s="1"/>
  <c r="S931" i="1"/>
  <c r="U931" i="1" s="1"/>
  <c r="S3659" i="1"/>
  <c r="U3659" i="1" s="1"/>
  <c r="S2162" i="1"/>
  <c r="U2162" i="1" s="1"/>
  <c r="S1747" i="1"/>
  <c r="U1747" i="1" s="1"/>
  <c r="S2280" i="1"/>
  <c r="U2280" i="1" s="1"/>
  <c r="S1746" i="1"/>
  <c r="U1746" i="1" s="1"/>
  <c r="S1563" i="1"/>
  <c r="U1563" i="1" s="1"/>
  <c r="S2435" i="1"/>
  <c r="U2435" i="1" s="1"/>
  <c r="S245" i="1"/>
  <c r="U245" i="1" s="1"/>
  <c r="S3046" i="1"/>
  <c r="U3046" i="1" s="1"/>
  <c r="S2179" i="1"/>
  <c r="U2179" i="1" s="1"/>
  <c r="S640" i="1"/>
  <c r="U640" i="1" s="1"/>
  <c r="S2836" i="1"/>
  <c r="U2836" i="1" s="1"/>
  <c r="S1718" i="1"/>
  <c r="U1718" i="1" s="1"/>
  <c r="S3500" i="1"/>
  <c r="U3500" i="1" s="1"/>
  <c r="S3941" i="1"/>
  <c r="U3941" i="1" s="1"/>
  <c r="S4016" i="1"/>
  <c r="U4016" i="1" s="1"/>
  <c r="S312" i="1"/>
  <c r="U312" i="1" s="1"/>
  <c r="S3472" i="1"/>
  <c r="U3472" i="1" s="1"/>
  <c r="S1476" i="1"/>
  <c r="U1476" i="1" s="1"/>
  <c r="S2842" i="1"/>
  <c r="U2842" i="1" s="1"/>
  <c r="S3527" i="1"/>
  <c r="U3527" i="1" s="1"/>
  <c r="S1360" i="1"/>
  <c r="U1360" i="1" s="1"/>
  <c r="S262" i="1"/>
  <c r="U262" i="1" s="1"/>
  <c r="S1725" i="1"/>
  <c r="U1725" i="1" s="1"/>
  <c r="S177" i="1"/>
  <c r="U177" i="1" s="1"/>
  <c r="S2399" i="1"/>
  <c r="U2399" i="1" s="1"/>
  <c r="S542" i="1"/>
  <c r="U542" i="1" s="1"/>
  <c r="S1479" i="1"/>
  <c r="U1479" i="1" s="1"/>
  <c r="S2066" i="1"/>
  <c r="U2066" i="1" s="1"/>
  <c r="S2880" i="1"/>
  <c r="U2880" i="1" s="1"/>
  <c r="S3516" i="1"/>
  <c r="U3516" i="1" s="1"/>
  <c r="S2220" i="1"/>
  <c r="U2220" i="1" s="1"/>
  <c r="S2440" i="1"/>
  <c r="U2440" i="1" s="1"/>
  <c r="S2761" i="1"/>
  <c r="U2761" i="1" s="1"/>
  <c r="S3490" i="1"/>
  <c r="U3490" i="1" s="1"/>
  <c r="S2152" i="1"/>
  <c r="U2152" i="1" s="1"/>
  <c r="S210" i="1"/>
  <c r="U210" i="1" s="1"/>
  <c r="S3165" i="1"/>
  <c r="U3165" i="1" s="1"/>
  <c r="S499" i="1"/>
  <c r="U499" i="1" s="1"/>
  <c r="S1600" i="1"/>
  <c r="U1600" i="1" s="1"/>
  <c r="S1667" i="1"/>
  <c r="U1667" i="1" s="1"/>
  <c r="S2918" i="1"/>
  <c r="U2918" i="1" s="1"/>
  <c r="S4027" i="1"/>
  <c r="U4027" i="1" s="1"/>
  <c r="S3671" i="1"/>
  <c r="U3671" i="1" s="1"/>
  <c r="S2751" i="1"/>
  <c r="U2751" i="1" s="1"/>
  <c r="S1519" i="1"/>
  <c r="U1519" i="1" s="1"/>
  <c r="S1490" i="1"/>
  <c r="U1490" i="1" s="1"/>
  <c r="S403" i="1"/>
  <c r="U403" i="1" s="1"/>
  <c r="S937" i="1"/>
  <c r="U937" i="1" s="1"/>
  <c r="S1771" i="1"/>
  <c r="U1771" i="1" s="1"/>
  <c r="S3535" i="1"/>
  <c r="U3535" i="1" s="1"/>
  <c r="S3219" i="1"/>
  <c r="U3219" i="1" s="1"/>
  <c r="S1023" i="1"/>
  <c r="U1023" i="1" s="1"/>
  <c r="S3169" i="1"/>
  <c r="U3169" i="1" s="1"/>
  <c r="S2672" i="1"/>
  <c r="U2672" i="1" s="1"/>
  <c r="S1162" i="1"/>
  <c r="U1162" i="1" s="1"/>
  <c r="S899" i="1"/>
  <c r="U899" i="1" s="1"/>
  <c r="S2942" i="1"/>
  <c r="U2942" i="1" s="1"/>
  <c r="S2677" i="1"/>
  <c r="U2677" i="1" s="1"/>
  <c r="S853" i="1"/>
  <c r="U853" i="1" s="1"/>
  <c r="S268" i="1"/>
  <c r="U268" i="1" s="1"/>
  <c r="S1384" i="1"/>
  <c r="U1384" i="1" s="1"/>
  <c r="S1252" i="1"/>
  <c r="U1252" i="1" s="1"/>
  <c r="S826" i="1"/>
  <c r="U826" i="1" s="1"/>
  <c r="S3106" i="1"/>
  <c r="U3106" i="1" s="1"/>
  <c r="S433" i="1"/>
  <c r="U433" i="1" s="1"/>
  <c r="S1040" i="1"/>
  <c r="U1040" i="1" s="1"/>
  <c r="S3441" i="1"/>
  <c r="U3441" i="1" s="1"/>
  <c r="S1018" i="1"/>
  <c r="U1018" i="1" s="1"/>
  <c r="S976" i="1"/>
  <c r="U976" i="1" s="1"/>
  <c r="S1857" i="1"/>
  <c r="U1857" i="1" s="1"/>
  <c r="S948" i="1"/>
  <c r="U948" i="1" s="1"/>
  <c r="S1318" i="1"/>
  <c r="U1318" i="1" s="1"/>
  <c r="S720" i="1"/>
  <c r="U720" i="1" s="1"/>
  <c r="S2161" i="1"/>
  <c r="U2161" i="1" s="1"/>
  <c r="S361" i="1"/>
  <c r="U361" i="1" s="1"/>
  <c r="S1762" i="1"/>
  <c r="U1762" i="1" s="1"/>
  <c r="S2784" i="1"/>
  <c r="U2784" i="1" s="1"/>
  <c r="S615" i="1"/>
  <c r="U615" i="1" s="1"/>
  <c r="S156" i="1"/>
  <c r="U156" i="1" s="1"/>
  <c r="S3595" i="1"/>
  <c r="U3595" i="1" s="1"/>
  <c r="S2513" i="1"/>
  <c r="U2513" i="1" s="1"/>
  <c r="S2853" i="1"/>
  <c r="U2853" i="1" s="1"/>
  <c r="S3885" i="1"/>
  <c r="U3885" i="1" s="1"/>
  <c r="S2605" i="1"/>
  <c r="U2605" i="1" s="1"/>
  <c r="S3409" i="1"/>
  <c r="U3409" i="1" s="1"/>
  <c r="S16" i="1"/>
  <c r="U16" i="1" s="1"/>
  <c r="S1140" i="1"/>
  <c r="U1140" i="1" s="1"/>
  <c r="S1669" i="1"/>
  <c r="U1669" i="1" s="1"/>
  <c r="S3434" i="1"/>
  <c r="U3434" i="1" s="1"/>
  <c r="S3213" i="1"/>
  <c r="U3213" i="1" s="1"/>
  <c r="S792" i="1"/>
  <c r="U792" i="1" s="1"/>
  <c r="S875" i="1"/>
  <c r="U875" i="1" s="1"/>
  <c r="S3787" i="1"/>
  <c r="U3787" i="1" s="1"/>
  <c r="S3294" i="1"/>
  <c r="U3294" i="1" s="1"/>
  <c r="S1527" i="1"/>
  <c r="U1527" i="1" s="1"/>
  <c r="S1271" i="1"/>
  <c r="U1271" i="1" s="1"/>
  <c r="S975" i="1"/>
  <c r="U975" i="1" s="1"/>
  <c r="S1765" i="1"/>
  <c r="U1765" i="1" s="1"/>
  <c r="S1942" i="1"/>
  <c r="U1942" i="1" s="1"/>
  <c r="S34" i="1"/>
  <c r="U34" i="1" s="1"/>
  <c r="S1399" i="1"/>
  <c r="U1399" i="1" s="1"/>
  <c r="S2049" i="1"/>
  <c r="U2049" i="1" s="1"/>
  <c r="S1890" i="1"/>
  <c r="U1890" i="1" s="1"/>
  <c r="S2766" i="1"/>
  <c r="U2766" i="1" s="1"/>
  <c r="S3522" i="1"/>
  <c r="U3522" i="1" s="1"/>
  <c r="S454" i="1"/>
  <c r="U454" i="1" s="1"/>
  <c r="S3011" i="1"/>
  <c r="U3011" i="1" s="1"/>
  <c r="S1577" i="1"/>
  <c r="U1577" i="1" s="1"/>
  <c r="S4000" i="1"/>
  <c r="U4000" i="1" s="1"/>
  <c r="S443" i="1"/>
  <c r="U443" i="1" s="1"/>
  <c r="S536" i="1"/>
  <c r="U536" i="1" s="1"/>
  <c r="S2807" i="1"/>
  <c r="U2807" i="1" s="1"/>
  <c r="S319" i="1"/>
  <c r="U319" i="1" s="1"/>
  <c r="S114" i="1"/>
  <c r="U114" i="1" s="1"/>
  <c r="S54" i="1"/>
  <c r="U54" i="1" s="1"/>
  <c r="S2436" i="1"/>
  <c r="U2436" i="1" s="1"/>
  <c r="S713" i="1"/>
  <c r="U713" i="1" s="1"/>
  <c r="S356" i="1"/>
  <c r="U356" i="1" s="1"/>
  <c r="S3940" i="1"/>
  <c r="U3940" i="1" s="1"/>
  <c r="S1154" i="1"/>
  <c r="U1154" i="1" s="1"/>
  <c r="S2157" i="1"/>
  <c r="U2157" i="1" s="1"/>
  <c r="S3811" i="1"/>
  <c r="U3811" i="1" s="1"/>
  <c r="S1146" i="1"/>
  <c r="U1146" i="1" s="1"/>
  <c r="S1946" i="1"/>
  <c r="U1946" i="1" s="1"/>
  <c r="S930" i="1"/>
  <c r="U930" i="1" s="1"/>
  <c r="S2775" i="1"/>
  <c r="U2775" i="1" s="1"/>
  <c r="S3069" i="1"/>
  <c r="U3069" i="1" s="1"/>
  <c r="S2453" i="1"/>
  <c r="U2453" i="1" s="1"/>
  <c r="S2648" i="1"/>
  <c r="U2648" i="1" s="1"/>
  <c r="S108" i="1"/>
  <c r="U108" i="1" s="1"/>
  <c r="S1115" i="1"/>
  <c r="U1115" i="1" s="1"/>
  <c r="S3758" i="1"/>
  <c r="U3758" i="1" s="1"/>
  <c r="S12" i="1"/>
  <c r="U12" i="1" s="1"/>
  <c r="S4107" i="1"/>
  <c r="U4107" i="1" s="1"/>
  <c r="S2108" i="1"/>
  <c r="U2108" i="1" s="1"/>
  <c r="S2053" i="1"/>
  <c r="U2053" i="1" s="1"/>
  <c r="S111" i="1"/>
  <c r="U111" i="1" s="1"/>
  <c r="S1923" i="1"/>
  <c r="U1923" i="1" s="1"/>
  <c r="S1731" i="1"/>
  <c r="U1731" i="1" s="1"/>
  <c r="S1206" i="1"/>
  <c r="U1206" i="1" s="1"/>
  <c r="S135" i="1"/>
  <c r="U135" i="1" s="1"/>
  <c r="S3261" i="1"/>
  <c r="U3261" i="1" s="1"/>
  <c r="S1566" i="1"/>
  <c r="U1566" i="1" s="1"/>
  <c r="S977" i="1"/>
  <c r="U977" i="1" s="1"/>
  <c r="S2976" i="1"/>
  <c r="U2976" i="1" s="1"/>
  <c r="S266" i="1"/>
  <c r="U266" i="1" s="1"/>
  <c r="S3220" i="1"/>
  <c r="U3220" i="1" s="1"/>
  <c r="S3041" i="1"/>
  <c r="U3041" i="1" s="1"/>
  <c r="S2064" i="1"/>
  <c r="U2064" i="1" s="1"/>
  <c r="S1558" i="1"/>
  <c r="U1558" i="1" s="1"/>
  <c r="S2166" i="1"/>
  <c r="U2166" i="1" s="1"/>
  <c r="S2069" i="1"/>
  <c r="U2069" i="1" s="1"/>
  <c r="S2148" i="1"/>
  <c r="U2148" i="1" s="1"/>
  <c r="S1680" i="1"/>
  <c r="U1680" i="1" s="1"/>
  <c r="S376" i="1"/>
  <c r="U376" i="1" s="1"/>
  <c r="S3629" i="1"/>
  <c r="U3629" i="1" s="1"/>
  <c r="S3986" i="1"/>
  <c r="U3986" i="1" s="1"/>
  <c r="S416" i="1"/>
  <c r="U416" i="1" s="1"/>
  <c r="S3481" i="1"/>
  <c r="U3481" i="1" s="1"/>
  <c r="S680" i="1"/>
  <c r="U680" i="1" s="1"/>
  <c r="S455" i="1"/>
  <c r="U455" i="1" s="1"/>
  <c r="S3554" i="1"/>
  <c r="U3554" i="1" s="1"/>
  <c r="S1881" i="1"/>
  <c r="U1881" i="1" s="1"/>
  <c r="S2288" i="1"/>
  <c r="U2288" i="1" s="1"/>
  <c r="S396" i="1"/>
  <c r="U396" i="1" s="1"/>
  <c r="S1965" i="1"/>
  <c r="U1965" i="1" s="1"/>
  <c r="S2847" i="1"/>
  <c r="U2847" i="1" s="1"/>
  <c r="S2535" i="1"/>
  <c r="U2535" i="1" s="1"/>
  <c r="S942" i="1"/>
  <c r="U942" i="1" s="1"/>
  <c r="S1079" i="1"/>
  <c r="U1079" i="1" s="1"/>
  <c r="S1644" i="1"/>
  <c r="U1644" i="1" s="1"/>
  <c r="S1759" i="1"/>
  <c r="U1759" i="1" s="1"/>
  <c r="S3576" i="1"/>
  <c r="U3576" i="1" s="1"/>
  <c r="S2844" i="1"/>
  <c r="U2844" i="1" s="1"/>
  <c r="S370" i="1"/>
  <c r="U370" i="1" s="1"/>
  <c r="S3962" i="1"/>
  <c r="U3962" i="1" s="1"/>
  <c r="S2158" i="1"/>
  <c r="U2158" i="1" s="1"/>
  <c r="S3491" i="1"/>
  <c r="U3491" i="1" s="1"/>
  <c r="S3066" i="1"/>
  <c r="U3066" i="1" s="1"/>
  <c r="S1135" i="1"/>
  <c r="U1135" i="1" s="1"/>
  <c r="S1732" i="1"/>
  <c r="U1732" i="1" s="1"/>
  <c r="S1092" i="1"/>
  <c r="U1092" i="1" s="1"/>
  <c r="S3517" i="1"/>
  <c r="U3517" i="1" s="1"/>
  <c r="S1676" i="1"/>
  <c r="U1676" i="1" s="1"/>
  <c r="S1336" i="1"/>
  <c r="U1336" i="1" s="1"/>
  <c r="S3524" i="1"/>
  <c r="U3524" i="1" s="1"/>
  <c r="S2257" i="1"/>
  <c r="U2257" i="1" s="1"/>
  <c r="S1015" i="1"/>
  <c r="U1015" i="1" s="1"/>
  <c r="S2494" i="1"/>
  <c r="U2494" i="1" s="1"/>
  <c r="S3775" i="1"/>
  <c r="U3775" i="1" s="1"/>
  <c r="S1406" i="1"/>
  <c r="U1406" i="1" s="1"/>
  <c r="S1279" i="1"/>
  <c r="U1279" i="1" s="1"/>
  <c r="S3025" i="1"/>
  <c r="U3025" i="1" s="1"/>
  <c r="S1861" i="1"/>
  <c r="U1861" i="1" s="1"/>
  <c r="S995" i="1"/>
  <c r="U995" i="1" s="1"/>
  <c r="S307" i="1"/>
  <c r="U307" i="1" s="1"/>
  <c r="S3757" i="1"/>
  <c r="U3757" i="1" s="1"/>
  <c r="S678" i="1"/>
  <c r="U678" i="1" s="1"/>
  <c r="S3582" i="1"/>
  <c r="U3582" i="1" s="1"/>
  <c r="S3666" i="1"/>
  <c r="U3666" i="1" s="1"/>
  <c r="S1001" i="1"/>
  <c r="U1001" i="1" s="1"/>
  <c r="S3393" i="1"/>
  <c r="U3393" i="1" s="1"/>
  <c r="S3716" i="1"/>
  <c r="U3716" i="1" s="1"/>
  <c r="S3851" i="1"/>
  <c r="U3851" i="1" s="1"/>
  <c r="S3198" i="1"/>
  <c r="U3198" i="1" s="1"/>
  <c r="S2471" i="1"/>
  <c r="U2471" i="1" s="1"/>
  <c r="S3300" i="1"/>
  <c r="U3300" i="1" s="1"/>
  <c r="S2094" i="1"/>
  <c r="U2094" i="1" s="1"/>
  <c r="S3215" i="1"/>
  <c r="U3215" i="1" s="1"/>
  <c r="S2714" i="1"/>
  <c r="U2714" i="1" s="1"/>
  <c r="S1326" i="1"/>
  <c r="U1326" i="1" s="1"/>
  <c r="S3382" i="1"/>
  <c r="U3382" i="1" s="1"/>
  <c r="S882" i="1"/>
  <c r="U882" i="1" s="1"/>
  <c r="S1321" i="1"/>
  <c r="U1321" i="1" s="1"/>
  <c r="S4105" i="1"/>
  <c r="U4105" i="1" s="1"/>
  <c r="S2251" i="1"/>
  <c r="U2251" i="1" s="1"/>
  <c r="S2516" i="1"/>
  <c r="U2516" i="1" s="1"/>
  <c r="S3550" i="1"/>
  <c r="U3550" i="1" s="1"/>
  <c r="S1534" i="1"/>
  <c r="U1534" i="1" s="1"/>
  <c r="S1424" i="1"/>
  <c r="U1424" i="1" s="1"/>
  <c r="S2249" i="1"/>
  <c r="U2249" i="1" s="1"/>
  <c r="S1740" i="1"/>
  <c r="U1740" i="1" s="1"/>
  <c r="S648" i="1"/>
  <c r="U648" i="1" s="1"/>
  <c r="S3339" i="1"/>
  <c r="U3339" i="1" s="1"/>
  <c r="S1621" i="1"/>
  <c r="U1621" i="1" s="1"/>
  <c r="S3107" i="1"/>
  <c r="U3107" i="1" s="1"/>
  <c r="S2164" i="1"/>
  <c r="U2164" i="1" s="1"/>
  <c r="S3159" i="1"/>
  <c r="U3159" i="1" s="1"/>
  <c r="S1379" i="1"/>
  <c r="U1379" i="1" s="1"/>
  <c r="S677" i="1"/>
  <c r="U677" i="1" s="1"/>
  <c r="S806" i="1"/>
  <c r="U806" i="1" s="1"/>
  <c r="S1437" i="1"/>
  <c r="U1437" i="1" s="1"/>
  <c r="S998" i="1"/>
  <c r="U998" i="1" s="1"/>
  <c r="S3426" i="1"/>
  <c r="U3426" i="1" s="1"/>
  <c r="S958" i="1"/>
  <c r="U958" i="1" s="1"/>
  <c r="S2351" i="1"/>
  <c r="U2351" i="1" s="1"/>
  <c r="S1472" i="1"/>
  <c r="U1472" i="1" s="1"/>
  <c r="S2426" i="1"/>
  <c r="U2426" i="1" s="1"/>
  <c r="S983" i="1"/>
  <c r="U983" i="1" s="1"/>
  <c r="S2520" i="1"/>
  <c r="U2520" i="1" s="1"/>
  <c r="S1028" i="1"/>
  <c r="U1028" i="1" s="1"/>
  <c r="S87" i="1"/>
  <c r="U87" i="1" s="1"/>
  <c r="S1904" i="1"/>
  <c r="U1904" i="1" s="1"/>
  <c r="S3711" i="1"/>
  <c r="U3711" i="1" s="1"/>
  <c r="S1852" i="1"/>
  <c r="U1852" i="1" s="1"/>
  <c r="S2232" i="1"/>
  <c r="U2232" i="1" s="1"/>
  <c r="S2350" i="1"/>
  <c r="U2350" i="1" s="1"/>
  <c r="S3896" i="1"/>
  <c r="U3896" i="1" s="1"/>
  <c r="S3608" i="1"/>
  <c r="U3608" i="1" s="1"/>
  <c r="S3567" i="1"/>
  <c r="U3567" i="1" s="1"/>
  <c r="S2785" i="1"/>
  <c r="U2785" i="1" s="1"/>
  <c r="S3200" i="1"/>
  <c r="U3200" i="1" s="1"/>
  <c r="S202" i="1"/>
  <c r="U202" i="1" s="1"/>
  <c r="S2113" i="1"/>
  <c r="U2113" i="1" s="1"/>
  <c r="S125" i="1"/>
  <c r="U125" i="1" s="1"/>
  <c r="S419" i="1"/>
  <c r="U419" i="1" s="1"/>
  <c r="S2633" i="1"/>
  <c r="U2633" i="1" s="1"/>
  <c r="S3702" i="1"/>
  <c r="U3702" i="1" s="1"/>
  <c r="S2725" i="1"/>
  <c r="U2725" i="1" s="1"/>
  <c r="S2254" i="1"/>
  <c r="U2254" i="1" s="1"/>
  <c r="S1394" i="1"/>
  <c r="U1394" i="1" s="1"/>
  <c r="S3466" i="1"/>
  <c r="U3466" i="1" s="1"/>
  <c r="S3855" i="1"/>
  <c r="U3855" i="1" s="1"/>
  <c r="S2107" i="1"/>
  <c r="U2107" i="1" s="1"/>
  <c r="S2268" i="1"/>
  <c r="U2268" i="1" s="1"/>
  <c r="S3457" i="1"/>
  <c r="U3457" i="1" s="1"/>
  <c r="S632" i="1"/>
  <c r="U632" i="1" s="1"/>
  <c r="S1423" i="1"/>
  <c r="U1423" i="1" s="1"/>
  <c r="S2895" i="1"/>
  <c r="U2895" i="1" s="1"/>
  <c r="S437" i="1"/>
  <c r="U437" i="1" s="1"/>
  <c r="S2178" i="1"/>
  <c r="U2178" i="1" s="1"/>
  <c r="S3732" i="1"/>
  <c r="U3732" i="1" s="1"/>
  <c r="S4075" i="1"/>
  <c r="U4075" i="1" s="1"/>
  <c r="S886" i="1"/>
  <c r="U886" i="1" s="1"/>
  <c r="S3921" i="1"/>
  <c r="U3921" i="1" s="1"/>
  <c r="S2087" i="1"/>
  <c r="U2087" i="1" s="1"/>
  <c r="S348" i="1"/>
  <c r="U348" i="1" s="1"/>
  <c r="S2618" i="1"/>
  <c r="U2618" i="1" s="1"/>
  <c r="S2750" i="1"/>
  <c r="U2750" i="1" s="1"/>
  <c r="S3290" i="1"/>
  <c r="U3290" i="1" s="1"/>
  <c r="S2934" i="1"/>
  <c r="U2934" i="1" s="1"/>
  <c r="S2431" i="1"/>
  <c r="U2431" i="1" s="1"/>
  <c r="S2921" i="1"/>
  <c r="U2921" i="1" s="1"/>
  <c r="S1196" i="1"/>
  <c r="U1196" i="1" s="1"/>
  <c r="S2031" i="1"/>
  <c r="U2031" i="1" s="1"/>
  <c r="S3191" i="1"/>
  <c r="U3191" i="1" s="1"/>
  <c r="S3849" i="1"/>
  <c r="U3849" i="1" s="1"/>
  <c r="S1936" i="1"/>
  <c r="U1936" i="1" s="1"/>
  <c r="S360" i="1"/>
  <c r="U360" i="1" s="1"/>
  <c r="S306" i="1"/>
  <c r="U306" i="1" s="1"/>
  <c r="S3435" i="1"/>
  <c r="U3435" i="1" s="1"/>
  <c r="S1815" i="1"/>
  <c r="U1815" i="1" s="1"/>
  <c r="S267" i="1"/>
  <c r="U267" i="1" s="1"/>
  <c r="S1805" i="1"/>
  <c r="U1805" i="1" s="1"/>
  <c r="S384" i="1"/>
  <c r="U384" i="1" s="1"/>
  <c r="S3561" i="1"/>
  <c r="U3561" i="1" s="1"/>
  <c r="S570" i="1"/>
  <c r="U570" i="1" s="1"/>
  <c r="S2696" i="1"/>
  <c r="U2696" i="1" s="1"/>
  <c r="S478" i="1"/>
  <c r="U478" i="1" s="1"/>
  <c r="S3318" i="1"/>
  <c r="U3318" i="1" s="1"/>
  <c r="S814" i="1"/>
  <c r="U814" i="1" s="1"/>
  <c r="S2843" i="1"/>
  <c r="U2843" i="1" s="1"/>
  <c r="S4018" i="1"/>
  <c r="U4018" i="1" s="1"/>
  <c r="S2442" i="1"/>
  <c r="U2442" i="1" s="1"/>
  <c r="S2887" i="1"/>
  <c r="U2887" i="1" s="1"/>
  <c r="S1184" i="1"/>
  <c r="U1184" i="1" s="1"/>
  <c r="S2041" i="1"/>
  <c r="U2041" i="1" s="1"/>
  <c r="S198" i="1"/>
  <c r="U198" i="1" s="1"/>
  <c r="S3150" i="1"/>
  <c r="U3150" i="1" s="1"/>
  <c r="S363" i="1"/>
  <c r="U363" i="1" s="1"/>
  <c r="S3170" i="1"/>
  <c r="U3170" i="1" s="1"/>
  <c r="S3747" i="1"/>
  <c r="U3747" i="1" s="1"/>
  <c r="S218" i="1"/>
  <c r="U218" i="1" s="1"/>
  <c r="S3614" i="1"/>
  <c r="U3614" i="1" s="1"/>
  <c r="S116" i="1"/>
  <c r="U116" i="1" s="1"/>
  <c r="S2866" i="1"/>
  <c r="U2866" i="1" s="1"/>
  <c r="S1171" i="1"/>
  <c r="U1171" i="1" s="1"/>
  <c r="S94" i="1"/>
  <c r="U94" i="1" s="1"/>
  <c r="S3899" i="1"/>
  <c r="U3899" i="1" s="1"/>
  <c r="S170" i="1"/>
  <c r="U170" i="1" s="1"/>
  <c r="S1338" i="1"/>
  <c r="U1338" i="1" s="1"/>
  <c r="S314" i="1"/>
  <c r="U314" i="1" s="1"/>
  <c r="S2824" i="1"/>
  <c r="U2824" i="1" s="1"/>
  <c r="S1560" i="1"/>
  <c r="U1560" i="1" s="1"/>
  <c r="S4019" i="1"/>
  <c r="U4019" i="1" s="1"/>
  <c r="S1879" i="1"/>
  <c r="U1879" i="1" s="1"/>
  <c r="S3399" i="1"/>
  <c r="U3399" i="1" s="1"/>
  <c r="S1764" i="1"/>
  <c r="U1764" i="1" s="1"/>
  <c r="S1088" i="1"/>
  <c r="U1088" i="1" s="1"/>
  <c r="S506" i="1"/>
  <c r="U506" i="1" s="1"/>
  <c r="S2349" i="1"/>
  <c r="U2349" i="1" s="1"/>
  <c r="S1432" i="1"/>
  <c r="U1432" i="1" s="1"/>
  <c r="S763" i="1"/>
  <c r="U763" i="1" s="1"/>
  <c r="S1475" i="1"/>
  <c r="U1475" i="1" s="1"/>
  <c r="S2773" i="1"/>
  <c r="U2773" i="1" s="1"/>
  <c r="S123" i="1"/>
  <c r="U123" i="1" s="1"/>
  <c r="S456" i="1"/>
  <c r="U456" i="1" s="1"/>
  <c r="S757" i="1"/>
  <c r="U757" i="1" s="1"/>
  <c r="S1052" i="1"/>
  <c r="U1052" i="1" s="1"/>
  <c r="S3559" i="1"/>
  <c r="U3559" i="1" s="1"/>
  <c r="S3981" i="1"/>
  <c r="U3981" i="1" s="1"/>
  <c r="S904" i="1"/>
  <c r="U904" i="1" s="1"/>
  <c r="S2227" i="1"/>
  <c r="U2227" i="1" s="1"/>
  <c r="S2482" i="1"/>
  <c r="U2482" i="1" s="1"/>
  <c r="S1761" i="1"/>
  <c r="U1761" i="1" s="1"/>
  <c r="S1103" i="1"/>
  <c r="U1103" i="1" s="1"/>
  <c r="S1043" i="1"/>
  <c r="U1043" i="1" s="1"/>
  <c r="S435" i="1"/>
  <c r="U435" i="1" s="1"/>
  <c r="S1311" i="1"/>
  <c r="U1311" i="1" s="1"/>
  <c r="S3423" i="1"/>
  <c r="U3423" i="1" s="1"/>
  <c r="S208" i="1"/>
  <c r="U208" i="1" s="1"/>
  <c r="S2278" i="1"/>
  <c r="U2278" i="1" s="1"/>
  <c r="S4043" i="1"/>
  <c r="U4043" i="1" s="1"/>
  <c r="S804" i="1"/>
  <c r="U804" i="1" s="1"/>
  <c r="S442" i="1"/>
  <c r="U442" i="1" s="1"/>
  <c r="S2100" i="1"/>
  <c r="U2100" i="1" s="1"/>
  <c r="S733" i="1"/>
  <c r="U733" i="1" s="1"/>
  <c r="S1532" i="1"/>
  <c r="U1532" i="1" s="1"/>
  <c r="S3043" i="1"/>
  <c r="U3043" i="1" s="1"/>
  <c r="S1599" i="1"/>
  <c r="U1599" i="1" s="1"/>
  <c r="S3335" i="1"/>
  <c r="U3335" i="1" s="1"/>
  <c r="S3573" i="1"/>
  <c r="U3573" i="1" s="1"/>
  <c r="S3163" i="1"/>
  <c r="U3163" i="1" s="1"/>
  <c r="S745" i="1"/>
  <c r="U745" i="1" s="1"/>
  <c r="S2396" i="1"/>
  <c r="U2396" i="1" s="1"/>
  <c r="S2147" i="1"/>
  <c r="U2147" i="1" s="1"/>
  <c r="S3982" i="1"/>
  <c r="U3982" i="1" s="1"/>
  <c r="S1506" i="1"/>
  <c r="U1506" i="1" s="1"/>
  <c r="S2782" i="1"/>
  <c r="U2782" i="1" s="1"/>
  <c r="S3701" i="1"/>
  <c r="U3701" i="1" s="1"/>
  <c r="S832" i="1"/>
  <c r="U832" i="1" s="1"/>
  <c r="S2008" i="1"/>
  <c r="U2008" i="1" s="1"/>
  <c r="S3632" i="1"/>
  <c r="U3632" i="1" s="1"/>
  <c r="S3780" i="1"/>
  <c r="U3780" i="1" s="1"/>
  <c r="S113" i="1"/>
  <c r="U113" i="1" s="1"/>
  <c r="S1129" i="1"/>
  <c r="U1129" i="1" s="1"/>
  <c r="S2851" i="1"/>
  <c r="U2851" i="1" s="1"/>
  <c r="S2235" i="1"/>
  <c r="U2235" i="1" s="1"/>
  <c r="S3360" i="1"/>
  <c r="U3360" i="1" s="1"/>
  <c r="S1418" i="1"/>
  <c r="U1418" i="1" s="1"/>
  <c r="S463" i="1"/>
  <c r="U463" i="1" s="1"/>
  <c r="S3802" i="1"/>
  <c r="U3802" i="1" s="1"/>
  <c r="S3673" i="1"/>
  <c r="U3673" i="1" s="1"/>
  <c r="S1349" i="1"/>
  <c r="U1349" i="1" s="1"/>
  <c r="S3177" i="1"/>
  <c r="U3177" i="1" s="1"/>
  <c r="S1583" i="1"/>
  <c r="U1583" i="1" s="1"/>
  <c r="S115" i="1"/>
  <c r="U115" i="1" s="1"/>
  <c r="S2321" i="1"/>
  <c r="U2321" i="1" s="1"/>
  <c r="S607" i="1"/>
  <c r="U607" i="1" s="1"/>
  <c r="S1153" i="1"/>
  <c r="U1153" i="1" s="1"/>
  <c r="S1624" i="1"/>
  <c r="U1624" i="1" s="1"/>
  <c r="S3017" i="1"/>
  <c r="U3017" i="1" s="1"/>
  <c r="S3831" i="1"/>
  <c r="U3831" i="1" s="1"/>
  <c r="S790" i="1"/>
  <c r="U790" i="1" s="1"/>
  <c r="S3601" i="1"/>
  <c r="U3601" i="1" s="1"/>
  <c r="S3461" i="1"/>
  <c r="U3461" i="1" s="1"/>
  <c r="S870" i="1"/>
  <c r="U870" i="1" s="1"/>
  <c r="S988" i="1"/>
  <c r="U988" i="1" s="1"/>
  <c r="S2481" i="1"/>
  <c r="U2481" i="1" s="1"/>
  <c r="S2988" i="1"/>
  <c r="U2988" i="1" s="1"/>
  <c r="S4090" i="1"/>
  <c r="U4090" i="1" s="1"/>
  <c r="S2371" i="1"/>
  <c r="U2371" i="1" s="1"/>
  <c r="S3678" i="1"/>
  <c r="U3678" i="1" s="1"/>
  <c r="S1275" i="1"/>
  <c r="U1275" i="1" s="1"/>
  <c r="S4091" i="1"/>
  <c r="U4091" i="1" s="1"/>
  <c r="S3280" i="1"/>
  <c r="U3280" i="1" s="1"/>
  <c r="S3668" i="1"/>
  <c r="U3668" i="1" s="1"/>
  <c r="S1927" i="1"/>
  <c r="U1927" i="1" s="1"/>
  <c r="S2387" i="1"/>
  <c r="U2387" i="1" s="1"/>
  <c r="S3319" i="1"/>
  <c r="U3319" i="1" s="1"/>
  <c r="S261" i="1"/>
  <c r="U261" i="1" s="1"/>
  <c r="S2187" i="1"/>
  <c r="U2187" i="1" s="1"/>
  <c r="S3609" i="1"/>
  <c r="U3609" i="1" s="1"/>
  <c r="S2649" i="1"/>
  <c r="U2649" i="1" s="1"/>
  <c r="S3854" i="1"/>
  <c r="U3854" i="1" s="1"/>
  <c r="S1069" i="1"/>
  <c r="U1069" i="1" s="1"/>
  <c r="S1639" i="1"/>
  <c r="U1639" i="1" s="1"/>
  <c r="S1675" i="1"/>
  <c r="U1675" i="1" s="1"/>
  <c r="S475" i="1"/>
  <c r="U475" i="1" s="1"/>
  <c r="S1652" i="1"/>
  <c r="U1652" i="1" s="1"/>
  <c r="S2969" i="1"/>
  <c r="U2969" i="1" s="1"/>
  <c r="S1080" i="1"/>
  <c r="U1080" i="1" s="1"/>
  <c r="S518" i="1"/>
  <c r="U518" i="1" s="1"/>
  <c r="S2489" i="1"/>
  <c r="U2489" i="1" s="1"/>
  <c r="S1699" i="1"/>
  <c r="U1699" i="1" s="1"/>
  <c r="S2165" i="1"/>
  <c r="U2165" i="1" s="1"/>
  <c r="S46" i="1"/>
  <c r="U46" i="1" s="1"/>
  <c r="S2141" i="1"/>
  <c r="U2141" i="1" s="1"/>
  <c r="S3572" i="1"/>
  <c r="U3572" i="1" s="1"/>
  <c r="S2944" i="1"/>
  <c r="U2944" i="1" s="1"/>
  <c r="S1951" i="1"/>
  <c r="U1951" i="1" s="1"/>
  <c r="S3008" i="1"/>
  <c r="U3008" i="1" s="1"/>
  <c r="S2585" i="1"/>
  <c r="U2585" i="1" s="1"/>
  <c r="S969" i="1"/>
  <c r="U969" i="1" s="1"/>
  <c r="S2215" i="1"/>
  <c r="U2215" i="1" s="1"/>
  <c r="S362" i="1"/>
  <c r="U362" i="1" s="1"/>
  <c r="S136" i="1"/>
  <c r="U136" i="1" s="1"/>
  <c r="S3812" i="1"/>
  <c r="U3812" i="1" s="1"/>
  <c r="S974" i="1"/>
  <c r="U974" i="1" s="1"/>
  <c r="S276" i="1"/>
  <c r="U276" i="1" s="1"/>
  <c r="S3321" i="1"/>
  <c r="U3321" i="1" s="1"/>
  <c r="S2217" i="1"/>
  <c r="U2217" i="1" s="1"/>
  <c r="S241" i="1"/>
  <c r="U241" i="1" s="1"/>
  <c r="S129" i="1"/>
  <c r="U129" i="1" s="1"/>
  <c r="S1061" i="1"/>
  <c r="U1061" i="1" s="1"/>
  <c r="S3295" i="1"/>
  <c r="U3295" i="1" s="1"/>
  <c r="S1042" i="1"/>
  <c r="U1042" i="1" s="1"/>
  <c r="S2420" i="1"/>
  <c r="U2420" i="1" s="1"/>
  <c r="S343" i="1"/>
  <c r="U343" i="1" s="1"/>
  <c r="S1664" i="1"/>
  <c r="U1664" i="1" s="1"/>
  <c r="S522" i="1"/>
  <c r="U522" i="1" s="1"/>
  <c r="S1665" i="1"/>
  <c r="U1665" i="1" s="1"/>
  <c r="S1754" i="1"/>
  <c r="U1754" i="1" s="1"/>
  <c r="S4086" i="1"/>
  <c r="U4086" i="1" s="1"/>
  <c r="S3858" i="1"/>
  <c r="U3858" i="1" s="1"/>
  <c r="S2060" i="1"/>
  <c r="U2060" i="1" s="1"/>
  <c r="S3307" i="1"/>
  <c r="U3307" i="1" s="1"/>
  <c r="S2123" i="1"/>
  <c r="U2123" i="1" s="1"/>
  <c r="S4110" i="1"/>
  <c r="U4110" i="1" s="1"/>
  <c r="S3285" i="1"/>
  <c r="U3285" i="1" s="1"/>
  <c r="S1398" i="1"/>
  <c r="U1398" i="1" s="1"/>
  <c r="S465" i="1"/>
  <c r="U465" i="1" s="1"/>
  <c r="S2622" i="1"/>
  <c r="U2622" i="1" s="1"/>
  <c r="S329" i="1"/>
  <c r="U329" i="1" s="1"/>
  <c r="S325" i="1"/>
  <c r="U325" i="1" s="1"/>
  <c r="S666" i="1"/>
  <c r="U666" i="1" s="1"/>
  <c r="S2566" i="1"/>
  <c r="U2566" i="1" s="1"/>
  <c r="S3158" i="1"/>
  <c r="U3158" i="1" s="1"/>
  <c r="S20" i="1"/>
  <c r="U20" i="1" s="1"/>
  <c r="S3672" i="1"/>
  <c r="U3672" i="1" s="1"/>
  <c r="S3229" i="1"/>
  <c r="U3229" i="1" s="1"/>
  <c r="S2466" i="1"/>
  <c r="U2466" i="1" s="1"/>
  <c r="S1357" i="1"/>
  <c r="U1357" i="1" s="1"/>
  <c r="S2033" i="1"/>
  <c r="U2033" i="1" s="1"/>
  <c r="S2667" i="1"/>
  <c r="U2667" i="1" s="1"/>
  <c r="S909" i="1"/>
  <c r="U909" i="1" s="1"/>
  <c r="S651" i="1"/>
  <c r="U651" i="1" s="1"/>
  <c r="S3420" i="1"/>
  <c r="U3420" i="1" s="1"/>
  <c r="S2960" i="1"/>
  <c r="U2960" i="1" s="1"/>
  <c r="S324" i="1"/>
  <c r="U324" i="1" s="1"/>
  <c r="S3259" i="1"/>
  <c r="U3259" i="1" s="1"/>
  <c r="S3480" i="1"/>
  <c r="U3480" i="1" s="1"/>
  <c r="S2702" i="1"/>
  <c r="U2702" i="1" s="1"/>
  <c r="S796" i="1"/>
  <c r="U796" i="1" s="1"/>
  <c r="S627" i="1"/>
  <c r="U627" i="1" s="1"/>
  <c r="S3630" i="1"/>
  <c r="U3630" i="1" s="1"/>
  <c r="S2577" i="1"/>
  <c r="U2577" i="1" s="1"/>
  <c r="S3496" i="1"/>
  <c r="U3496" i="1" s="1"/>
  <c r="S3478" i="1"/>
  <c r="U3478" i="1" s="1"/>
  <c r="S1303" i="1"/>
  <c r="U1303" i="1" s="1"/>
  <c r="S3909" i="1"/>
  <c r="U3909" i="1" s="1"/>
  <c r="S1427" i="1"/>
  <c r="U1427" i="1" s="1"/>
  <c r="S1642" i="1"/>
  <c r="U1642" i="1" s="1"/>
  <c r="S2545" i="1"/>
  <c r="U2545" i="1" s="1"/>
  <c r="S557" i="1"/>
  <c r="U557" i="1" s="1"/>
  <c r="S807" i="1"/>
  <c r="U807" i="1" s="1"/>
  <c r="S1565" i="1"/>
  <c r="U1565" i="1" s="1"/>
  <c r="S869" i="1"/>
  <c r="U869" i="1" s="1"/>
  <c r="S1711" i="1"/>
  <c r="U1711" i="1" s="1"/>
  <c r="S2691" i="1"/>
  <c r="U2691" i="1" s="1"/>
  <c r="S3287" i="1"/>
  <c r="U3287" i="1" s="1"/>
  <c r="S61" i="1"/>
  <c r="U61" i="1" s="1"/>
  <c r="S2634" i="1"/>
  <c r="U2634" i="1" s="1"/>
  <c r="S3653" i="1"/>
  <c r="U3653" i="1" s="1"/>
  <c r="S3904" i="1"/>
  <c r="U3904" i="1" s="1"/>
  <c r="S3424" i="1"/>
  <c r="U3424" i="1" s="1"/>
  <c r="S941" i="1"/>
  <c r="U941" i="1" s="1"/>
  <c r="S1654" i="1"/>
  <c r="U1654" i="1" s="1"/>
  <c r="S2056" i="1"/>
  <c r="U2056" i="1" s="1"/>
  <c r="S2373" i="1"/>
  <c r="U2373" i="1" s="1"/>
  <c r="S2224" i="1"/>
  <c r="U2224" i="1" s="1"/>
  <c r="S1150" i="1"/>
  <c r="U1150" i="1" s="1"/>
  <c r="S2755" i="1"/>
  <c r="U2755" i="1" s="1"/>
  <c r="S693" i="1"/>
  <c r="U693" i="1" s="1"/>
  <c r="S3023" i="1"/>
  <c r="U3023" i="1" s="1"/>
  <c r="S2711" i="1"/>
  <c r="U2711" i="1" s="1"/>
  <c r="S53" i="1"/>
  <c r="U53" i="1" s="1"/>
  <c r="S414" i="1"/>
  <c r="U414" i="1" s="1"/>
  <c r="S1361" i="1"/>
  <c r="U1361" i="1" s="1"/>
  <c r="S1145" i="1"/>
  <c r="U1145" i="1" s="1"/>
  <c r="S3146" i="1"/>
  <c r="U3146" i="1" s="1"/>
  <c r="S844" i="1"/>
  <c r="U844" i="1" s="1"/>
  <c r="S3357" i="1"/>
  <c r="U3357" i="1" s="1"/>
  <c r="S867" i="1"/>
  <c r="U867" i="1" s="1"/>
  <c r="S497" i="1"/>
  <c r="U497" i="1" s="1"/>
  <c r="S3258" i="1"/>
  <c r="U3258" i="1" s="1"/>
  <c r="S327" i="1"/>
  <c r="U327" i="1" s="1"/>
  <c r="S691" i="1"/>
  <c r="U691" i="1" s="1"/>
  <c r="S402" i="1"/>
  <c r="U402" i="1" s="1"/>
  <c r="S1760" i="1"/>
  <c r="U1760" i="1" s="1"/>
  <c r="S2172" i="1"/>
  <c r="U2172" i="1" s="1"/>
  <c r="S2643" i="1"/>
  <c r="U2643" i="1" s="1"/>
  <c r="S2197" i="1"/>
  <c r="U2197" i="1" s="1"/>
  <c r="S3681" i="1"/>
  <c r="U3681" i="1" s="1"/>
  <c r="S1231" i="1"/>
  <c r="U1231" i="1" s="1"/>
  <c r="S1377" i="1"/>
  <c r="U1377" i="1" s="1"/>
  <c r="S710" i="1"/>
  <c r="U710" i="1" s="1"/>
  <c r="S439" i="1"/>
  <c r="U439" i="1" s="1"/>
  <c r="S1078" i="1"/>
  <c r="U1078" i="1" s="1"/>
  <c r="S3292" i="1"/>
  <c r="U3292" i="1" s="1"/>
  <c r="S251" i="1"/>
  <c r="U251" i="1" s="1"/>
  <c r="S1922" i="1"/>
  <c r="U1922" i="1" s="1"/>
  <c r="S1060" i="1"/>
  <c r="U1060" i="1" s="1"/>
  <c r="S1542" i="1"/>
  <c r="U1542" i="1" s="1"/>
  <c r="S1226" i="1"/>
  <c r="U1226" i="1" s="1"/>
  <c r="S2786" i="1"/>
  <c r="U2786" i="1" s="1"/>
  <c r="S938" i="1"/>
  <c r="U938" i="1" s="1"/>
  <c r="S780" i="1"/>
  <c r="U780" i="1" s="1"/>
  <c r="S3130" i="1"/>
  <c r="U3130" i="1" s="1"/>
  <c r="S1109" i="1"/>
  <c r="U1109" i="1" s="1"/>
  <c r="S2312" i="1"/>
  <c r="U2312" i="1" s="1"/>
  <c r="S1499" i="1"/>
  <c r="U1499" i="1" s="1"/>
  <c r="S292" i="1"/>
  <c r="U292" i="1" s="1"/>
  <c r="S1933" i="1"/>
  <c r="U1933" i="1" s="1"/>
  <c r="S1186" i="1"/>
  <c r="U1186" i="1" s="1"/>
  <c r="S1902" i="1"/>
  <c r="U1902" i="1" s="1"/>
  <c r="S3096" i="1"/>
  <c r="U3096" i="1" s="1"/>
  <c r="S2930" i="1"/>
  <c r="U2930" i="1" s="1"/>
  <c r="S1328" i="1"/>
  <c r="U1328" i="1" s="1"/>
  <c r="S2793" i="1"/>
  <c r="U2793" i="1" s="1"/>
  <c r="S3876" i="1"/>
  <c r="U3876" i="1" s="1"/>
  <c r="S1441" i="1"/>
  <c r="U1441" i="1" s="1"/>
  <c r="S1401" i="1"/>
  <c r="U1401" i="1" s="1"/>
  <c r="S3233" i="1"/>
  <c r="U3233" i="1" s="1"/>
  <c r="S1411" i="1"/>
  <c r="U1411" i="1" s="1"/>
  <c r="S508" i="1"/>
  <c r="U508" i="1" s="1"/>
  <c r="S1634" i="1"/>
  <c r="U1634" i="1" s="1"/>
  <c r="S1848" i="1"/>
  <c r="U1848" i="1" s="1"/>
  <c r="S772" i="1"/>
  <c r="U772" i="1" s="1"/>
  <c r="S3239" i="1"/>
  <c r="U3239" i="1" s="1"/>
  <c r="S1332" i="1"/>
  <c r="U1332" i="1" s="1"/>
  <c r="S2813" i="1"/>
  <c r="U2813" i="1" s="1"/>
  <c r="S2768" i="1"/>
  <c r="U2768" i="1" s="1"/>
  <c r="S1635" i="1"/>
  <c r="U1635" i="1" s="1"/>
  <c r="S2917" i="1"/>
  <c r="U2917" i="1" s="1"/>
  <c r="S1576" i="1"/>
  <c r="U1576" i="1" s="1"/>
  <c r="S3073" i="1"/>
  <c r="U3073" i="1" s="1"/>
  <c r="S1779" i="1"/>
  <c r="U1779" i="1" s="1"/>
  <c r="S3824" i="1"/>
  <c r="U3824" i="1" s="1"/>
  <c r="S2792" i="1"/>
  <c r="U2792" i="1" s="1"/>
  <c r="S631" i="1"/>
  <c r="U631" i="1" s="1"/>
  <c r="S2787" i="1"/>
  <c r="U2787" i="1" s="1"/>
  <c r="S1734" i="1"/>
  <c r="U1734" i="1" s="1"/>
  <c r="S3204" i="1"/>
  <c r="U3204" i="1" s="1"/>
  <c r="S2948" i="1"/>
  <c r="U2948" i="1" s="1"/>
  <c r="S21" i="1"/>
  <c r="U21" i="1" s="1"/>
  <c r="S3751" i="1"/>
  <c r="U3751" i="1" s="1"/>
  <c r="S2601" i="1"/>
  <c r="U2601" i="1" s="1"/>
  <c r="S1056" i="1"/>
  <c r="U1056" i="1" s="1"/>
  <c r="S3405" i="1"/>
  <c r="U3405" i="1" s="1"/>
  <c r="S1723" i="1"/>
  <c r="U1723" i="1" s="1"/>
  <c r="S1351" i="1"/>
  <c r="U1351" i="1" s="1"/>
  <c r="S1022" i="1"/>
  <c r="U1022" i="1" s="1"/>
  <c r="S1261" i="1"/>
  <c r="U1261" i="1" s="1"/>
  <c r="S1585" i="1"/>
  <c r="U1585" i="1" s="1"/>
  <c r="S1274" i="1"/>
  <c r="U1274" i="1" s="1"/>
  <c r="S3056" i="1"/>
  <c r="U3056" i="1" s="1"/>
  <c r="S3939" i="1"/>
  <c r="U3939" i="1" s="1"/>
  <c r="S2407" i="1"/>
  <c r="U2407" i="1" s="1"/>
  <c r="S3592" i="1"/>
  <c r="U3592" i="1" s="1"/>
  <c r="S4096" i="1"/>
  <c r="U4096" i="1" s="1"/>
  <c r="S2533" i="1"/>
  <c r="U2533" i="1" s="1"/>
  <c r="S2430" i="1"/>
  <c r="U2430" i="1" s="1"/>
  <c r="S1647" i="1"/>
  <c r="U1647" i="1" s="1"/>
  <c r="S999" i="1"/>
  <c r="U999" i="1" s="1"/>
  <c r="S1678" i="1"/>
  <c r="U1678" i="1" s="1"/>
  <c r="S3877" i="1"/>
  <c r="U3877" i="1" s="1"/>
  <c r="S3650" i="1"/>
  <c r="U3650" i="1" s="1"/>
  <c r="S3024" i="1"/>
  <c r="U3024" i="1" s="1"/>
  <c r="S3612" i="1"/>
  <c r="U3612" i="1" s="1"/>
  <c r="S2685" i="1"/>
  <c r="U2685" i="1" s="1"/>
  <c r="S2617" i="1"/>
  <c r="U2617" i="1" s="1"/>
  <c r="S2092" i="1"/>
  <c r="U2092" i="1" s="1"/>
  <c r="S1202" i="1"/>
  <c r="U1202" i="1" s="1"/>
  <c r="S1668" i="1"/>
  <c r="U1668" i="1" s="1"/>
  <c r="S885" i="1"/>
  <c r="U885" i="1" s="1"/>
  <c r="S223" i="1"/>
  <c r="U223" i="1" s="1"/>
  <c r="S2656" i="1"/>
  <c r="U2656" i="1" s="1"/>
  <c r="S3148" i="1"/>
  <c r="U3148" i="1" s="1"/>
  <c r="S3999" i="1"/>
  <c r="U3999" i="1" s="1"/>
  <c r="S2613" i="1"/>
  <c r="U2613" i="1" s="1"/>
  <c r="S600" i="1"/>
  <c r="U600" i="1" s="1"/>
  <c r="S1487" i="1"/>
  <c r="U1487" i="1" s="1"/>
  <c r="S107" i="1"/>
  <c r="U107" i="1" s="1"/>
  <c r="S563" i="1"/>
  <c r="U563" i="1" s="1"/>
  <c r="S3060" i="1"/>
  <c r="U3060" i="1" s="1"/>
  <c r="S3098" i="1"/>
  <c r="U3098" i="1" s="1"/>
  <c r="S2972" i="1"/>
  <c r="U2972" i="1" s="1"/>
  <c r="S1494" i="1"/>
  <c r="U1494" i="1" s="1"/>
  <c r="S555" i="1"/>
  <c r="U555" i="1" s="1"/>
  <c r="S1130" i="1"/>
  <c r="U1130" i="1" s="1"/>
  <c r="S2057" i="1"/>
  <c r="U2057" i="1" s="1"/>
  <c r="S3440" i="1"/>
  <c r="U3440" i="1" s="1"/>
  <c r="S1297" i="1"/>
  <c r="U1297" i="1" s="1"/>
  <c r="S1633" i="1"/>
  <c r="U1633" i="1" s="1"/>
  <c r="S1674" i="1"/>
  <c r="U1674" i="1" s="1"/>
  <c r="S2868" i="1"/>
  <c r="U2868" i="1" s="1"/>
  <c r="S2974" i="1"/>
  <c r="U2974" i="1" s="1"/>
  <c r="S1455" i="1"/>
  <c r="U1455" i="1" s="1"/>
  <c r="S2379" i="1"/>
  <c r="U2379" i="1" s="1"/>
  <c r="S3536" i="1"/>
  <c r="U3536" i="1" s="1"/>
  <c r="S1616" i="1"/>
  <c r="U1616" i="1" s="1"/>
  <c r="S3795" i="1"/>
  <c r="U3795" i="1" s="1"/>
  <c r="S737" i="1"/>
  <c r="U737" i="1" s="1"/>
  <c r="S169" i="1"/>
  <c r="U169" i="1" s="1"/>
  <c r="S665" i="1"/>
  <c r="U665" i="1" s="1"/>
  <c r="S852" i="1"/>
  <c r="U852" i="1" s="1"/>
  <c r="S330" i="1"/>
  <c r="U330" i="1" s="1"/>
  <c r="S534" i="1"/>
  <c r="U534" i="1" s="1"/>
  <c r="S117" i="1"/>
  <c r="U117" i="1" s="1"/>
  <c r="S4068" i="1"/>
  <c r="U4068" i="1" s="1"/>
  <c r="S3566" i="1"/>
  <c r="U3566" i="1" s="1"/>
  <c r="S3350" i="1"/>
  <c r="U3350" i="1" s="1"/>
  <c r="S2061" i="1"/>
  <c r="U2061" i="1" s="1"/>
  <c r="S1180" i="1"/>
  <c r="U1180" i="1" s="1"/>
  <c r="S2272" i="1"/>
  <c r="U2272" i="1" s="1"/>
  <c r="S3994" i="1"/>
  <c r="U3994" i="1" s="1"/>
  <c r="S1820" i="1"/>
  <c r="U1820" i="1" s="1"/>
  <c r="S2262" i="1"/>
  <c r="U2262" i="1" s="1"/>
  <c r="S473" i="1"/>
  <c r="U473" i="1" s="1"/>
  <c r="S2692" i="1"/>
  <c r="U2692" i="1" s="1"/>
  <c r="S2177" i="1"/>
  <c r="U2177" i="1" s="1"/>
  <c r="S221" i="1"/>
  <c r="U221" i="1" s="1"/>
  <c r="S357" i="1"/>
  <c r="U357" i="1" s="1"/>
  <c r="S3892" i="1"/>
  <c r="U3892" i="1" s="1"/>
  <c r="S793" i="1"/>
  <c r="U793" i="1" s="1"/>
  <c r="S1353" i="1"/>
  <c r="U1353" i="1" s="1"/>
  <c r="S1342" i="1"/>
  <c r="U1342" i="1" s="1"/>
  <c r="S225" i="1"/>
  <c r="U225" i="1" s="1"/>
  <c r="S655" i="1"/>
  <c r="U655" i="1" s="1"/>
  <c r="S3181" i="1"/>
  <c r="U3181" i="1" s="1"/>
  <c r="S2878" i="1"/>
  <c r="U2878" i="1" s="1"/>
  <c r="S3126" i="1"/>
  <c r="U3126" i="1" s="1"/>
  <c r="S3142" i="1"/>
  <c r="U3142" i="1" s="1"/>
  <c r="S3365" i="1"/>
  <c r="U3365" i="1" s="1"/>
  <c r="S243" i="1"/>
  <c r="U243" i="1" s="1"/>
  <c r="S1131" i="1"/>
  <c r="U1131" i="1" s="1"/>
  <c r="S3411" i="1"/>
  <c r="U3411" i="1" s="1"/>
  <c r="S2534" i="1"/>
  <c r="U2534" i="1" s="1"/>
  <c r="S1192" i="1"/>
  <c r="U1192" i="1" s="1"/>
  <c r="S3375" i="1"/>
  <c r="U3375" i="1" s="1"/>
  <c r="S1478" i="1"/>
  <c r="U1478" i="1" s="1"/>
  <c r="S173" i="1"/>
  <c r="U173" i="1" s="1"/>
  <c r="S2908" i="1"/>
  <c r="U2908" i="1" s="1"/>
  <c r="S2345" i="1"/>
  <c r="U2345" i="1" s="1"/>
  <c r="S1160" i="1"/>
  <c r="U1160" i="1" s="1"/>
  <c r="S1258" i="1"/>
  <c r="U1258" i="1" s="1"/>
  <c r="S2145" i="1"/>
  <c r="U2145" i="1" s="1"/>
  <c r="S1397" i="1"/>
  <c r="U1397" i="1" s="1"/>
  <c r="S812" i="1"/>
  <c r="U812" i="1" s="1"/>
  <c r="S2736" i="1"/>
  <c r="U2736" i="1" s="1"/>
  <c r="S1323" i="1"/>
  <c r="U1323" i="1" s="1"/>
  <c r="S2491" i="1"/>
  <c r="U2491" i="1" s="1"/>
  <c r="S1446" i="1"/>
  <c r="U1446" i="1" s="1"/>
  <c r="S1277" i="1"/>
  <c r="U1277" i="1" s="1"/>
  <c r="S3683" i="1"/>
  <c r="U3683" i="1" s="1"/>
  <c r="S805" i="1"/>
  <c r="U805" i="1" s="1"/>
  <c r="S2771" i="1"/>
  <c r="U2771" i="1" s="1"/>
  <c r="S1118" i="1"/>
  <c r="U1118" i="1" s="1"/>
  <c r="S681" i="1"/>
  <c r="U681" i="1" s="1"/>
  <c r="S4041" i="1"/>
  <c r="U4041" i="1" s="1"/>
  <c r="S2335" i="1"/>
  <c r="U2335" i="1" s="1"/>
  <c r="S2452" i="1"/>
  <c r="U2452" i="1" s="1"/>
  <c r="S634" i="1"/>
  <c r="U634" i="1" s="1"/>
  <c r="S1963" i="1"/>
  <c r="U1963" i="1" s="1"/>
  <c r="S1908" i="1"/>
  <c r="U1908" i="1" s="1"/>
  <c r="S31" i="1"/>
  <c r="U31" i="1" s="1"/>
  <c r="S3872" i="1"/>
  <c r="U3872" i="1" s="1"/>
  <c r="S1795" i="1"/>
  <c r="U1795" i="1" s="1"/>
  <c r="S568" i="1"/>
  <c r="U568" i="1" s="1"/>
  <c r="S2631" i="1"/>
  <c r="U2631" i="1" s="1"/>
  <c r="S3193" i="1"/>
  <c r="U3193" i="1" s="1"/>
  <c r="S1896" i="1"/>
  <c r="U1896" i="1" s="1"/>
  <c r="S247" i="1"/>
  <c r="U247" i="1" s="1"/>
  <c r="S1988" i="1"/>
  <c r="U1988" i="1" s="1"/>
  <c r="S2236" i="1"/>
  <c r="U2236" i="1" s="1"/>
  <c r="S216" i="1"/>
  <c r="U216" i="1" s="1"/>
  <c r="S118" i="1"/>
  <c r="U118" i="1" s="1"/>
  <c r="S2943" i="1"/>
  <c r="U2943" i="1" s="1"/>
  <c r="S2072" i="1"/>
  <c r="U2072" i="1" s="1"/>
  <c r="S777" i="1"/>
  <c r="U777" i="1" s="1"/>
  <c r="S537" i="1"/>
  <c r="U537" i="1" s="1"/>
  <c r="S673" i="1"/>
  <c r="U673" i="1" s="1"/>
  <c r="S1843" i="1"/>
  <c r="U1843" i="1" s="1"/>
  <c r="S1199" i="1"/>
  <c r="U1199" i="1" s="1"/>
  <c r="S76" i="1"/>
  <c r="U76" i="1" s="1"/>
  <c r="S3450" i="1"/>
  <c r="U3450" i="1" s="1"/>
  <c r="S1278" i="1"/>
  <c r="U1278" i="1" s="1"/>
  <c r="S932" i="1"/>
  <c r="U932" i="1" s="1"/>
  <c r="S816" i="1"/>
  <c r="U816" i="1" s="1"/>
  <c r="S1292" i="1"/>
  <c r="U1292" i="1" s="1"/>
  <c r="S233" i="1"/>
  <c r="U233" i="1" s="1"/>
  <c r="S573" i="1"/>
  <c r="U573" i="1" s="1"/>
  <c r="S2348" i="1"/>
  <c r="U2348" i="1" s="1"/>
  <c r="S3416" i="1"/>
  <c r="U3416" i="1" s="1"/>
  <c r="S1960" i="1"/>
  <c r="U1960" i="1" s="1"/>
  <c r="S3474" i="1"/>
  <c r="U3474" i="1" s="1"/>
  <c r="S3045" i="1"/>
  <c r="U3045" i="1" s="1"/>
  <c r="S818" i="1"/>
  <c r="U818" i="1" s="1"/>
  <c r="S2619" i="1"/>
  <c r="U2619" i="1" s="1"/>
  <c r="S1901" i="1"/>
  <c r="U1901" i="1" s="1"/>
  <c r="S213" i="1"/>
  <c r="U213" i="1" s="1"/>
  <c r="S79" i="1"/>
  <c r="U79" i="1" s="1"/>
  <c r="S1742" i="1"/>
  <c r="U1742" i="1" s="1"/>
  <c r="S279" i="1"/>
  <c r="U279" i="1" s="1"/>
  <c r="S1501" i="1"/>
  <c r="U1501" i="1" s="1"/>
  <c r="S2932" i="1"/>
  <c r="U2932" i="1" s="1"/>
  <c r="S2920" i="1"/>
  <c r="U2920" i="1" s="1"/>
  <c r="S1100" i="1"/>
  <c r="U1100" i="1" s="1"/>
  <c r="S3937" i="1"/>
  <c r="U3937" i="1" s="1"/>
  <c r="S1607" i="1"/>
  <c r="U1607" i="1" s="1"/>
  <c r="S3621" i="1"/>
  <c r="U3621" i="1" s="1"/>
  <c r="S2957" i="1"/>
  <c r="U2957" i="1" s="1"/>
  <c r="S1454" i="1"/>
  <c r="U1454" i="1" s="1"/>
  <c r="S3140" i="1"/>
  <c r="U3140" i="1" s="1"/>
  <c r="S3436" i="1"/>
  <c r="U3436" i="1" s="1"/>
  <c r="S511" i="1"/>
  <c r="U511" i="1" s="1"/>
  <c r="S3015" i="1"/>
  <c r="U3015" i="1" s="1"/>
  <c r="S1891" i="1"/>
  <c r="U1891" i="1" s="1"/>
  <c r="S1235" i="1"/>
  <c r="U1235" i="1" s="1"/>
  <c r="S284" i="1"/>
  <c r="U284" i="1" s="1"/>
  <c r="S1783" i="1"/>
  <c r="U1783" i="1" s="1"/>
  <c r="S2274" i="1"/>
  <c r="U2274" i="1" s="1"/>
  <c r="S3401" i="1"/>
  <c r="U3401" i="1" s="1"/>
  <c r="S1238" i="1"/>
  <c r="U1238" i="1" s="1"/>
  <c r="S4072" i="1"/>
  <c r="U4072" i="1" s="1"/>
  <c r="S3840" i="1"/>
  <c r="U3840" i="1" s="1"/>
  <c r="S3188" i="1"/>
  <c r="U3188" i="1" s="1"/>
  <c r="S308" i="1"/>
  <c r="U308" i="1" s="1"/>
  <c r="S1393" i="1"/>
  <c r="U1393" i="1" s="1"/>
  <c r="S430" i="1"/>
  <c r="U430" i="1" s="1"/>
  <c r="S1492" i="1"/>
  <c r="U1492" i="1" s="1"/>
  <c r="S490" i="1"/>
  <c r="U490" i="1" s="1"/>
  <c r="S2708" i="1"/>
  <c r="U2708" i="1" s="1"/>
  <c r="S956" i="1"/>
  <c r="U956" i="1" s="1"/>
  <c r="S3697" i="1"/>
  <c r="U3697" i="1" s="1"/>
  <c r="S2540" i="1"/>
  <c r="U2540" i="1" s="1"/>
  <c r="S492" i="1"/>
  <c r="U492" i="1" s="1"/>
  <c r="S1648" i="1"/>
  <c r="U1648" i="1" s="1"/>
  <c r="S3779" i="1"/>
  <c r="U3779" i="1" s="1"/>
  <c r="S3687" i="1"/>
  <c r="U3687" i="1" s="1"/>
  <c r="S1847" i="1"/>
  <c r="U1847" i="1" s="1"/>
  <c r="S1631" i="1"/>
  <c r="U1631" i="1" s="1"/>
  <c r="S5" i="1"/>
  <c r="U5" i="1" s="1"/>
  <c r="S3212" i="1"/>
  <c r="U3212" i="1" s="1"/>
  <c r="S3777" i="1"/>
  <c r="U3777" i="1" s="1"/>
  <c r="S2583" i="1"/>
  <c r="U2583" i="1" s="1"/>
  <c r="S353" i="1"/>
  <c r="U353" i="1" s="1"/>
  <c r="S2916" i="1"/>
  <c r="U2916" i="1" s="1"/>
  <c r="S1057" i="1"/>
  <c r="U1057" i="1" s="1"/>
  <c r="S2867" i="1"/>
  <c r="U2867" i="1" s="1"/>
  <c r="S11" i="1"/>
  <c r="U11" i="1" s="1"/>
  <c r="S1344" i="1"/>
  <c r="U1344" i="1" s="1"/>
  <c r="S4005" i="1"/>
  <c r="U4005" i="1" s="1"/>
  <c r="S3151" i="1"/>
  <c r="U3151" i="1" s="1"/>
  <c r="S2544" i="1"/>
  <c r="U2544" i="1" s="1"/>
  <c r="S186" i="1"/>
  <c r="U186" i="1" s="1"/>
  <c r="S2703" i="1"/>
  <c r="U2703" i="1" s="1"/>
  <c r="S3979" i="1"/>
  <c r="U3979" i="1" s="1"/>
  <c r="S2043" i="1"/>
  <c r="U2043" i="1" s="1"/>
  <c r="S760" i="1"/>
  <c r="U760" i="1" s="1"/>
  <c r="S1793" i="1"/>
  <c r="U1793" i="1" s="1"/>
  <c r="S1620" i="1"/>
  <c r="U1620" i="1" s="1"/>
  <c r="S1496" i="1"/>
  <c r="U1496" i="1" s="1"/>
  <c r="S735" i="1"/>
  <c r="U735" i="1" s="1"/>
  <c r="S1735" i="1"/>
  <c r="U1735" i="1" s="1"/>
  <c r="S715" i="1"/>
  <c r="U715" i="1" s="1"/>
  <c r="S3021" i="1"/>
  <c r="U3021" i="1" s="1"/>
  <c r="S2571" i="1"/>
  <c r="U2571" i="1" s="1"/>
  <c r="S1081" i="1"/>
  <c r="U1081" i="1" s="1"/>
  <c r="S3946" i="1"/>
  <c r="U3946" i="1" s="1"/>
  <c r="S1286" i="1"/>
  <c r="U1286" i="1" s="1"/>
  <c r="S3143" i="1"/>
  <c r="U3143" i="1" s="1"/>
  <c r="S3828" i="1"/>
  <c r="U3828" i="1" s="1"/>
  <c r="S1688" i="1"/>
  <c r="U1688" i="1" s="1"/>
  <c r="S609" i="1"/>
  <c r="U609" i="1" s="1"/>
  <c r="S3431" i="1"/>
  <c r="U3431" i="1" s="1"/>
  <c r="S3263" i="1"/>
  <c r="U3263" i="1" s="1"/>
  <c r="S1493" i="1"/>
  <c r="U1493" i="1" s="1"/>
  <c r="S3820" i="1"/>
  <c r="U3820" i="1" s="1"/>
  <c r="S800" i="1"/>
  <c r="U800" i="1" s="1"/>
  <c r="S1750" i="1"/>
  <c r="U1750" i="1" s="1"/>
  <c r="S96" i="1"/>
  <c r="U96" i="1" s="1"/>
  <c r="S1324" i="1"/>
  <c r="U1324" i="1" s="1"/>
  <c r="S2653" i="1"/>
  <c r="U2653" i="1" s="1"/>
  <c r="S1541" i="1"/>
  <c r="U1541" i="1" s="1"/>
  <c r="S1497" i="1"/>
  <c r="U1497" i="1" s="1"/>
  <c r="S2956" i="1"/>
  <c r="U2956" i="1" s="1"/>
  <c r="S3265" i="1"/>
  <c r="U3265" i="1" s="1"/>
  <c r="S3451" i="1"/>
  <c r="U3451" i="1" s="1"/>
  <c r="S2283" i="1"/>
  <c r="U2283" i="1" s="1"/>
  <c r="S2019" i="1"/>
  <c r="U2019" i="1" s="1"/>
  <c r="S3162" i="1"/>
  <c r="U3162" i="1" s="1"/>
  <c r="S3788" i="1"/>
  <c r="U3788" i="1" s="1"/>
  <c r="S3348" i="1"/>
  <c r="U3348" i="1" s="1"/>
  <c r="S797" i="1"/>
  <c r="U797" i="1" s="1"/>
  <c r="S1573" i="1"/>
  <c r="U1573" i="1" s="1"/>
  <c r="S4038" i="1"/>
  <c r="U4038" i="1" s="1"/>
  <c r="S1670" i="1"/>
  <c r="U1670" i="1" s="1"/>
  <c r="S4042" i="1"/>
  <c r="U4042" i="1" s="1"/>
  <c r="S2871" i="1"/>
  <c r="U2871" i="1" s="1"/>
  <c r="S2657" i="1"/>
  <c r="U2657" i="1" s="1"/>
  <c r="S2881" i="1"/>
  <c r="U2881" i="1" s="1"/>
  <c r="S734" i="1"/>
  <c r="U734" i="1" s="1"/>
  <c r="S3002" i="1"/>
  <c r="U3002" i="1" s="1"/>
  <c r="S2678" i="1"/>
  <c r="U2678" i="1" s="1"/>
  <c r="S1822" i="1"/>
  <c r="U1822" i="1" s="1"/>
  <c r="S622" i="1"/>
  <c r="U622" i="1" s="1"/>
  <c r="S4063" i="1"/>
  <c r="U4063" i="1" s="1"/>
  <c r="S2173" i="1"/>
  <c r="U2173" i="1" s="1"/>
  <c r="S1905" i="1"/>
  <c r="U1905" i="1" s="1"/>
  <c r="S2687" i="1"/>
  <c r="U2687" i="1" s="1"/>
  <c r="S2503" i="1"/>
  <c r="U2503" i="1" s="1"/>
  <c r="S2823" i="1"/>
  <c r="U2823" i="1" s="1"/>
  <c r="S2522" i="1"/>
  <c r="U2522" i="1" s="1"/>
  <c r="S3421" i="1"/>
  <c r="U3421" i="1" s="1"/>
  <c r="S2500" i="1"/>
  <c r="U2500" i="1" s="1"/>
  <c r="S2576" i="1"/>
  <c r="U2576" i="1" s="1"/>
  <c r="S4112" i="1"/>
  <c r="U4112" i="1" s="1"/>
  <c r="S1442" i="1"/>
  <c r="U1442" i="1" s="1"/>
  <c r="S2859" i="1"/>
  <c r="U2859" i="1" s="1"/>
  <c r="S217" i="1"/>
  <c r="U217" i="1" s="1"/>
  <c r="S2933" i="1"/>
  <c r="U2933" i="1" s="1"/>
  <c r="S3923" i="1"/>
  <c r="U3923" i="1" s="1"/>
  <c r="S3881" i="1"/>
  <c r="U3881" i="1" s="1"/>
  <c r="S1458" i="1"/>
  <c r="U1458" i="1" s="1"/>
  <c r="S1230" i="1"/>
  <c r="U1230" i="1" s="1"/>
  <c r="S3260" i="1"/>
  <c r="U3260" i="1" s="1"/>
  <c r="S1871" i="1"/>
  <c r="U1871" i="1" s="1"/>
  <c r="S564" i="1"/>
  <c r="U564" i="1" s="1"/>
  <c r="S3657" i="1"/>
  <c r="U3657" i="1" s="1"/>
  <c r="S811" i="1"/>
  <c r="U811" i="1" s="1"/>
  <c r="S1987" i="1"/>
  <c r="U1987" i="1" s="1"/>
  <c r="S581" i="1"/>
  <c r="U581" i="1" s="1"/>
  <c r="S91" i="1"/>
  <c r="U91" i="1" s="1"/>
  <c r="S3580" i="1"/>
  <c r="U3580" i="1" s="1"/>
  <c r="S1308" i="1"/>
  <c r="U1308" i="1" s="1"/>
  <c r="S3346" i="1"/>
  <c r="U3346" i="1" s="1"/>
  <c r="S2913" i="1"/>
  <c r="U2913" i="1" s="1"/>
  <c r="S1640" i="1"/>
  <c r="U1640" i="1" s="1"/>
  <c r="S92" i="1"/>
  <c r="U92" i="1" s="1"/>
  <c r="S3597" i="1"/>
  <c r="U3597" i="1" s="1"/>
  <c r="S2208" i="1"/>
  <c r="U2208" i="1" s="1"/>
  <c r="S35" i="1"/>
  <c r="U35" i="1" s="1"/>
  <c r="S3448" i="1"/>
  <c r="U3448" i="1" s="1"/>
  <c r="S1594" i="1"/>
  <c r="U1594" i="1" s="1"/>
  <c r="S246" i="1"/>
  <c r="U246" i="1" s="1"/>
  <c r="S1306" i="1"/>
  <c r="U1306" i="1" s="1"/>
  <c r="S3184" i="1"/>
  <c r="U3184" i="1" s="1"/>
  <c r="S464" i="1"/>
  <c r="U464" i="1" s="1"/>
  <c r="S3610" i="1"/>
  <c r="U3610" i="1" s="1"/>
  <c r="S1797" i="1"/>
  <c r="U1797" i="1" s="1"/>
  <c r="S2512" i="1"/>
  <c r="U2512" i="1" s="1"/>
  <c r="S3611" i="1"/>
  <c r="U3611" i="1" s="1"/>
  <c r="S2423" i="1"/>
  <c r="U2423" i="1" s="1"/>
  <c r="S2015" i="1"/>
  <c r="U2015" i="1" s="1"/>
  <c r="S232" i="1"/>
  <c r="U232" i="1" s="1"/>
  <c r="S1218" i="1"/>
  <c r="U1218" i="1" s="1"/>
  <c r="S1175" i="1"/>
  <c r="U1175" i="1" s="1"/>
  <c r="S3274" i="1"/>
  <c r="U3274" i="1" s="1"/>
  <c r="S3652" i="1"/>
  <c r="U3652" i="1" s="1"/>
  <c r="S2045" i="1"/>
  <c r="U2045" i="1" s="1"/>
  <c r="S336" i="1"/>
  <c r="U336" i="1" s="1"/>
  <c r="S235" i="1"/>
  <c r="U235" i="1" s="1"/>
  <c r="S1612" i="1"/>
  <c r="U1612" i="1" s="1"/>
  <c r="S2013" i="1"/>
  <c r="U2013" i="1" s="1"/>
  <c r="S444" i="1"/>
  <c r="U444" i="1" s="1"/>
  <c r="S3358" i="1"/>
  <c r="U3358" i="1" s="1"/>
  <c r="S239" i="1"/>
  <c r="U239" i="1" s="1"/>
  <c r="S3980" i="1"/>
  <c r="U3980" i="1" s="1"/>
  <c r="S843" i="1"/>
  <c r="U843" i="1" s="1"/>
  <c r="S1556" i="1"/>
  <c r="U1556" i="1" s="1"/>
  <c r="S2925" i="1"/>
  <c r="U2925" i="1" s="1"/>
  <c r="S1964" i="1"/>
  <c r="U1964" i="1" s="1"/>
  <c r="S4015" i="1"/>
  <c r="U4015" i="1" s="1"/>
  <c r="S3363" i="1"/>
  <c r="U3363" i="1" s="1"/>
  <c r="S2016" i="1"/>
  <c r="U2016" i="1" s="1"/>
  <c r="S72" i="1"/>
  <c r="U72" i="1" s="1"/>
  <c r="S1739" i="1"/>
  <c r="U1739" i="1" s="1"/>
  <c r="S1163" i="1"/>
  <c r="U1163" i="1" s="1"/>
  <c r="S110" i="1"/>
  <c r="U110" i="1" s="1"/>
  <c r="S346" i="1"/>
  <c r="U346" i="1" s="1"/>
  <c r="S2486" i="1"/>
  <c r="U2486" i="1" s="1"/>
  <c r="S2319" i="1"/>
  <c r="U2319" i="1" s="1"/>
  <c r="S541" i="1"/>
  <c r="U541" i="1" s="1"/>
  <c r="S1979" i="1"/>
  <c r="U1979" i="1" s="1"/>
  <c r="S3641" i="1"/>
  <c r="U3641" i="1" s="1"/>
  <c r="S1500" i="1"/>
  <c r="U1500" i="1" s="1"/>
  <c r="S1953" i="1"/>
  <c r="U1953" i="1" s="1"/>
  <c r="S3755" i="1"/>
  <c r="U3755" i="1" s="1"/>
  <c r="S2332" i="1"/>
  <c r="U2332" i="1" s="1"/>
  <c r="S576" i="1"/>
  <c r="U576" i="1" s="1"/>
  <c r="S906" i="1"/>
  <c r="U906" i="1" s="1"/>
  <c r="S2679" i="1"/>
  <c r="U2679" i="1" s="1"/>
  <c r="S3781" i="1"/>
  <c r="U3781" i="1" s="1"/>
  <c r="S2109" i="1"/>
  <c r="U2109" i="1" s="1"/>
  <c r="S238" i="1"/>
  <c r="U238" i="1" s="1"/>
  <c r="S3695" i="1"/>
  <c r="U3695" i="1" s="1"/>
  <c r="S1116" i="1"/>
  <c r="U1116" i="1" s="1"/>
  <c r="S3443" i="1"/>
  <c r="U3443" i="1" s="1"/>
  <c r="S4094" i="1"/>
  <c r="U4094" i="1" s="1"/>
  <c r="S2928" i="1"/>
  <c r="U2928" i="1" s="1"/>
  <c r="S2592" i="1"/>
  <c r="U2592" i="1" s="1"/>
  <c r="S2808" i="1"/>
  <c r="U2808" i="1" s="1"/>
  <c r="S3545" i="1"/>
  <c r="U3545" i="1" s="1"/>
  <c r="S3926" i="1"/>
  <c r="U3926" i="1" s="1"/>
  <c r="S2018" i="1"/>
  <c r="U2018" i="1" s="1"/>
  <c r="S663" i="1"/>
  <c r="U663" i="1" s="1"/>
  <c r="S3086" i="1"/>
  <c r="U3086" i="1" s="1"/>
  <c r="S1893" i="1"/>
  <c r="U1893" i="1" s="1"/>
  <c r="S75" i="1"/>
  <c r="U75" i="1" s="1"/>
  <c r="S1205" i="1"/>
  <c r="U1205" i="1" s="1"/>
  <c r="S2610" i="1"/>
  <c r="U2610" i="1" s="1"/>
  <c r="S3009" i="1"/>
  <c r="U3009" i="1" s="1"/>
  <c r="S3884" i="1"/>
  <c r="U3884" i="1" s="1"/>
  <c r="S525" i="1"/>
  <c r="U525" i="1" s="1"/>
  <c r="S382" i="1"/>
  <c r="U382" i="1" s="1"/>
  <c r="S3452" i="1"/>
  <c r="U3452" i="1" s="1"/>
  <c r="S274" i="1"/>
  <c r="U274" i="1" s="1"/>
  <c r="S794" i="1"/>
  <c r="U794" i="1" s="1"/>
  <c r="S2686" i="1"/>
  <c r="U2686" i="1" s="1"/>
  <c r="S3834" i="1"/>
  <c r="U3834" i="1" s="1"/>
  <c r="S1068" i="1"/>
  <c r="U1068" i="1" s="1"/>
  <c r="S515" i="1"/>
  <c r="U515" i="1" s="1"/>
  <c r="S809" i="1"/>
  <c r="U809" i="1" s="1"/>
  <c r="S1608" i="1"/>
  <c r="U1608" i="1" s="1"/>
  <c r="S4045" i="1"/>
  <c r="U4045" i="1" s="1"/>
  <c r="S2926" i="1"/>
  <c r="U2926" i="1" s="1"/>
  <c r="S1016" i="1"/>
  <c r="U1016" i="1" s="1"/>
  <c r="S2032" i="1"/>
  <c r="U2032" i="1" s="1"/>
  <c r="S2470" i="1"/>
  <c r="U2470" i="1" s="1"/>
  <c r="S1798" i="1"/>
  <c r="U1798" i="1" s="1"/>
  <c r="S3464" i="1"/>
  <c r="U3464" i="1" s="1"/>
  <c r="S2362" i="1"/>
  <c r="U2362" i="1" s="1"/>
  <c r="S751" i="1"/>
  <c r="U751" i="1" s="1"/>
  <c r="S2671" i="1"/>
  <c r="U2671" i="1" s="1"/>
  <c r="S1814" i="1"/>
  <c r="U1814" i="1" s="1"/>
  <c r="S3487" i="1"/>
  <c r="U3487" i="1" s="1"/>
  <c r="S2088" i="1"/>
  <c r="U2088" i="1" s="1"/>
  <c r="S2849" i="1"/>
  <c r="U2849" i="1" s="1"/>
  <c r="S4011" i="1"/>
  <c r="U4011" i="1" s="1"/>
  <c r="S1521" i="1"/>
  <c r="U1521" i="1" s="1"/>
  <c r="S105" i="1"/>
  <c r="U105" i="1" s="1"/>
  <c r="S3618" i="1"/>
  <c r="U3618" i="1" s="1"/>
  <c r="S3835" i="1"/>
  <c r="U3835" i="1" s="1"/>
  <c r="S3406" i="1"/>
  <c r="U3406" i="1" s="1"/>
  <c r="S3970" i="1"/>
  <c r="U3970" i="1" s="1"/>
  <c r="S1767" i="1"/>
  <c r="U1767" i="1" s="1"/>
  <c r="S2242" i="1"/>
  <c r="U2242" i="1" s="1"/>
  <c r="S2228" i="1"/>
  <c r="U2228" i="1" s="1"/>
  <c r="S2124" i="1"/>
  <c r="U2124" i="1" s="1"/>
  <c r="S2809" i="1"/>
  <c r="U2809" i="1" s="1"/>
  <c r="S2719" i="1"/>
  <c r="U2719" i="1" s="1"/>
  <c r="S3528" i="1"/>
  <c r="U3528" i="1" s="1"/>
  <c r="S3563" i="1"/>
  <c r="U3563" i="1" s="1"/>
  <c r="S3256" i="1"/>
  <c r="U3256" i="1" s="1"/>
  <c r="S2355" i="1"/>
  <c r="U2355" i="1" s="1"/>
  <c r="S951" i="1"/>
  <c r="U951" i="1" s="1"/>
  <c r="S3020" i="1"/>
  <c r="U3020" i="1" s="1"/>
  <c r="S1929" i="1"/>
  <c r="U1929" i="1" s="1"/>
  <c r="S401" i="1"/>
  <c r="U401" i="1" s="1"/>
  <c r="S3912" i="1"/>
  <c r="U3912" i="1" s="1"/>
  <c r="S1957" i="1"/>
  <c r="U1957" i="1" s="1"/>
  <c r="S182" i="1"/>
  <c r="U182" i="1" s="1"/>
  <c r="S3922" i="1"/>
  <c r="U3922" i="1" s="1"/>
  <c r="S1866" i="1"/>
  <c r="U1866" i="1" s="1"/>
  <c r="S2291" i="1"/>
  <c r="U2291" i="1" s="1"/>
  <c r="S289" i="1"/>
  <c r="U289" i="1" s="1"/>
  <c r="S3850" i="1"/>
  <c r="U3850" i="1" s="1"/>
  <c r="S4050" i="1"/>
  <c r="U4050" i="1" s="1"/>
  <c r="S2131" i="1"/>
  <c r="U2131" i="1" s="1"/>
  <c r="S3622" i="1"/>
  <c r="U3622" i="1" s="1"/>
  <c r="S3837" i="1"/>
  <c r="U3837" i="1" s="1"/>
  <c r="S2659" i="1"/>
  <c r="U2659" i="1" s="1"/>
  <c r="S4014" i="1"/>
  <c r="U4014" i="1" s="1"/>
  <c r="S2447" i="1"/>
  <c r="U2447" i="1" s="1"/>
  <c r="S1632" i="1"/>
  <c r="U1632" i="1" s="1"/>
  <c r="S1663" i="1"/>
  <c r="U1663" i="1" s="1"/>
  <c r="S1030" i="1"/>
  <c r="U1030" i="1" s="1"/>
  <c r="S3235" i="1"/>
  <c r="U3235" i="1" s="1"/>
  <c r="S636" i="1"/>
  <c r="U636" i="1" s="1"/>
  <c r="S3232" i="1"/>
  <c r="U3232" i="1" s="1"/>
  <c r="S3141" i="1"/>
  <c r="U3141" i="1" s="1"/>
  <c r="S2201" i="1"/>
  <c r="U2201" i="1" s="1"/>
  <c r="S2223" i="1"/>
  <c r="U2223" i="1" s="1"/>
  <c r="S1395" i="1"/>
  <c r="U1395" i="1" s="1"/>
  <c r="S287" i="1"/>
  <c r="U287" i="1" s="1"/>
  <c r="S3767" i="1"/>
  <c r="U3767" i="1" s="1"/>
  <c r="S1507" i="1"/>
  <c r="U1507" i="1" s="1"/>
  <c r="S1804" i="1"/>
  <c r="U1804" i="1" s="1"/>
  <c r="S2627" i="1"/>
  <c r="U2627" i="1" s="1"/>
  <c r="S3594" i="1"/>
  <c r="U3594" i="1" s="1"/>
  <c r="S1484" i="1"/>
  <c r="U1484" i="1" s="1"/>
  <c r="S3095" i="1"/>
  <c r="U3095" i="1" s="1"/>
  <c r="S2612" i="1"/>
  <c r="U2612" i="1" s="1"/>
  <c r="S318" i="1"/>
  <c r="U318" i="1" s="1"/>
  <c r="S3147" i="1"/>
  <c r="U3147" i="1" s="1"/>
  <c r="S2248" i="1"/>
  <c r="U2248" i="1" s="1"/>
  <c r="S661" i="1"/>
  <c r="U661" i="1" s="1"/>
  <c r="S656" i="1"/>
  <c r="U656" i="1" s="1"/>
  <c r="S1416" i="1"/>
  <c r="U1416" i="1" s="1"/>
  <c r="S1917" i="1"/>
  <c r="U1917" i="1" s="1"/>
  <c r="S3752" i="1"/>
  <c r="U3752" i="1" s="1"/>
  <c r="S3778" i="1"/>
  <c r="U3778" i="1" s="1"/>
  <c r="S140" i="1"/>
  <c r="U140" i="1" s="1"/>
  <c r="S501" i="1"/>
  <c r="U501" i="1" s="1"/>
  <c r="S900" i="1"/>
  <c r="U900" i="1" s="1"/>
  <c r="S3317" i="1"/>
  <c r="U3317" i="1" s="1"/>
  <c r="S1906" i="1"/>
  <c r="U1906" i="1" s="1"/>
  <c r="S4093" i="1"/>
  <c r="U4093" i="1" s="1"/>
  <c r="S2427" i="1"/>
  <c r="U2427" i="1" s="1"/>
  <c r="S2269" i="1"/>
  <c r="U2269" i="1" s="1"/>
  <c r="S3359" i="1"/>
  <c r="U3359" i="1" s="1"/>
  <c r="S1656" i="1"/>
  <c r="U1656" i="1" s="1"/>
  <c r="S2556" i="1"/>
  <c r="U2556" i="1" s="1"/>
  <c r="S2052" i="1"/>
  <c r="U2052" i="1" s="1"/>
  <c r="S2717" i="1"/>
  <c r="U2717" i="1" s="1"/>
  <c r="S1089" i="1"/>
  <c r="U1089" i="1" s="1"/>
  <c r="S1773" i="1"/>
  <c r="U1773" i="1" s="1"/>
  <c r="S2406" i="1"/>
  <c r="U2406" i="1" s="1"/>
  <c r="S2874" i="1"/>
  <c r="U2874" i="1" s="1"/>
  <c r="S97" i="1"/>
  <c r="U97" i="1" s="1"/>
  <c r="S2128" i="1"/>
  <c r="U2128" i="1" s="1"/>
  <c r="S982" i="1"/>
  <c r="U982" i="1" s="1"/>
  <c r="S1977" i="1"/>
  <c r="U1977" i="1" s="1"/>
  <c r="S3139" i="1"/>
  <c r="U3139" i="1" s="1"/>
  <c r="S736" i="1"/>
  <c r="U736" i="1" s="1"/>
  <c r="S2357" i="1"/>
  <c r="U2357" i="1" s="1"/>
  <c r="S2747" i="1"/>
  <c r="U2747" i="1" s="1"/>
  <c r="S3013" i="1"/>
  <c r="U3013" i="1" s="1"/>
  <c r="S494" i="1"/>
  <c r="U494" i="1" s="1"/>
  <c r="S183" i="1"/>
  <c r="U183" i="1" s="1"/>
  <c r="S2875" i="1"/>
  <c r="U2875" i="1" s="1"/>
  <c r="S2523" i="1"/>
  <c r="U2523" i="1" s="1"/>
  <c r="S1522" i="1"/>
  <c r="U1522" i="1" s="1"/>
  <c r="S957" i="1"/>
  <c r="U957" i="1" s="1"/>
  <c r="S2472" i="1"/>
  <c r="U2472" i="1" s="1"/>
  <c r="S1136" i="1"/>
  <c r="U1136" i="1" s="1"/>
  <c r="S3949" i="1"/>
  <c r="U3949" i="1" s="1"/>
  <c r="S2800" i="1"/>
  <c r="U2800" i="1" s="1"/>
  <c r="S3326" i="1"/>
  <c r="U3326" i="1" s="1"/>
  <c r="S3053" i="1"/>
  <c r="U3053" i="1" s="1"/>
  <c r="S2924" i="1"/>
  <c r="U2924" i="1" s="1"/>
  <c r="S3306" i="1"/>
  <c r="U3306" i="1" s="1"/>
  <c r="S587" i="1"/>
  <c r="U587" i="1" s="1"/>
  <c r="S1872" i="1"/>
  <c r="U1872" i="1" s="1"/>
  <c r="S3735" i="1"/>
  <c r="U3735" i="1" s="1"/>
  <c r="S2762" i="1"/>
  <c r="U2762" i="1" s="1"/>
  <c r="S1335" i="1"/>
  <c r="U1335" i="1" s="1"/>
  <c r="S2538" i="1"/>
  <c r="U2538" i="1" s="1"/>
  <c r="S1571" i="1"/>
  <c r="U1571" i="1" s="1"/>
  <c r="S197" i="1"/>
  <c r="U197" i="1" s="1"/>
  <c r="S1166" i="1"/>
  <c r="U1166" i="1" s="1"/>
  <c r="S3769" i="1"/>
  <c r="U3769" i="1" s="1"/>
  <c r="S2990" i="1"/>
  <c r="U2990" i="1" s="1"/>
  <c r="S778" i="1"/>
  <c r="U778" i="1" s="1"/>
  <c r="S2384" i="1"/>
  <c r="U2384" i="1" s="1"/>
  <c r="S159" i="1"/>
  <c r="U159" i="1" s="1"/>
  <c r="S2180" i="1"/>
  <c r="U2180" i="1" s="1"/>
  <c r="S2946" i="1"/>
  <c r="U2946" i="1" s="1"/>
  <c r="S1003" i="1"/>
  <c r="U1003" i="1" s="1"/>
  <c r="S3875" i="1"/>
  <c r="U3875" i="1" s="1"/>
  <c r="S3257" i="1"/>
  <c r="U3257" i="1" s="1"/>
  <c r="S1755" i="1"/>
  <c r="U1755" i="1" s="1"/>
  <c r="S618" i="1"/>
  <c r="U618" i="1" s="1"/>
  <c r="S2958" i="1"/>
  <c r="U2958" i="1" s="1"/>
  <c r="S1017" i="1"/>
  <c r="U1017" i="1" s="1"/>
  <c r="S819" i="1"/>
  <c r="U819" i="1" s="1"/>
  <c r="S971" i="1"/>
  <c r="U971" i="1" s="1"/>
  <c r="S3133" i="1"/>
  <c r="U3133" i="1" s="1"/>
  <c r="S3081" i="1"/>
  <c r="U3081" i="1" s="1"/>
  <c r="S2446" i="1"/>
  <c r="U2446" i="1" s="1"/>
  <c r="S2781" i="1"/>
  <c r="U2781" i="1" s="1"/>
  <c r="S3391" i="1"/>
  <c r="U3391" i="1" s="1"/>
  <c r="S2732" i="1"/>
  <c r="U2732" i="1" s="1"/>
  <c r="S2103" i="1"/>
  <c r="U2103" i="1" s="1"/>
  <c r="S175" i="1"/>
  <c r="U175" i="1" s="1"/>
  <c r="S2954" i="1"/>
  <c r="U2954" i="1" s="1"/>
  <c r="S1703" i="1"/>
  <c r="U1703" i="1" s="1"/>
  <c r="S2697" i="1"/>
  <c r="U2697" i="1" s="1"/>
  <c r="S4021" i="1"/>
  <c r="U4021" i="1" s="1"/>
  <c r="S167" i="1"/>
  <c r="U167" i="1" s="1"/>
  <c r="S3847" i="1"/>
  <c r="U3847" i="1" s="1"/>
  <c r="S4115" i="1"/>
  <c r="U4115" i="1" s="1"/>
  <c r="S1260" i="1"/>
  <c r="U1260" i="1" s="1"/>
  <c r="S3908" i="1"/>
  <c r="U3908" i="1" s="1"/>
  <c r="S1460" i="1"/>
  <c r="U1460" i="1" s="1"/>
  <c r="S3394" i="1"/>
  <c r="U3394" i="1" s="1"/>
  <c r="S1949" i="1"/>
  <c r="U1949" i="1" s="1"/>
  <c r="S3584" i="1"/>
  <c r="U3584" i="1" s="1"/>
  <c r="S3585" i="1"/>
  <c r="U3585" i="1" s="1"/>
  <c r="S981" i="1"/>
  <c r="U981" i="1" s="1"/>
  <c r="S2738" i="1"/>
  <c r="U2738" i="1" s="1"/>
  <c r="S3016" i="1"/>
  <c r="U3016" i="1" s="1"/>
  <c r="S399" i="1"/>
  <c r="U399" i="1" s="1"/>
  <c r="S1780" i="1"/>
  <c r="U1780" i="1" s="1"/>
  <c r="S3282" i="1"/>
  <c r="U3282" i="1" s="1"/>
  <c r="S1834" i="1"/>
  <c r="U1834" i="1" s="1"/>
  <c r="S2675" i="1"/>
  <c r="U2675" i="1" s="1"/>
  <c r="S528" i="1"/>
  <c r="U528" i="1" s="1"/>
  <c r="S920" i="1"/>
  <c r="U920" i="1" s="1"/>
  <c r="S3669" i="1"/>
  <c r="U3669" i="1" s="1"/>
  <c r="S2287" i="1"/>
  <c r="U2287" i="1" s="1"/>
  <c r="S2230" i="1"/>
  <c r="U2230" i="1" s="1"/>
  <c r="S2831" i="1"/>
  <c r="U2831" i="1" s="1"/>
  <c r="S3112" i="1"/>
  <c r="U3112" i="1" s="1"/>
  <c r="S2740" i="1"/>
  <c r="U2740" i="1" s="1"/>
  <c r="S3821" i="1"/>
  <c r="U3821" i="1" s="1"/>
  <c r="S427" i="1"/>
  <c r="U427" i="1" s="1"/>
  <c r="S220" i="1"/>
  <c r="U220" i="1" s="1"/>
  <c r="S3286" i="1"/>
  <c r="U3286" i="1" s="1"/>
  <c r="S3776" i="1"/>
  <c r="U3776" i="1" s="1"/>
  <c r="S3971" i="1"/>
  <c r="U3971" i="1" s="1"/>
  <c r="S1549" i="1"/>
  <c r="U1549" i="1" s="1"/>
  <c r="S2862" i="1"/>
  <c r="U2862" i="1" s="1"/>
  <c r="S2789" i="1"/>
  <c r="U2789" i="1" s="1"/>
  <c r="S3038" i="1"/>
  <c r="U3038" i="1" s="1"/>
  <c r="S2305" i="1"/>
  <c r="U2305" i="1" s="1"/>
  <c r="S3266" i="1"/>
  <c r="U3266" i="1" s="1"/>
  <c r="S3189" i="1"/>
  <c r="U3189" i="1" s="1"/>
  <c r="S1362" i="1"/>
  <c r="U1362" i="1" s="1"/>
  <c r="S619" i="1"/>
  <c r="U619" i="1" s="1"/>
  <c r="S1955" i="1"/>
  <c r="U1955" i="1" s="1"/>
  <c r="S3806" i="1"/>
  <c r="U3806" i="1" s="1"/>
  <c r="S989" i="1"/>
  <c r="U989" i="1" s="1"/>
  <c r="S984" i="1"/>
  <c r="U984" i="1" s="1"/>
  <c r="S1540" i="1"/>
  <c r="U1540" i="1" s="1"/>
  <c r="S1819" i="1"/>
  <c r="U1819" i="1" s="1"/>
  <c r="S963" i="1"/>
  <c r="U963" i="1" s="1"/>
  <c r="S708" i="1"/>
  <c r="U708" i="1" s="1"/>
  <c r="S33" i="1"/>
  <c r="U33" i="1" s="1"/>
  <c r="S3539" i="1"/>
  <c r="U3539" i="1" s="1"/>
  <c r="S1173" i="1"/>
  <c r="U1173" i="1" s="1"/>
  <c r="S3281" i="1"/>
  <c r="U3281" i="1" s="1"/>
  <c r="S2730" i="1"/>
  <c r="U2730" i="1" s="1"/>
  <c r="S3670" i="1"/>
  <c r="U3670" i="1" s="1"/>
  <c r="S2058" i="1"/>
  <c r="U2058" i="1" s="1"/>
  <c r="S1203" i="1"/>
  <c r="U1203" i="1" s="1"/>
  <c r="S2304" i="1"/>
  <c r="U2304" i="1" s="1"/>
  <c r="S3642" i="1"/>
  <c r="U3642" i="1" s="1"/>
  <c r="S2594" i="1"/>
  <c r="U2594" i="1" s="1"/>
  <c r="S1248" i="1"/>
  <c r="U1248" i="1" s="1"/>
  <c r="S88" i="1"/>
  <c r="U88" i="1" s="1"/>
  <c r="S3377" i="1"/>
  <c r="U3377" i="1" s="1"/>
  <c r="S1461" i="1"/>
  <c r="U1461" i="1" s="1"/>
  <c r="S2542" i="1"/>
  <c r="U2542" i="1" s="1"/>
  <c r="S2119" i="1"/>
  <c r="U2119" i="1" s="1"/>
  <c r="S98" i="1"/>
  <c r="U98" i="1" s="1"/>
  <c r="S1095" i="1"/>
  <c r="U1095" i="1" s="1"/>
  <c r="S3581" i="1"/>
  <c r="U3581" i="1" s="1"/>
  <c r="S3587" i="1"/>
  <c r="U3587" i="1" s="1"/>
  <c r="S2340" i="1"/>
  <c r="U2340" i="1" s="1"/>
  <c r="S617" i="1"/>
  <c r="U617" i="1" s="1"/>
  <c r="S1569" i="1"/>
  <c r="U1569" i="1" s="1"/>
  <c r="S2991" i="1"/>
  <c r="U2991" i="1" s="1"/>
  <c r="S1826" i="1"/>
  <c r="U1826" i="1" s="1"/>
  <c r="S1986" i="1"/>
  <c r="U1986" i="1" s="1"/>
  <c r="S185" i="1"/>
  <c r="U185" i="1" s="1"/>
  <c r="S4057" i="1"/>
  <c r="U4057" i="1" s="1"/>
  <c r="S1867" i="1"/>
  <c r="U1867" i="1" s="1"/>
  <c r="S2118" i="1"/>
  <c r="U2118" i="1" s="1"/>
  <c r="S3804" i="1"/>
  <c r="U3804" i="1" s="1"/>
  <c r="S69" i="1"/>
  <c r="U69" i="1" s="1"/>
  <c r="S3859" i="1"/>
  <c r="U3859" i="1" s="1"/>
  <c r="S488" i="1"/>
  <c r="U488" i="1" s="1"/>
  <c r="S2848" i="1"/>
  <c r="U2848" i="1" s="1"/>
  <c r="S277" i="1"/>
  <c r="U277" i="1" s="1"/>
  <c r="S4078" i="1"/>
  <c r="U4078" i="1" s="1"/>
  <c r="S2377" i="1"/>
  <c r="U2377" i="1" s="1"/>
  <c r="S1307" i="1"/>
  <c r="U1307" i="1" s="1"/>
  <c r="S1139" i="1"/>
  <c r="U1139" i="1" s="1"/>
  <c r="S532" i="1"/>
  <c r="U532" i="1" s="1"/>
  <c r="S3845" i="1"/>
  <c r="U3845" i="1" s="1"/>
  <c r="S1165" i="1"/>
  <c r="U1165" i="1" s="1"/>
  <c r="S1559" i="1"/>
  <c r="U1559" i="1" s="1"/>
  <c r="S426" i="1"/>
  <c r="U426" i="1" s="1"/>
  <c r="S1331" i="1"/>
  <c r="U1331" i="1" s="1"/>
  <c r="S1537" i="1"/>
  <c r="U1537" i="1" s="1"/>
  <c r="S1164" i="1"/>
  <c r="U1164" i="1" s="1"/>
  <c r="S2840" i="1"/>
  <c r="U2840" i="1" s="1"/>
  <c r="S3167" i="1"/>
  <c r="U3167" i="1" s="1"/>
  <c r="S3577" i="1"/>
  <c r="U3577" i="1" s="1"/>
  <c r="S714" i="1"/>
  <c r="U714" i="1" s="1"/>
  <c r="S2154" i="1"/>
  <c r="U2154" i="1" s="1"/>
  <c r="S3665" i="1"/>
  <c r="U3665" i="1" s="1"/>
  <c r="S3785" i="1"/>
  <c r="U3785" i="1" s="1"/>
  <c r="S1008" i="1"/>
  <c r="U1008" i="1" s="1"/>
  <c r="S727" i="1"/>
  <c r="U727" i="1" s="1"/>
  <c r="S3460" i="1"/>
  <c r="U3460" i="1" s="1"/>
  <c r="S1137" i="1"/>
  <c r="U1137" i="1" s="1"/>
  <c r="S2756" i="1"/>
  <c r="U2756" i="1" s="1"/>
  <c r="S1183" i="1"/>
  <c r="U1183" i="1" s="1"/>
  <c r="S450" i="1"/>
  <c r="U450" i="1" s="1"/>
  <c r="S130" i="1"/>
  <c r="U130" i="1" s="1"/>
  <c r="S2169" i="1"/>
  <c r="U2169" i="1" s="1"/>
  <c r="S44" i="1"/>
  <c r="U44" i="1" s="1"/>
  <c r="S1605" i="1"/>
  <c r="U1605" i="1" s="1"/>
  <c r="S1082" i="1"/>
  <c r="U1082" i="1" s="1"/>
  <c r="S1575" i="1"/>
  <c r="U1575" i="1" s="1"/>
  <c r="S1178" i="1"/>
  <c r="U1178" i="1" s="1"/>
  <c r="S1835" i="1"/>
  <c r="U1835" i="1" s="1"/>
  <c r="S2549" i="1"/>
  <c r="U2549" i="1" s="1"/>
  <c r="S4092" i="1"/>
  <c r="U4092" i="1" s="1"/>
  <c r="S263" i="1"/>
  <c r="U263" i="1" s="1"/>
  <c r="S1836" i="1"/>
  <c r="U1836" i="1" s="1"/>
  <c r="S1800" i="1"/>
  <c r="U1800" i="1" s="1"/>
  <c r="S1851" i="1"/>
  <c r="U1851" i="1" s="1"/>
  <c r="S3722" i="1"/>
  <c r="U3722" i="1" s="1"/>
  <c r="S3766" i="1"/>
  <c r="U3766" i="1" s="1"/>
  <c r="S1937" i="1"/>
  <c r="U1937" i="1" s="1"/>
  <c r="S2097" i="1"/>
  <c r="U2097" i="1" s="1"/>
  <c r="S180" i="1"/>
  <c r="U180" i="1" s="1"/>
  <c r="S2805" i="1"/>
  <c r="U2805" i="1" s="1"/>
  <c r="S1610" i="1"/>
  <c r="U1610" i="1" s="1"/>
  <c r="S2968" i="1"/>
  <c r="U2968" i="1" s="1"/>
  <c r="S1463" i="1"/>
  <c r="U1463" i="1" s="1"/>
  <c r="S990" i="1"/>
  <c r="U990" i="1" s="1"/>
  <c r="S1363" i="1"/>
  <c r="U1363" i="1" s="1"/>
  <c r="S1959" i="1"/>
  <c r="U1959" i="1" s="1"/>
  <c r="S1438" i="1"/>
  <c r="U1438" i="1" s="1"/>
  <c r="S1700" i="1"/>
  <c r="U1700" i="1" s="1"/>
  <c r="S810" i="1"/>
  <c r="U810" i="1" s="1"/>
  <c r="S150" i="1"/>
  <c r="U150" i="1" s="1"/>
  <c r="S1862" i="1"/>
  <c r="U1862" i="1" s="1"/>
  <c r="S3589" i="1"/>
  <c r="U3589" i="1" s="1"/>
  <c r="S1828" i="1"/>
  <c r="U1828" i="1" s="1"/>
  <c r="S178" i="1"/>
  <c r="U178" i="1" s="1"/>
  <c r="S2070" i="1"/>
  <c r="U2070" i="1" s="1"/>
  <c r="S2429" i="1"/>
  <c r="U2429" i="1" s="1"/>
  <c r="S755" i="1"/>
  <c r="U755" i="1" s="1"/>
  <c r="S3078" i="1"/>
  <c r="U3078" i="1" s="1"/>
  <c r="S602" i="1"/>
  <c r="U602" i="1" s="1"/>
  <c r="S767" i="1"/>
  <c r="U767" i="1" s="1"/>
  <c r="S3027" i="1"/>
  <c r="U3027" i="1" s="1"/>
  <c r="S3953" i="1"/>
  <c r="U3953" i="1" s="1"/>
  <c r="S3613" i="1"/>
  <c r="U3613" i="1" s="1"/>
  <c r="S100" i="1"/>
  <c r="U100" i="1" s="1"/>
  <c r="S3118" i="1"/>
  <c r="U3118" i="1" s="1"/>
  <c r="S122" i="1"/>
  <c r="U122" i="1" s="1"/>
  <c r="S668" i="1"/>
  <c r="U668" i="1" s="1"/>
  <c r="S2819" i="1"/>
  <c r="U2819" i="1" s="1"/>
  <c r="S2707" i="1"/>
  <c r="U2707" i="1" s="1"/>
  <c r="S3483" i="1"/>
  <c r="U3483" i="1" s="1"/>
  <c r="S3137" i="1"/>
  <c r="U3137" i="1" s="1"/>
  <c r="S3384" i="1"/>
  <c r="U3384" i="1" s="1"/>
  <c r="S3736" i="1"/>
  <c r="U3736" i="1" s="1"/>
  <c r="S3952" i="1"/>
  <c r="U3952" i="1" s="1"/>
  <c r="S3705" i="1"/>
  <c r="U3705" i="1" s="1"/>
  <c r="S2383" i="1"/>
  <c r="U2383" i="1" s="1"/>
  <c r="S3418" i="1"/>
  <c r="U3418" i="1" s="1"/>
  <c r="S3852" i="1"/>
  <c r="U3852" i="1" s="1"/>
  <c r="S2841" i="1"/>
  <c r="U2841" i="1" s="1"/>
  <c r="S2341" i="1"/>
  <c r="U2341" i="1" s="1"/>
  <c r="S4084" i="1"/>
  <c r="U4084" i="1" s="1"/>
  <c r="S860" i="1"/>
  <c r="U860" i="1" s="1"/>
  <c r="S1941" i="1"/>
  <c r="U1941" i="1" s="1"/>
  <c r="S2989" i="1"/>
  <c r="U2989" i="1" s="1"/>
  <c r="S3513" i="1"/>
  <c r="U3513" i="1" s="1"/>
  <c r="S3250" i="1"/>
  <c r="U3250" i="1" s="1"/>
  <c r="S624" i="1"/>
  <c r="U624" i="1" s="1"/>
  <c r="S2000" i="1"/>
  <c r="U2000" i="1" s="1"/>
  <c r="S530" i="1"/>
  <c r="U530" i="1" s="1"/>
  <c r="S519" i="1"/>
  <c r="U519" i="1" s="1"/>
  <c r="S2450" i="1"/>
  <c r="U2450" i="1" s="1"/>
  <c r="S1067" i="1"/>
  <c r="U1067" i="1" s="1"/>
  <c r="S554" i="1"/>
  <c r="U554" i="1" s="1"/>
  <c r="S539" i="1"/>
  <c r="U539" i="1" s="1"/>
  <c r="S358" i="1"/>
  <c r="U358" i="1" s="1"/>
  <c r="S753" i="1"/>
  <c r="U753" i="1" s="1"/>
  <c r="S1448" i="1"/>
  <c r="U1448" i="1" s="1"/>
  <c r="S732" i="1"/>
  <c r="U732" i="1" s="1"/>
  <c r="S112" i="1"/>
  <c r="U112" i="1" s="1"/>
  <c r="S2298" i="1"/>
  <c r="U2298" i="1" s="1"/>
  <c r="S3453" i="1"/>
  <c r="U3453" i="1" s="1"/>
  <c r="S1756" i="1"/>
  <c r="U1756" i="1" s="1"/>
  <c r="S2404" i="1"/>
  <c r="U2404" i="1" s="1"/>
  <c r="S400" i="1"/>
  <c r="U400" i="1" s="1"/>
  <c r="S3599" i="1"/>
  <c r="U3599" i="1" s="1"/>
  <c r="S2837" i="1"/>
  <c r="U2837" i="1" s="1"/>
  <c r="S1429" i="1"/>
  <c r="U1429" i="1" s="1"/>
  <c r="S3120" i="1"/>
  <c r="U3120" i="1" s="1"/>
  <c r="S2300" i="1"/>
  <c r="U2300" i="1" s="1"/>
  <c r="S3956" i="1"/>
  <c r="U3956" i="1" s="1"/>
  <c r="S1818" i="1"/>
  <c r="U1818" i="1" s="1"/>
  <c r="S4076" i="1"/>
  <c r="U4076" i="1" s="1"/>
  <c r="S954" i="1"/>
  <c r="U954" i="1" s="1"/>
  <c r="S1225" i="1"/>
  <c r="U1225" i="1" s="1"/>
  <c r="S2735" i="1"/>
  <c r="U2735" i="1" s="1"/>
  <c r="S282" i="1"/>
  <c r="U282" i="1" s="1"/>
  <c r="S567" i="1"/>
  <c r="U567" i="1" s="1"/>
  <c r="S1348" i="1"/>
  <c r="U1348" i="1" s="1"/>
  <c r="S3068" i="1"/>
  <c r="U3068" i="1" s="1"/>
  <c r="S3156" i="1"/>
  <c r="U3156" i="1" s="1"/>
  <c r="S2226" i="1"/>
  <c r="U2226" i="1" s="1"/>
  <c r="S2186" i="1"/>
  <c r="U2186" i="1" s="1"/>
  <c r="S3085" i="1"/>
  <c r="U3085" i="1" s="1"/>
  <c r="S2256" i="1"/>
  <c r="U2256" i="1" s="1"/>
  <c r="S2295" i="1"/>
  <c r="U2295" i="1" s="1"/>
  <c r="S2099" i="1"/>
  <c r="U2099" i="1" s="1"/>
  <c r="S968" i="1"/>
  <c r="U968" i="1" s="1"/>
  <c r="S2741" i="1"/>
  <c r="U2741" i="1" s="1"/>
  <c r="S1829" i="1"/>
  <c r="U1829" i="1" s="1"/>
  <c r="S1582" i="1"/>
  <c r="U1582" i="1" s="1"/>
  <c r="S3944" i="1"/>
  <c r="U3944" i="1" s="1"/>
  <c r="S1681" i="1"/>
  <c r="U1681" i="1" s="1"/>
  <c r="S3808" i="1"/>
  <c r="U3808" i="1" s="1"/>
  <c r="S1076" i="1"/>
  <c r="U1076" i="1" s="1"/>
  <c r="S381" i="1"/>
  <c r="U381" i="1" s="1"/>
  <c r="S1689" i="1"/>
  <c r="U1689" i="1" s="1"/>
  <c r="S3635" i="1"/>
  <c r="U3635" i="1" s="1"/>
  <c r="S3433" i="1"/>
  <c r="U3433" i="1" s="1"/>
  <c r="S65" i="1"/>
  <c r="U65" i="1" s="1"/>
  <c r="S3761" i="1"/>
  <c r="U3761" i="1" s="1"/>
  <c r="S2760" i="1"/>
  <c r="U2760" i="1" s="1"/>
  <c r="S3463" i="1"/>
  <c r="U3463" i="1" s="1"/>
  <c r="S4114" i="1"/>
  <c r="U4114" i="1" s="1"/>
  <c r="S657" i="1"/>
  <c r="U657" i="1" s="1"/>
  <c r="S2975" i="1"/>
  <c r="U2975" i="1" s="1"/>
  <c r="S3001" i="1"/>
  <c r="U3001" i="1" s="1"/>
  <c r="S1305" i="1"/>
  <c r="U1305" i="1" s="1"/>
  <c r="S2202" i="1"/>
  <c r="U2202" i="1" s="1"/>
  <c r="S3661" i="1"/>
  <c r="U3661" i="1" s="1"/>
  <c r="S891" i="1"/>
  <c r="U891" i="1" s="1"/>
  <c r="S3639" i="1"/>
  <c r="U3639" i="1" s="1"/>
  <c r="S2181" i="1"/>
  <c r="U2181" i="1" s="1"/>
  <c r="S2238" i="1"/>
  <c r="U2238" i="1" s="1"/>
  <c r="S1469" i="1"/>
  <c r="U1469" i="1" s="1"/>
  <c r="S1502" i="1"/>
  <c r="U1502" i="1" s="1"/>
  <c r="S2297" i="1"/>
  <c r="U2297" i="1" s="1"/>
  <c r="S2463" i="1"/>
  <c r="U2463" i="1" s="1"/>
  <c r="S1161" i="1"/>
  <c r="U1161" i="1" s="1"/>
  <c r="S2607" i="1"/>
  <c r="U2607" i="1" s="1"/>
  <c r="S3791" i="1"/>
  <c r="U3791" i="1" s="1"/>
  <c r="S676" i="1"/>
  <c r="U676" i="1" s="1"/>
  <c r="S484" i="1"/>
  <c r="U484" i="1" s="1"/>
  <c r="S3403" i="1"/>
  <c r="U3403" i="1" s="1"/>
  <c r="S2134" i="1"/>
  <c r="U2134" i="1" s="1"/>
  <c r="S3654" i="1"/>
  <c r="U3654" i="1" s="1"/>
  <c r="S2682" i="1"/>
  <c r="U2682" i="1" s="1"/>
  <c r="S4044" i="1"/>
  <c r="U4044" i="1" s="1"/>
  <c r="S2950" i="1"/>
  <c r="U2950" i="1" s="1"/>
  <c r="S3541" i="1"/>
  <c r="U3541" i="1" s="1"/>
  <c r="S598" i="1"/>
  <c r="U598" i="1" s="1"/>
  <c r="S985" i="1"/>
  <c r="U985" i="1" s="1"/>
  <c r="S2075" i="1"/>
  <c r="U2075" i="1" s="1"/>
  <c r="S2662" i="1"/>
  <c r="U2662" i="1" s="1"/>
  <c r="S1072" i="1"/>
  <c r="U1072" i="1" s="1"/>
  <c r="S2363" i="1"/>
  <c r="U2363" i="1" s="1"/>
  <c r="S1104" i="1"/>
  <c r="U1104" i="1" s="1"/>
  <c r="S2038" i="1"/>
  <c r="U2038" i="1" s="1"/>
  <c r="S472" i="1"/>
  <c r="U472" i="1" s="1"/>
  <c r="S3005" i="1"/>
  <c r="U3005" i="1" s="1"/>
  <c r="S2521" i="1"/>
  <c r="U2521" i="1" s="1"/>
  <c r="S2638" i="1"/>
  <c r="U2638" i="1" s="1"/>
  <c r="S2250" i="1"/>
  <c r="U2250" i="1" s="1"/>
  <c r="S2492" i="1"/>
  <c r="U2492" i="1" s="1"/>
  <c r="S250" i="1"/>
  <c r="U250" i="1" s="1"/>
  <c r="S19" i="1"/>
  <c r="U19" i="1" s="1"/>
  <c r="S2770" i="1"/>
  <c r="U2770" i="1" s="1"/>
  <c r="S687" i="1"/>
  <c r="U687" i="1" s="1"/>
  <c r="S2462" i="1"/>
  <c r="U2462" i="1" s="1"/>
  <c r="S1876" i="1"/>
  <c r="U1876" i="1" s="1"/>
  <c r="S1907" i="1"/>
  <c r="U1907" i="1" s="1"/>
  <c r="S741" i="1"/>
  <c r="U741" i="1" s="1"/>
  <c r="S4035" i="1"/>
  <c r="U4035" i="1" s="1"/>
  <c r="S1864" i="1"/>
  <c r="U1864" i="1" s="1"/>
  <c r="S1380" i="1"/>
  <c r="U1380" i="1" s="1"/>
  <c r="S1047" i="1"/>
  <c r="U1047" i="1" s="1"/>
  <c r="S2645" i="1"/>
  <c r="U2645" i="1" s="1"/>
  <c r="S3569" i="1"/>
  <c r="U3569" i="1" s="1"/>
  <c r="S2253" i="1"/>
  <c r="U2253" i="1" s="1"/>
  <c r="S3866" i="1"/>
  <c r="U3866" i="1" s="1"/>
  <c r="S3542" i="1"/>
  <c r="U3542" i="1" s="1"/>
  <c r="S165" i="1"/>
  <c r="U165" i="1" s="1"/>
  <c r="S1666" i="1"/>
  <c r="U1666" i="1" s="1"/>
  <c r="S2997" i="1"/>
  <c r="U2997" i="1" s="1"/>
  <c r="S638" i="1"/>
  <c r="U638" i="1" s="1"/>
  <c r="S697" i="1"/>
  <c r="U697" i="1" s="1"/>
  <c r="S1491" i="1"/>
  <c r="U1491" i="1" s="1"/>
  <c r="S3600" i="1"/>
  <c r="U3600" i="1" s="1"/>
  <c r="S2699" i="1"/>
  <c r="U2699" i="1" s="1"/>
  <c r="S2409" i="1"/>
  <c r="U2409" i="1" s="1"/>
  <c r="S821" i="1"/>
  <c r="U821" i="1" s="1"/>
  <c r="S339" i="1"/>
  <c r="U339" i="1" s="1"/>
  <c r="S1313" i="1"/>
  <c r="U1313" i="1" s="1"/>
  <c r="S160" i="1"/>
  <c r="U160" i="1" s="1"/>
  <c r="S468" i="1"/>
  <c r="U468" i="1" s="1"/>
  <c r="S2098" i="1"/>
  <c r="U2098" i="1" s="1"/>
  <c r="S1512" i="1"/>
  <c r="U1512" i="1" s="1"/>
  <c r="S1121" i="1"/>
  <c r="U1121" i="1" s="1"/>
  <c r="S3958" i="1"/>
  <c r="U3958" i="1" s="1"/>
  <c r="S2829" i="1"/>
  <c r="U2829" i="1" s="1"/>
  <c r="S526" i="1"/>
  <c r="U526" i="1" s="1"/>
  <c r="S675" i="1"/>
  <c r="U675" i="1" s="1"/>
  <c r="S1436" i="1"/>
  <c r="U1436" i="1" s="1"/>
  <c r="S774" i="1"/>
  <c r="U774" i="1" s="1"/>
  <c r="S1214" i="1"/>
  <c r="U1214" i="1" s="1"/>
  <c r="S940" i="1"/>
  <c r="U940" i="1" s="1"/>
  <c r="S1102" i="1"/>
  <c r="U1102" i="1" s="1"/>
  <c r="S2524" i="1"/>
  <c r="U2524" i="1" s="1"/>
  <c r="S947" i="1"/>
  <c r="U947" i="1" s="1"/>
  <c r="S2558" i="1"/>
  <c r="U2558" i="1" s="1"/>
  <c r="S300" i="1"/>
  <c r="U300" i="1" s="1"/>
  <c r="S1276" i="1"/>
  <c r="U1276" i="1" s="1"/>
  <c r="S892" i="1"/>
  <c r="U892" i="1" s="1"/>
  <c r="S3251" i="1"/>
  <c r="U3251" i="1" s="1"/>
  <c r="S3691" i="1"/>
  <c r="U3691" i="1" s="1"/>
  <c r="S2460" i="1"/>
  <c r="U2460" i="1" s="1"/>
  <c r="S3615" i="1"/>
  <c r="U3615" i="1" s="1"/>
  <c r="S1831" i="1"/>
  <c r="U1831" i="1" s="1"/>
  <c r="S304" i="1"/>
  <c r="U304" i="1" s="1"/>
  <c r="S2292" i="1"/>
  <c r="U2292" i="1" s="1"/>
  <c r="S3679" i="1"/>
  <c r="U3679" i="1" s="1"/>
  <c r="S3514" i="1"/>
  <c r="U3514" i="1" s="1"/>
  <c r="S925" i="1"/>
  <c r="U925" i="1" s="1"/>
  <c r="S2437" i="1"/>
  <c r="U2437" i="1" s="1"/>
  <c r="S1177" i="1"/>
  <c r="U1177" i="1" s="1"/>
  <c r="S2695" i="1"/>
  <c r="U2695" i="1" s="1"/>
  <c r="S2497" i="1"/>
  <c r="U2497" i="1" s="1"/>
  <c r="S480" i="1"/>
  <c r="U480" i="1" s="1"/>
  <c r="S545" i="1"/>
  <c r="U545" i="1" s="1"/>
  <c r="S1241" i="1"/>
  <c r="U1241" i="1" s="1"/>
  <c r="S1653" i="1"/>
  <c r="U1653" i="1" s="1"/>
  <c r="S145" i="1"/>
  <c r="U145" i="1" s="1"/>
  <c r="S3748" i="1"/>
  <c r="U3748" i="1" s="1"/>
  <c r="S764" i="1"/>
  <c r="U764" i="1" s="1"/>
  <c r="S2547" i="1"/>
  <c r="U2547" i="1" s="1"/>
  <c r="S1874" i="1"/>
  <c r="U1874" i="1" s="1"/>
  <c r="S1824" i="1"/>
  <c r="U1824" i="1" s="1"/>
  <c r="S2323" i="1"/>
  <c r="U2323" i="1" s="1"/>
  <c r="S910" i="1"/>
  <c r="U910" i="1" s="1"/>
  <c r="S28" i="1"/>
  <c r="U28" i="1" s="1"/>
  <c r="S824" i="1"/>
  <c r="U824" i="1" s="1"/>
  <c r="S2090" i="1"/>
  <c r="U2090" i="1" s="1"/>
  <c r="S2593" i="1"/>
  <c r="U2593" i="1" s="1"/>
  <c r="S579" i="1"/>
  <c r="U579" i="1" s="1"/>
  <c r="S1715" i="1"/>
  <c r="U1715" i="1" s="1"/>
  <c r="S3637" i="1"/>
  <c r="U3637" i="1" s="1"/>
  <c r="S1722" i="1"/>
  <c r="U1722" i="1" s="1"/>
  <c r="S1619" i="1"/>
  <c r="U1619" i="1" s="1"/>
  <c r="S1415" i="1"/>
  <c r="U1415" i="1" s="1"/>
  <c r="S1188" i="1"/>
  <c r="U1188" i="1" s="1"/>
  <c r="S2947" i="1"/>
  <c r="U2947" i="1" s="1"/>
  <c r="S109" i="1"/>
  <c r="U109" i="1" s="1"/>
  <c r="S83" i="1"/>
  <c r="U83" i="1" s="1"/>
  <c r="S993" i="1"/>
  <c r="U993" i="1" s="1"/>
  <c r="S513" i="1"/>
  <c r="U513" i="1" s="1"/>
  <c r="S1246" i="1"/>
  <c r="U1246" i="1" s="1"/>
  <c r="S2986" i="1"/>
  <c r="U2986" i="1" s="1"/>
  <c r="S3484" i="1"/>
  <c r="U3484" i="1" s="1"/>
  <c r="S3571" i="1"/>
  <c r="U3571" i="1" s="1"/>
  <c r="S1694" i="1"/>
  <c r="U1694" i="1" s="1"/>
  <c r="S1629" i="1"/>
  <c r="U1629" i="1" s="1"/>
  <c r="S1262" i="1"/>
  <c r="U1262" i="1" s="1"/>
  <c r="S1657" i="1"/>
  <c r="U1657" i="1" s="1"/>
  <c r="S3954" i="1"/>
  <c r="U3954" i="1" s="1"/>
  <c r="S583" i="1"/>
  <c r="U583" i="1" s="1"/>
  <c r="S3544" i="1"/>
  <c r="U3544" i="1" s="1"/>
  <c r="S1287" i="1"/>
  <c r="U1287" i="1" s="1"/>
  <c r="S1293" i="1"/>
  <c r="U1293" i="1" s="1"/>
  <c r="S716" i="1"/>
  <c r="U716" i="1" s="1"/>
  <c r="S49" i="1"/>
  <c r="U49" i="1" s="1"/>
  <c r="S1839" i="1"/>
  <c r="U1839" i="1" s="1"/>
  <c r="S1586" i="1"/>
  <c r="U1586" i="1" s="1"/>
  <c r="S3570" i="1"/>
  <c r="U3570" i="1" s="1"/>
  <c r="S639" i="1"/>
  <c r="U639" i="1" s="1"/>
  <c r="S1422" i="1"/>
  <c r="U1422" i="1" s="1"/>
  <c r="S1093" i="1"/>
  <c r="U1093" i="1" s="1"/>
  <c r="S2546" i="1"/>
  <c r="U2546" i="1" s="1"/>
  <c r="S2852" i="1"/>
  <c r="U2852" i="1" s="1"/>
  <c r="S2600" i="1"/>
  <c r="U2600" i="1" s="1"/>
  <c r="S1613" i="1"/>
  <c r="U1613" i="1" s="1"/>
  <c r="S438" i="1"/>
  <c r="U438" i="1" s="1"/>
  <c r="S1673" i="1"/>
  <c r="U1673" i="1" s="1"/>
  <c r="S3774" i="1"/>
  <c r="U3774" i="1" s="1"/>
  <c r="S138" i="1"/>
  <c r="U138" i="1" s="1"/>
  <c r="S408" i="1"/>
  <c r="U408" i="1" s="1"/>
  <c r="S1696" i="1"/>
  <c r="U1696" i="1" s="1"/>
  <c r="S1026" i="1"/>
  <c r="U1026" i="1" s="1"/>
  <c r="S1124" i="1"/>
  <c r="U1124" i="1" s="1"/>
  <c r="S936" i="1"/>
  <c r="U936" i="1" s="1"/>
  <c r="S1873" i="1"/>
  <c r="U1873" i="1" s="1"/>
  <c r="S429" i="1"/>
  <c r="U429" i="1" s="1"/>
  <c r="S2598" i="1"/>
  <c r="U2598" i="1" s="1"/>
  <c r="S1704" i="1"/>
  <c r="U1704" i="1" s="1"/>
  <c r="S672" i="1"/>
  <c r="U672" i="1" s="1"/>
  <c r="S283" i="1"/>
  <c r="U283" i="1" s="1"/>
  <c r="S961" i="1"/>
  <c r="U961" i="1" s="1"/>
  <c r="S3344" i="1"/>
  <c r="U3344" i="1" s="1"/>
  <c r="S3075" i="1"/>
  <c r="U3075" i="1" s="1"/>
  <c r="S1086" i="1"/>
  <c r="U1086" i="1" s="1"/>
  <c r="S1325" i="1"/>
  <c r="U1325" i="1" s="1"/>
  <c r="S596" i="1"/>
  <c r="U596" i="1" s="1"/>
  <c r="S585" i="1"/>
  <c r="U585" i="1" s="1"/>
  <c r="S2615" i="1"/>
  <c r="U2615" i="1" s="1"/>
  <c r="S531" i="1"/>
  <c r="U531" i="1" s="1"/>
  <c r="S2483" i="1"/>
  <c r="U2483" i="1" s="1"/>
  <c r="S80" i="1"/>
  <c r="U80" i="1" s="1"/>
  <c r="S2713" i="1"/>
  <c r="U2713" i="1" s="1"/>
  <c r="S1198" i="1"/>
  <c r="U1198" i="1" s="1"/>
  <c r="S32" i="1"/>
  <c r="U32" i="1" s="1"/>
  <c r="S3238" i="1"/>
  <c r="U3238" i="1" s="1"/>
  <c r="S1637" i="1"/>
  <c r="U1637" i="1" s="1"/>
  <c r="S190" i="1"/>
  <c r="U190" i="1" s="1"/>
  <c r="S1803" i="1"/>
  <c r="U1803" i="1" s="1"/>
  <c r="S3052" i="1"/>
  <c r="U3052" i="1" s="1"/>
  <c r="S59" i="1"/>
  <c r="U59" i="1" s="1"/>
  <c r="S2025" i="1"/>
  <c r="U2025" i="1" s="1"/>
  <c r="S1782" i="1"/>
  <c r="U1782" i="1" s="1"/>
  <c r="S397" i="1"/>
  <c r="U397" i="1" s="1"/>
  <c r="S3803" i="1"/>
  <c r="U3803" i="1" s="1"/>
  <c r="S1899" i="1"/>
  <c r="U1899" i="1" s="1"/>
  <c r="S3092" i="1"/>
  <c r="U3092" i="1" s="1"/>
  <c r="S1744" i="1"/>
  <c r="U1744" i="1" s="1"/>
  <c r="S3759" i="1"/>
  <c r="U3759" i="1" s="1"/>
  <c r="S409" i="1"/>
  <c r="U409" i="1" s="1"/>
  <c r="S2289" i="1"/>
  <c r="U2289" i="1" s="1"/>
  <c r="S2945" i="1"/>
  <c r="U2945" i="1" s="1"/>
  <c r="S551" i="1"/>
  <c r="U551" i="1" s="1"/>
  <c r="S3489" i="1"/>
  <c r="U3489" i="1" s="1"/>
  <c r="S1701" i="1"/>
  <c r="U1701" i="1" s="1"/>
  <c r="S3590" i="1"/>
  <c r="U3590" i="1" s="1"/>
  <c r="S162" i="1"/>
  <c r="U162" i="1" s="1"/>
  <c r="S1980" i="1"/>
  <c r="U1980" i="1" s="1"/>
  <c r="S1245" i="1"/>
  <c r="U1245" i="1" s="1"/>
  <c r="S1037" i="1"/>
  <c r="U1037" i="1" s="1"/>
  <c r="S1875" i="1"/>
  <c r="U1875" i="1" s="1"/>
  <c r="S1777" i="1"/>
  <c r="U1777" i="1" s="1"/>
  <c r="S3555" i="1"/>
  <c r="U3555" i="1" s="1"/>
  <c r="S422" i="1"/>
  <c r="U422" i="1" s="1"/>
  <c r="S540" i="1"/>
  <c r="U540" i="1" s="1"/>
  <c r="S102" i="1"/>
  <c r="U102" i="1" s="1"/>
  <c r="S1997" i="1"/>
  <c r="U1997" i="1" s="1"/>
  <c r="S997" i="1"/>
  <c r="U997" i="1" s="1"/>
  <c r="S1785" i="1"/>
  <c r="U1785" i="1" s="1"/>
  <c r="S95" i="1"/>
  <c r="U95" i="1" s="1"/>
  <c r="S352" i="1"/>
  <c r="U352" i="1" s="1"/>
  <c r="S978" i="1"/>
  <c r="U978" i="1" s="1"/>
  <c r="S3248" i="1"/>
  <c r="U3248" i="1" s="1"/>
  <c r="S2306" i="1"/>
  <c r="U2306" i="1" s="1"/>
  <c r="S394" i="1"/>
  <c r="U394" i="1" s="1"/>
  <c r="S817" i="1"/>
  <c r="U817" i="1" s="1"/>
  <c r="S1053" i="1"/>
  <c r="U1053" i="1" s="1"/>
  <c r="S1378" i="1"/>
  <c r="U1378" i="1" s="1"/>
  <c r="S2965" i="1"/>
  <c r="U2965" i="1" s="1"/>
  <c r="S2632" i="1"/>
  <c r="U2632" i="1" s="1"/>
  <c r="S645" i="1"/>
  <c r="U645" i="1" s="1"/>
  <c r="S3329" i="1"/>
  <c r="U3329" i="1" s="1"/>
  <c r="S2273" i="1"/>
  <c r="U2273" i="1" s="1"/>
  <c r="S3967" i="1"/>
  <c r="U3967" i="1" s="1"/>
  <c r="S1741" i="1"/>
  <c r="U1741" i="1" s="1"/>
  <c r="S2063" i="1"/>
  <c r="U2063" i="1" s="1"/>
  <c r="S2701" i="1"/>
  <c r="U2701" i="1" s="1"/>
  <c r="S1327" i="1"/>
  <c r="U1327" i="1" s="1"/>
  <c r="S1920" i="1"/>
  <c r="U1920" i="1" s="1"/>
  <c r="S2531" i="1"/>
  <c r="U2531" i="1" s="1"/>
  <c r="S2458" i="1"/>
  <c r="U2458" i="1" s="1"/>
  <c r="S1504" i="1"/>
  <c r="U1504" i="1" s="1"/>
  <c r="S686" i="1"/>
  <c r="U686" i="1" s="1"/>
  <c r="S3186" i="1"/>
  <c r="U3186" i="1" s="1"/>
  <c r="S621" i="1"/>
  <c r="U621" i="1" s="1"/>
  <c r="S1601" i="1"/>
  <c r="U1601" i="1" s="1"/>
  <c r="S1817" i="1"/>
  <c r="U1817" i="1" s="1"/>
  <c r="S620" i="1"/>
  <c r="U620" i="1" s="1"/>
  <c r="S1211" i="1"/>
  <c r="U1211" i="1" s="1"/>
  <c r="S2286" i="1"/>
  <c r="U2286" i="1" s="1"/>
  <c r="S815" i="1"/>
  <c r="U815" i="1" s="1"/>
  <c r="S606" i="1"/>
  <c r="U606" i="1" s="1"/>
  <c r="S2882" i="1"/>
  <c r="U2882" i="1" s="1"/>
  <c r="S1376" i="1"/>
  <c r="U1376" i="1" s="1"/>
  <c r="S3887" i="1"/>
  <c r="U3887" i="1" s="1"/>
  <c r="S3210" i="1"/>
  <c r="U3210" i="1" s="1"/>
  <c r="S3501" i="1"/>
  <c r="U3501" i="1" s="1"/>
  <c r="S1011" i="1"/>
  <c r="U1011" i="1" s="1"/>
  <c r="S1304" i="1"/>
  <c r="U1304" i="1" s="1"/>
  <c r="S1935" i="1"/>
  <c r="U1935" i="1" s="1"/>
  <c r="S1596" i="1"/>
  <c r="U1596" i="1" s="1"/>
  <c r="S972" i="1"/>
  <c r="U972" i="1" s="1"/>
  <c r="S3869" i="1"/>
  <c r="U3869" i="1" s="1"/>
  <c r="S1595" i="1"/>
  <c r="U1595" i="1" s="1"/>
  <c r="S212" i="1"/>
  <c r="U212" i="1" s="1"/>
  <c r="S2412" i="1"/>
  <c r="U2412" i="1" s="1"/>
  <c r="S1144" i="1"/>
  <c r="U1144" i="1" s="1"/>
  <c r="S3312" i="1"/>
  <c r="U3312" i="1" s="1"/>
  <c r="S2465" i="1"/>
  <c r="U2465" i="1" s="1"/>
  <c r="S2441" i="1"/>
  <c r="U2441" i="1" s="1"/>
  <c r="S1877" i="1"/>
  <c r="U1877" i="1" s="1"/>
  <c r="S1982" i="1"/>
  <c r="U1982" i="1" s="1"/>
  <c r="S569" i="1"/>
  <c r="U569" i="1" s="1"/>
  <c r="S4056" i="1"/>
  <c r="U4056" i="1" s="1"/>
  <c r="S1296" i="1"/>
  <c r="U1296" i="1" s="1"/>
  <c r="S1250" i="1"/>
  <c r="U1250" i="1" s="1"/>
  <c r="S1345" i="1"/>
  <c r="U1345" i="1" s="1"/>
  <c r="S1322" i="1"/>
  <c r="U1322" i="1" s="1"/>
  <c r="S608" i="1"/>
  <c r="U608" i="1" s="1"/>
  <c r="S2324" i="1"/>
  <c r="U2324" i="1" s="1"/>
  <c r="S2629" i="1"/>
  <c r="U2629" i="1" s="1"/>
  <c r="S2595" i="1"/>
  <c r="U2595" i="1" s="1"/>
  <c r="S1312" i="1"/>
  <c r="U1312" i="1" s="1"/>
  <c r="S1658" i="1"/>
  <c r="U1658" i="1" s="1"/>
  <c r="S2936" i="1"/>
  <c r="U2936" i="1" s="1"/>
  <c r="S1364" i="1"/>
  <c r="U1364" i="1" s="1"/>
  <c r="S3380" i="1"/>
  <c r="U3380" i="1" s="1"/>
  <c r="S1693" i="1"/>
  <c r="U1693" i="1" s="1"/>
  <c r="S2006" i="1"/>
  <c r="U2006" i="1" s="1"/>
  <c r="S338" i="1"/>
  <c r="U338" i="1" s="1"/>
  <c r="S192" i="1"/>
  <c r="U192" i="1" s="1"/>
  <c r="S2358" i="1"/>
  <c r="U2358" i="1" s="1"/>
  <c r="S1799" i="1"/>
  <c r="U1799" i="1" s="1"/>
  <c r="S2582" i="1"/>
  <c r="U2582" i="1" s="1"/>
  <c r="S1382" i="1"/>
  <c r="U1382" i="1" s="1"/>
  <c r="S2380" i="1"/>
  <c r="U2380" i="1" s="1"/>
  <c r="S2606" i="1"/>
  <c r="U2606" i="1" s="1"/>
  <c r="S688" i="1"/>
  <c r="U688" i="1" s="1"/>
  <c r="S3917" i="1"/>
  <c r="U3917" i="1" s="1"/>
  <c r="S2798" i="1"/>
  <c r="U2798" i="1" s="1"/>
  <c r="S2949" i="1"/>
  <c r="U2949" i="1" s="1"/>
  <c r="S3196" i="1"/>
  <c r="U3196" i="1" s="1"/>
  <c r="S1039" i="1"/>
  <c r="U1039" i="1" s="1"/>
  <c r="S3336" i="1"/>
  <c r="U3336" i="1" s="1"/>
  <c r="S3498" i="1"/>
  <c r="U3498" i="1" s="1"/>
  <c r="S2856" i="1"/>
  <c r="U2856" i="1" s="1"/>
  <c r="S2839" i="1"/>
  <c r="U2839" i="1" s="1"/>
  <c r="S2565" i="1"/>
  <c r="U2565" i="1" s="1"/>
  <c r="S1737" i="1"/>
  <c r="U1737" i="1" s="1"/>
  <c r="S3486" i="1"/>
  <c r="U3486" i="1" s="1"/>
  <c r="S965" i="1"/>
  <c r="U965" i="1" s="1"/>
  <c r="S425" i="1"/>
  <c r="U425" i="1" s="1"/>
  <c r="S2459" i="1"/>
  <c r="U2459" i="1" s="1"/>
  <c r="S516" i="1"/>
  <c r="U516" i="1" s="1"/>
  <c r="S2919" i="1"/>
  <c r="U2919" i="1" s="1"/>
  <c r="S3089" i="1"/>
  <c r="U3089" i="1" s="1"/>
  <c r="S2275" i="1"/>
  <c r="U2275" i="1" s="1"/>
  <c r="S848" i="1"/>
  <c r="U848" i="1" s="1"/>
  <c r="S387" i="1"/>
  <c r="U387" i="1" s="1"/>
  <c r="S1035" i="1"/>
  <c r="U1035" i="1" s="1"/>
  <c r="S1807" i="1"/>
  <c r="U1807" i="1" s="1"/>
  <c r="S1547" i="1"/>
  <c r="U1547" i="1" s="1"/>
  <c r="S2811" i="1"/>
  <c r="U2811" i="1" s="1"/>
  <c r="S171" i="1"/>
  <c r="U171" i="1" s="1"/>
  <c r="S833" i="1"/>
  <c r="U833" i="1" s="1"/>
  <c r="S1464" i="1"/>
  <c r="U1464" i="1" s="1"/>
  <c r="S610" i="1"/>
  <c r="U610" i="1" s="1"/>
  <c r="S3993" i="1"/>
  <c r="U3993" i="1" s="1"/>
  <c r="S2133" i="1"/>
  <c r="U2133" i="1" s="1"/>
  <c r="S3036" i="1"/>
  <c r="U3036" i="1" s="1"/>
  <c r="S3552" i="1"/>
  <c r="U3552" i="1" s="1"/>
  <c r="S3473" i="1"/>
  <c r="U3473" i="1" s="1"/>
  <c r="S1096" i="1"/>
  <c r="U1096" i="1" s="1"/>
  <c r="S1743" i="1"/>
  <c r="U1743" i="1" s="1"/>
  <c r="S612" i="1"/>
  <c r="U612" i="1" s="1"/>
  <c r="S3797" i="1"/>
  <c r="U3797" i="1" s="1"/>
  <c r="S3153" i="1"/>
  <c r="U3153" i="1" s="1"/>
  <c r="S831" i="1"/>
  <c r="U831" i="1" s="1"/>
  <c r="S3131" i="1"/>
  <c r="U3131" i="1" s="1"/>
  <c r="S1921" i="1"/>
  <c r="U1921" i="1" s="1"/>
  <c r="S3864" i="1"/>
  <c r="U3864" i="1" s="1"/>
  <c r="S2575" i="1"/>
  <c r="U2575" i="1" s="1"/>
  <c r="S3197" i="1"/>
  <c r="U3197" i="1" s="1"/>
  <c r="S393" i="1"/>
  <c r="U393" i="1" s="1"/>
  <c r="S1897" i="1"/>
  <c r="U1897" i="1" s="1"/>
  <c r="S421" i="1"/>
  <c r="U421" i="1" s="1"/>
  <c r="S1149" i="1"/>
  <c r="U1149" i="1" s="1"/>
  <c r="S1925" i="1"/>
  <c r="U1925" i="1" s="1"/>
  <c r="S3658" i="1"/>
  <c r="U3658" i="1" s="1"/>
  <c r="S317" i="1"/>
  <c r="U317" i="1" s="1"/>
  <c r="S2709" i="1"/>
  <c r="U2709" i="1" s="1"/>
  <c r="S3663" i="1"/>
  <c r="U3663" i="1" s="1"/>
  <c r="S2199" i="1"/>
  <c r="U2199" i="1" s="1"/>
  <c r="S2676" i="1"/>
  <c r="U2676" i="1" s="1"/>
  <c r="S3236" i="1"/>
  <c r="U3236" i="1" s="1"/>
  <c r="S2352" i="1"/>
  <c r="U2352" i="1" s="1"/>
  <c r="S1545" i="1"/>
  <c r="U1545" i="1" s="1"/>
  <c r="S293" i="1"/>
  <c r="U293" i="1" s="1"/>
  <c r="S1128" i="1"/>
  <c r="U1128" i="1" s="1"/>
  <c r="S1113" i="1"/>
  <c r="U1113" i="1" s="1"/>
  <c r="S1066" i="1"/>
  <c r="U1066" i="1" s="1"/>
  <c r="S864" i="1"/>
  <c r="U864" i="1" s="1"/>
  <c r="S2455" i="1"/>
  <c r="U2455" i="1" s="1"/>
  <c r="S3442" i="1"/>
  <c r="U3442" i="1" s="1"/>
  <c r="S1285" i="1"/>
  <c r="U1285" i="1" s="1"/>
  <c r="S1005" i="1"/>
  <c r="U1005" i="1" s="1"/>
  <c r="S1821" i="1"/>
  <c r="U1821" i="1" s="1"/>
  <c r="S461" i="1"/>
  <c r="U461" i="1" s="1"/>
  <c r="S2410" i="1"/>
  <c r="U2410" i="1" s="1"/>
  <c r="S93" i="1"/>
  <c r="U93" i="1" s="1"/>
  <c r="S2385" i="1"/>
  <c r="U2385" i="1" s="1"/>
  <c r="S52" i="1"/>
  <c r="U52" i="1" s="1"/>
  <c r="S698" i="1"/>
  <c r="U698" i="1" s="1"/>
  <c r="S1094" i="1"/>
  <c r="U1094" i="1" s="1"/>
  <c r="S73" i="1"/>
  <c r="U73" i="1" s="1"/>
  <c r="S3723" i="1"/>
  <c r="U3723" i="1" s="1"/>
  <c r="S3288" i="1"/>
  <c r="U3288" i="1" s="1"/>
  <c r="S3662" i="1"/>
  <c r="U3662" i="1" s="1"/>
  <c r="S1892" i="1"/>
  <c r="U1892" i="1" s="1"/>
  <c r="S2706" i="1"/>
  <c r="U2706" i="1" s="1"/>
  <c r="S2473" i="1"/>
  <c r="U2473" i="1" s="1"/>
  <c r="S2002" i="1"/>
  <c r="U2002" i="1" s="1"/>
  <c r="S3152" i="1"/>
  <c r="U3152" i="1" s="1"/>
  <c r="S3860" i="1"/>
  <c r="U3860" i="1" s="1"/>
  <c r="S1169" i="1"/>
  <c r="U1169" i="1" s="1"/>
  <c r="S1159" i="1"/>
  <c r="U1159" i="1" s="1"/>
  <c r="S2907" i="1"/>
  <c r="U2907" i="1" s="1"/>
  <c r="S1685" i="1"/>
  <c r="U1685" i="1" s="1"/>
  <c r="S1283" i="1"/>
  <c r="U1283" i="1" s="1"/>
  <c r="S264" i="1"/>
  <c r="U264" i="1" s="1"/>
  <c r="S679" i="1"/>
  <c r="U679" i="1" s="1"/>
  <c r="S1449" i="1"/>
  <c r="U1449" i="1" s="1"/>
  <c r="S1913" i="1"/>
  <c r="U1913" i="1" s="1"/>
  <c r="S3241" i="1"/>
  <c r="U3241" i="1" s="1"/>
  <c r="S2929" i="1"/>
  <c r="U2929" i="1" s="1"/>
  <c r="S2490" i="1"/>
  <c r="U2490" i="1" s="1"/>
  <c r="S2170" i="1"/>
  <c r="U2170" i="1" s="1"/>
  <c r="S2604" i="1"/>
  <c r="U2604" i="1" s="1"/>
  <c r="S2370" i="1"/>
  <c r="U2370" i="1" s="1"/>
  <c r="S41" i="1"/>
  <c r="U41" i="1" s="1"/>
  <c r="S1999" i="1"/>
  <c r="U1999" i="1" s="1"/>
  <c r="S1679" i="1"/>
  <c r="U1679" i="1" s="1"/>
  <c r="S3900" i="1"/>
  <c r="U3900" i="1" s="1"/>
  <c r="S2624" i="1"/>
  <c r="U2624" i="1" s="1"/>
  <c r="S3786" i="1"/>
  <c r="U3786" i="1" s="1"/>
  <c r="S3888" i="1"/>
  <c r="U3888" i="1" s="1"/>
  <c r="S3471" i="1"/>
  <c r="U3471" i="1" s="1"/>
  <c r="S188" i="1"/>
  <c r="U188" i="1" s="1"/>
  <c r="S3123" i="1"/>
  <c r="U3123" i="1" s="1"/>
  <c r="S1859" i="1"/>
  <c r="U1859" i="1" s="1"/>
  <c r="S3771" i="1"/>
  <c r="U3771" i="1" s="1"/>
  <c r="S2818" i="1"/>
  <c r="U2818" i="1" s="1"/>
  <c r="S1972" i="1"/>
  <c r="U1972" i="1" s="1"/>
  <c r="S2209" i="1"/>
  <c r="U2209" i="1" s="1"/>
  <c r="S912" i="1"/>
  <c r="U912" i="1" s="1"/>
  <c r="S3874" i="1"/>
  <c r="U3874" i="1" s="1"/>
  <c r="S2591" i="1"/>
  <c r="U2591" i="1" s="1"/>
  <c r="S144" i="1"/>
  <c r="U144" i="1" s="1"/>
  <c r="S1924" i="1"/>
  <c r="U1924" i="1" s="1"/>
  <c r="S1485" i="1"/>
  <c r="U1485" i="1" s="1"/>
  <c r="S2590" i="1"/>
  <c r="U2590" i="1" s="1"/>
  <c r="S628" i="1"/>
  <c r="U628" i="1" s="1"/>
  <c r="S1343" i="1"/>
  <c r="U1343" i="1" s="1"/>
  <c r="S2034" i="1"/>
  <c r="U2034" i="1" s="1"/>
  <c r="S3743" i="1"/>
  <c r="U3743" i="1" s="1"/>
  <c r="S193" i="1"/>
  <c r="U193" i="1" s="1"/>
  <c r="S572" i="1"/>
  <c r="U572" i="1" s="1"/>
  <c r="S152" i="1"/>
  <c r="U152" i="1" s="1"/>
  <c r="S2139" i="1"/>
  <c r="U2139" i="1" s="1"/>
  <c r="S2004" i="1"/>
  <c r="U2004" i="1" s="1"/>
  <c r="S424" i="1"/>
  <c r="U424" i="1" s="1"/>
  <c r="S2683" i="1"/>
  <c r="U2683" i="1" s="1"/>
  <c r="S3088" i="1"/>
  <c r="U3088" i="1" s="1"/>
  <c r="S3825" i="1"/>
  <c r="U3825" i="1" s="1"/>
  <c r="S683" i="1"/>
  <c r="U683" i="1" s="1"/>
  <c r="S1568" i="1"/>
  <c r="U1568" i="1" s="1"/>
  <c r="S3598" i="1"/>
  <c r="U3598" i="1" s="1"/>
  <c r="S458" i="1"/>
  <c r="U458" i="1" s="1"/>
  <c r="S2953" i="1"/>
  <c r="U2953" i="1" s="1"/>
  <c r="S4022" i="1"/>
  <c r="U4022" i="1" s="1"/>
  <c r="S194" i="1"/>
  <c r="U194" i="1" s="1"/>
  <c r="S2445" i="1"/>
  <c r="U2445" i="1" s="1"/>
  <c r="S1808" i="1"/>
  <c r="U1808" i="1" s="1"/>
  <c r="S3" i="1"/>
  <c r="U3" i="1" s="1"/>
  <c r="S2026" i="1"/>
  <c r="U2026" i="1" s="1"/>
  <c r="S3168" i="1"/>
  <c r="U3168" i="1" s="1"/>
  <c r="S1443" i="1"/>
  <c r="U1443" i="1" s="1"/>
  <c r="S1059" i="1"/>
  <c r="U1059" i="1" s="1"/>
  <c r="S2222" i="1"/>
  <c r="U2222" i="1" s="1"/>
  <c r="S2724" i="1"/>
  <c r="U2724" i="1" s="1"/>
  <c r="S1114" i="1"/>
  <c r="U1114" i="1" s="1"/>
  <c r="S71" i="1"/>
  <c r="U71" i="1" s="1"/>
  <c r="S24" i="1"/>
  <c r="U24" i="1" s="1"/>
  <c r="S1578" i="1"/>
  <c r="U1578" i="1" s="1"/>
  <c r="S1221" i="1"/>
  <c r="U1221" i="1" s="1"/>
  <c r="S1110" i="1"/>
  <c r="U1110" i="1" s="1"/>
  <c r="S1934" i="1"/>
  <c r="U1934" i="1" s="1"/>
  <c r="S2203" i="1"/>
  <c r="U2203" i="1" s="1"/>
  <c r="S390" i="1"/>
  <c r="U390" i="1" s="1"/>
  <c r="S2398" i="1"/>
  <c r="U2398" i="1" s="1"/>
  <c r="S3861" i="1"/>
  <c r="U3861" i="1" s="1"/>
  <c r="S1623" i="1"/>
  <c r="U1623" i="1" s="1"/>
  <c r="S4103" i="1"/>
  <c r="U4103" i="1" s="1"/>
  <c r="S1646" i="1"/>
  <c r="U1646" i="1" s="1"/>
  <c r="S695" i="1"/>
  <c r="U695" i="1" s="1"/>
  <c r="S694" i="1"/>
  <c r="U694" i="1" s="1"/>
  <c r="S2140" i="1"/>
  <c r="U2140" i="1" s="1"/>
  <c r="S2451" i="1"/>
  <c r="U2451" i="1" s="1"/>
  <c r="S2393" i="1"/>
  <c r="U2393" i="1" s="1"/>
  <c r="S3819" i="1"/>
  <c r="U3819" i="1" s="1"/>
  <c r="S1776" i="1"/>
  <c r="U1776" i="1" s="1"/>
  <c r="S3708" i="1"/>
  <c r="U3708" i="1" s="1"/>
  <c r="S3493" i="1"/>
  <c r="U3493" i="1" s="1"/>
  <c r="S3425" i="1"/>
  <c r="U3425" i="1" s="1"/>
  <c r="S907" i="1"/>
  <c r="U907" i="1" s="1"/>
  <c r="S578" i="1"/>
  <c r="U578" i="1" s="1"/>
  <c r="S718" i="1"/>
  <c r="U718" i="1" s="1"/>
  <c r="S4066" i="1"/>
  <c r="U4066" i="1" s="1"/>
  <c r="S2551" i="1"/>
  <c r="U2551" i="1" s="1"/>
  <c r="S1425" i="1"/>
  <c r="U1425" i="1" s="1"/>
  <c r="S3029" i="1"/>
  <c r="U3029" i="1" s="1"/>
  <c r="S2574" i="1"/>
  <c r="U2574" i="1" s="1"/>
  <c r="S1812" i="1"/>
  <c r="U1812" i="1" s="1"/>
  <c r="S3968" i="1"/>
  <c r="U3968" i="1" s="1"/>
  <c r="S3927" i="1"/>
  <c r="U3927" i="1" s="1"/>
  <c r="S222" i="1"/>
  <c r="U222" i="1" s="1"/>
  <c r="S1189" i="1"/>
  <c r="U1189" i="1" s="1"/>
  <c r="S711" i="1"/>
  <c r="U711" i="1" s="1"/>
  <c r="S2586" i="1"/>
  <c r="U2586" i="1" s="1"/>
  <c r="S1421" i="1"/>
  <c r="U1421" i="1" s="1"/>
  <c r="S3467" i="1"/>
  <c r="U3467" i="1" s="1"/>
  <c r="S3744" i="1"/>
  <c r="U3744" i="1" s="1"/>
  <c r="S2263" i="1"/>
  <c r="U2263" i="1" s="1"/>
  <c r="S1672" i="1"/>
  <c r="U1672" i="1" s="1"/>
  <c r="S3925" i="1"/>
  <c r="U3925" i="1" s="1"/>
  <c r="S3116" i="1"/>
  <c r="U3116" i="1" s="1"/>
  <c r="S1813" i="1"/>
  <c r="U1813" i="1" s="1"/>
  <c r="S398" i="1"/>
  <c r="U398" i="1" s="1"/>
  <c r="S3634" i="1"/>
  <c r="U3634" i="1" s="1"/>
  <c r="S2205" i="1"/>
  <c r="U2205" i="1" s="1"/>
  <c r="S1392" i="1"/>
  <c r="U1392" i="1" s="1"/>
  <c r="S3660" i="1"/>
  <c r="U3660" i="1" s="1"/>
  <c r="S388" i="1"/>
  <c r="U388" i="1" s="1"/>
  <c r="S1751" i="1"/>
  <c r="U1751" i="1" s="1"/>
  <c r="S3960" i="1"/>
  <c r="U3960" i="1" s="1"/>
  <c r="S377" i="1"/>
  <c r="U377" i="1" s="1"/>
  <c r="S1074" i="1"/>
  <c r="U1074" i="1" s="1"/>
  <c r="S2367" i="1"/>
  <c r="U2367" i="1" s="1"/>
  <c r="S8" i="1"/>
  <c r="U8" i="1" s="1"/>
  <c r="S1481" i="1"/>
  <c r="U1481" i="1" s="1"/>
  <c r="S1539" i="1"/>
  <c r="U1539" i="1" s="1"/>
  <c r="S2689" i="1"/>
  <c r="U2689" i="1" s="1"/>
  <c r="S3171" i="1"/>
  <c r="U3171" i="1" s="1"/>
  <c r="S3468" i="1"/>
  <c r="U3468" i="1" s="1"/>
  <c r="S3863" i="1"/>
  <c r="U3863" i="1" s="1"/>
  <c r="S2428" i="1"/>
  <c r="U2428" i="1" s="1"/>
  <c r="S1407" i="1"/>
  <c r="U1407" i="1" s="1"/>
  <c r="S3372" i="1"/>
  <c r="U3372" i="1" s="1"/>
  <c r="S3065" i="1"/>
  <c r="U3065" i="1" s="1"/>
  <c r="S2422" i="1"/>
  <c r="U2422" i="1" s="1"/>
  <c r="S1868" i="1"/>
  <c r="U1868" i="1" s="1"/>
  <c r="S589" i="1"/>
  <c r="U589" i="1" s="1"/>
  <c r="S3988" i="1"/>
  <c r="U3988" i="1" s="1"/>
  <c r="S2763" i="1"/>
  <c r="U2763" i="1" s="1"/>
  <c r="S712" i="1"/>
  <c r="U712" i="1" s="1"/>
  <c r="S201" i="1"/>
  <c r="U201" i="1" s="1"/>
  <c r="S2716" i="1"/>
  <c r="U2716" i="1" s="1"/>
  <c r="S3129" i="1"/>
  <c r="U3129" i="1" s="1"/>
  <c r="S2136" i="1"/>
  <c r="U2136" i="1" s="1"/>
  <c r="S611" i="1"/>
  <c r="U611" i="1" s="1"/>
  <c r="S229" i="1"/>
  <c r="U229" i="1" s="1"/>
  <c r="S2182" i="1"/>
  <c r="U2182" i="1" s="1"/>
  <c r="S3378" i="1"/>
  <c r="U3378" i="1" s="1"/>
  <c r="S2739" i="1"/>
  <c r="U2739" i="1" s="1"/>
  <c r="S1330" i="1"/>
  <c r="U1330" i="1" s="1"/>
  <c r="S2820" i="1"/>
  <c r="U2820" i="1" s="1"/>
  <c r="S3128" i="1"/>
  <c r="U3128" i="1" s="1"/>
  <c r="S1659" i="1"/>
  <c r="U1659" i="1" s="1"/>
  <c r="S29" i="1"/>
  <c r="U29" i="1" s="1"/>
  <c r="S507" i="1"/>
  <c r="U507" i="1" s="1"/>
  <c r="S1029" i="1"/>
  <c r="U1029" i="1" s="1"/>
  <c r="S3699" i="1"/>
  <c r="U3699" i="1" s="1"/>
  <c r="S890" i="1"/>
  <c r="U890" i="1" s="1"/>
  <c r="S3890" i="1"/>
  <c r="U3890" i="1" s="1"/>
  <c r="S2817" i="1"/>
  <c r="U2817" i="1" s="1"/>
  <c r="S1528" i="1"/>
  <c r="U1528" i="1" s="1"/>
  <c r="S13" i="1"/>
  <c r="U13" i="1" s="1"/>
  <c r="S395" i="1"/>
  <c r="U395" i="1" s="1"/>
  <c r="S986" i="1"/>
  <c r="U986" i="1" s="1"/>
  <c r="S742" i="1"/>
  <c r="U742" i="1" s="1"/>
  <c r="S2130" i="1"/>
  <c r="U2130" i="1" s="1"/>
  <c r="S3596" i="1"/>
  <c r="U3596" i="1" s="1"/>
  <c r="S1716" i="1"/>
  <c r="U1716" i="1" s="1"/>
  <c r="S1223" i="1"/>
  <c r="U1223" i="1" s="1"/>
  <c r="S2864" i="1"/>
  <c r="U2864" i="1" s="1"/>
  <c r="S1543" i="1"/>
  <c r="U1543" i="1" s="1"/>
  <c r="S1878" i="1"/>
  <c r="U1878" i="1" s="1"/>
  <c r="S1973" i="1"/>
  <c r="U1973" i="1" s="1"/>
  <c r="S2532" i="1"/>
  <c r="U2532" i="1" s="1"/>
  <c r="S2894" i="1"/>
  <c r="U2894" i="1" s="1"/>
  <c r="S410" i="1"/>
  <c r="U410" i="1" s="1"/>
  <c r="S2962" i="1"/>
  <c r="U2962" i="1" s="1"/>
  <c r="S3773" i="1"/>
  <c r="U3773" i="1" s="1"/>
  <c r="S1567" i="1"/>
  <c r="U1567" i="1" s="1"/>
  <c r="S662" i="1"/>
  <c r="U662" i="1" s="1"/>
  <c r="S297" i="1"/>
  <c r="U297" i="1" s="1"/>
  <c r="S2216" i="1"/>
  <c r="U2216" i="1" s="1"/>
  <c r="S3347" i="1"/>
  <c r="U3347" i="1" s="1"/>
  <c r="S1888" i="1"/>
  <c r="U1888" i="1" s="1"/>
  <c r="S1713" i="1"/>
  <c r="U1713" i="1" s="1"/>
  <c r="S1592" i="1"/>
  <c r="U1592" i="1" s="1"/>
  <c r="S3438" i="1"/>
  <c r="U3438" i="1" s="1"/>
  <c r="S1191" i="1"/>
  <c r="U1191" i="1" s="1"/>
  <c r="S2080" i="1"/>
  <c r="U2080" i="1" s="1"/>
  <c r="S22" i="1"/>
  <c r="U22" i="1" s="1"/>
  <c r="S3114" i="1"/>
  <c r="U3114" i="1" s="1"/>
  <c r="S3047" i="1"/>
  <c r="U3047" i="1" s="1"/>
  <c r="S517" i="1"/>
  <c r="U517" i="1" s="1"/>
  <c r="S2654" i="1"/>
  <c r="U2654" i="1" s="1"/>
  <c r="S351" i="1"/>
  <c r="U351" i="1" s="1"/>
  <c r="S3720" i="1"/>
  <c r="U3720" i="1" s="1"/>
  <c r="S2042" i="1"/>
  <c r="U2042" i="1" s="1"/>
  <c r="S2776" i="1"/>
  <c r="U2776" i="1" s="1"/>
  <c r="S1185" i="1"/>
  <c r="U1185" i="1" s="1"/>
  <c r="S1374" i="1"/>
  <c r="U1374" i="1" s="1"/>
  <c r="S3469" i="1"/>
  <c r="U3469" i="1" s="1"/>
  <c r="S1768" i="1"/>
  <c r="U1768" i="1" s="1"/>
  <c r="S459" i="1"/>
  <c r="U459" i="1" s="1"/>
  <c r="S1894" i="1"/>
  <c r="U1894" i="1" s="1"/>
  <c r="S3302" i="1"/>
  <c r="U3302" i="1" s="1"/>
  <c r="S1309" i="1"/>
  <c r="U1309" i="1" s="1"/>
  <c r="S2448" i="1"/>
  <c r="U2448" i="1" s="1"/>
  <c r="S535" i="1"/>
  <c r="U535" i="1" s="1"/>
  <c r="S58" i="1"/>
  <c r="U58" i="1" s="1"/>
  <c r="S278" i="1"/>
  <c r="U278" i="1" s="1"/>
  <c r="S1403" i="1"/>
  <c r="U1403" i="1" s="1"/>
  <c r="S1525" i="1"/>
  <c r="U1525" i="1" s="1"/>
  <c r="S1724" i="1"/>
  <c r="U1724" i="1" s="1"/>
  <c r="S3700" i="1"/>
  <c r="U3700" i="1" s="1"/>
  <c r="S2980" i="1"/>
  <c r="U2980" i="1" s="1"/>
  <c r="S1966" i="1"/>
  <c r="U1966" i="1" s="1"/>
  <c r="S3990" i="1"/>
  <c r="U3990" i="1" s="1"/>
  <c r="S3686" i="1"/>
  <c r="U3686" i="1" s="1"/>
  <c r="S3510" i="1"/>
  <c r="U3510" i="1" s="1"/>
  <c r="S1152" i="1"/>
  <c r="U1152" i="1" s="1"/>
  <c r="S3520" i="1"/>
  <c r="U3520" i="1" s="1"/>
  <c r="S406" i="1"/>
  <c r="U406" i="1" s="1"/>
  <c r="S1489" i="1"/>
  <c r="U1489" i="1" s="1"/>
  <c r="S1032" i="1"/>
  <c r="U1032" i="1" s="1"/>
  <c r="S2715" i="1"/>
  <c r="U2715" i="1" s="1"/>
  <c r="S652" i="1"/>
  <c r="U652" i="1" s="1"/>
  <c r="S3817" i="1"/>
  <c r="U3817" i="1" s="1"/>
  <c r="S127" i="1"/>
  <c r="U127" i="1" s="1"/>
  <c r="S2293" i="1"/>
  <c r="U2293" i="1" s="1"/>
  <c r="S1791" i="1"/>
  <c r="U1791" i="1" s="1"/>
  <c r="S3396" i="1"/>
  <c r="U3396" i="1" s="1"/>
  <c r="S1811" i="1"/>
  <c r="U1811" i="1" s="1"/>
  <c r="S295" i="1"/>
  <c r="U295" i="1" s="1"/>
  <c r="S2746" i="1"/>
  <c r="U2746" i="1" s="1"/>
  <c r="S2893" i="1"/>
  <c r="U2893" i="1" s="1"/>
  <c r="S179" i="1"/>
  <c r="U179" i="1" s="1"/>
  <c r="S2879" i="1"/>
  <c r="U2879" i="1" s="1"/>
  <c r="S1141" i="1"/>
  <c r="U1141" i="1" s="1"/>
  <c r="S1294" i="1"/>
  <c r="U1294" i="1" s="1"/>
  <c r="S1450" i="1"/>
  <c r="U1450" i="1" s="1"/>
  <c r="S2825" i="1"/>
  <c r="U2825" i="1" s="1"/>
  <c r="S2255" i="1"/>
  <c r="U2255" i="1" s="1"/>
  <c r="S3525" i="1"/>
  <c r="U3525" i="1" s="1"/>
  <c r="S2589" i="1"/>
  <c r="U2589" i="1" s="1"/>
  <c r="S2276" i="1"/>
  <c r="U2276" i="1" s="1"/>
  <c r="S142" i="1"/>
  <c r="U142" i="1" s="1"/>
  <c r="S2939" i="1"/>
  <c r="U2939" i="1" s="1"/>
  <c r="S1253" i="1"/>
  <c r="U1253" i="1" s="1"/>
  <c r="S2752" i="1"/>
  <c r="U2752" i="1" s="1"/>
  <c r="S1054" i="1"/>
  <c r="U1054" i="1" s="1"/>
  <c r="S1212" i="1"/>
  <c r="U1212" i="1" s="1"/>
  <c r="S3770" i="1"/>
  <c r="U3770" i="1" s="1"/>
  <c r="S2433" i="1"/>
  <c r="U2433" i="1" s="1"/>
  <c r="S520" i="1"/>
  <c r="U520" i="1" s="1"/>
  <c r="S705" i="1"/>
  <c r="U705" i="1" s="1"/>
  <c r="S2381" i="1"/>
  <c r="U2381" i="1" s="1"/>
  <c r="S1119" i="1"/>
  <c r="U1119" i="1" s="1"/>
  <c r="S3398" i="1"/>
  <c r="U3398" i="1" s="1"/>
  <c r="S3083" i="1"/>
  <c r="U3083" i="1" s="1"/>
  <c r="S2902" i="1"/>
  <c r="U2902" i="1" s="1"/>
  <c r="S228" i="1"/>
  <c r="U228" i="1" s="1"/>
  <c r="S896" i="1"/>
  <c r="U896" i="1" s="1"/>
  <c r="S1643" i="1"/>
  <c r="U1643" i="1" s="1"/>
  <c r="S3366" i="1"/>
  <c r="U3366" i="1" s="1"/>
  <c r="S3003" i="1"/>
  <c r="U3003" i="1" s="1"/>
  <c r="S3240" i="1"/>
  <c r="U3240" i="1" s="1"/>
  <c r="S63" i="1"/>
  <c r="U63" i="1" s="1"/>
  <c r="S2160" i="1"/>
  <c r="U2160" i="1" s="1"/>
  <c r="S1240" i="1"/>
  <c r="U1240" i="1" s="1"/>
  <c r="S795" i="1"/>
  <c r="U795" i="1" s="1"/>
  <c r="S873" i="1"/>
  <c r="U873" i="1" s="1"/>
  <c r="S2368" i="1"/>
  <c r="U2368" i="1" s="1"/>
  <c r="S1606" i="1"/>
  <c r="U1606" i="1" s="1"/>
  <c r="S1838" i="1"/>
  <c r="U1838" i="1" s="1"/>
  <c r="S1564" i="1"/>
  <c r="U1564" i="1" s="1"/>
  <c r="S2774" i="1"/>
  <c r="U2774" i="1" s="1"/>
  <c r="S1270" i="1"/>
  <c r="U1270" i="1" s="1"/>
  <c r="S3074" i="1"/>
  <c r="U3074" i="1" s="1"/>
  <c r="S2860" i="1"/>
  <c r="U2860" i="1" s="1"/>
  <c r="S2336" i="1"/>
  <c r="U2336" i="1" s="1"/>
  <c r="S4098" i="1"/>
  <c r="U4098" i="1" s="1"/>
  <c r="S1816" i="1"/>
  <c r="U1816" i="1" s="1"/>
  <c r="S25" i="1"/>
  <c r="U25" i="1" s="1"/>
  <c r="S60" i="1"/>
  <c r="U60" i="1" s="1"/>
  <c r="S1187" i="1"/>
  <c r="U1187" i="1" s="1"/>
  <c r="S260" i="1"/>
  <c r="U260" i="1" s="1"/>
  <c r="S474" i="1"/>
  <c r="U474" i="1" s="1"/>
  <c r="S2023" i="1"/>
  <c r="U2023" i="1" s="1"/>
  <c r="S2" i="1"/>
  <c r="U2" i="1" s="1"/>
  <c r="S47" i="1"/>
  <c r="U47" i="1" s="1"/>
  <c r="S1388" i="1"/>
  <c r="U1388" i="1" s="1"/>
  <c r="S1998" i="1"/>
  <c r="U1998" i="1" s="1"/>
  <c r="S2581" i="1"/>
  <c r="U2581" i="1" s="1"/>
  <c r="S919" i="1"/>
  <c r="U919" i="1" s="1"/>
  <c r="S550" i="1"/>
  <c r="U550" i="1" s="1"/>
  <c r="S979" i="1"/>
  <c r="U979" i="1" s="1"/>
  <c r="S2084" i="1"/>
  <c r="U2084" i="1" s="1"/>
  <c r="S1201" i="1"/>
  <c r="U1201" i="1" s="1"/>
  <c r="S3704" i="1"/>
  <c r="U3704" i="1" s="1"/>
  <c r="S2258" i="1"/>
  <c r="U2258" i="1" s="1"/>
  <c r="S3818" i="1"/>
  <c r="U3818" i="1" s="1"/>
  <c r="S1301" i="1"/>
  <c r="U1301" i="1" s="1"/>
  <c r="S4095" i="1"/>
  <c r="U4095" i="1" s="1"/>
  <c r="S3558" i="1"/>
  <c r="U3558" i="1" s="1"/>
  <c r="S81" i="1"/>
  <c r="U81" i="1" s="1"/>
  <c r="S1387" i="1"/>
  <c r="U1387" i="1" s="1"/>
  <c r="S204" i="1"/>
  <c r="U204" i="1" s="1"/>
  <c r="S4052" i="1"/>
  <c r="U4052" i="1" s="1"/>
  <c r="S3173" i="1"/>
  <c r="U3173" i="1" s="1"/>
  <c r="S3749" i="1"/>
  <c r="U3749" i="1" s="1"/>
  <c r="S248" i="1"/>
  <c r="U248" i="1" s="1"/>
  <c r="S3207" i="1"/>
  <c r="U3207" i="1" s="1"/>
  <c r="S1457" i="1"/>
  <c r="U1457" i="1" s="1"/>
  <c r="S3161" i="1"/>
  <c r="U3161" i="1" s="1"/>
  <c r="S4013" i="1"/>
  <c r="U4013" i="1" s="1"/>
  <c r="S3082" i="1"/>
  <c r="U3082" i="1" s="1"/>
  <c r="S3707" i="1"/>
  <c r="U3707" i="1" s="1"/>
  <c r="S3494" i="1"/>
  <c r="U3494" i="1" s="1"/>
  <c r="S3298" i="1"/>
  <c r="U3298" i="1" s="1"/>
  <c r="S2132" i="1"/>
  <c r="U2132" i="1" s="1"/>
  <c r="S2086" i="1"/>
  <c r="U2086" i="1" s="1"/>
  <c r="S945" i="1"/>
  <c r="U945" i="1" s="1"/>
  <c r="S195" i="1"/>
  <c r="U195" i="1" s="1"/>
  <c r="S2984" i="1"/>
  <c r="U2984" i="1" s="1"/>
  <c r="S3222" i="1"/>
  <c r="U3222" i="1" s="1"/>
  <c r="S773" i="1"/>
  <c r="U773" i="1" s="1"/>
  <c r="S3636" i="1"/>
  <c r="U3636" i="1" s="1"/>
  <c r="S18" i="1"/>
  <c r="U18" i="1" s="1"/>
  <c r="S1967" i="1"/>
  <c r="U1967" i="1" s="1"/>
  <c r="S1404" i="1"/>
  <c r="U1404" i="1" s="1"/>
  <c r="S1845" i="1"/>
  <c r="U1845" i="1" s="1"/>
  <c r="S2553" i="1"/>
  <c r="U2553" i="1" s="1"/>
  <c r="S405" i="1"/>
  <c r="U405" i="1" s="1"/>
  <c r="S2669" i="1"/>
  <c r="U2669" i="1" s="1"/>
  <c r="S2239" i="1"/>
  <c r="U2239" i="1" s="1"/>
  <c r="S1232" i="1"/>
  <c r="U1232" i="1" s="1"/>
  <c r="S2444" i="1"/>
  <c r="U2444" i="1" s="1"/>
  <c r="S1237" i="1"/>
  <c r="U1237" i="1" s="1"/>
  <c r="S1895" i="1"/>
  <c r="U1895" i="1" s="1"/>
  <c r="S1915" i="1"/>
  <c r="U1915" i="1" s="1"/>
  <c r="S2568" i="1"/>
  <c r="U2568" i="1" s="1"/>
  <c r="S2630" i="1"/>
  <c r="U2630" i="1" s="1"/>
  <c r="S854" i="1"/>
  <c r="U854" i="1" s="1"/>
  <c r="S3976" i="1"/>
  <c r="U3976" i="1" s="1"/>
  <c r="S1367" i="1"/>
  <c r="U1367" i="1" s="1"/>
  <c r="S759" i="1"/>
  <c r="U759" i="1" s="1"/>
  <c r="S4051" i="1"/>
  <c r="U4051" i="1" s="1"/>
  <c r="S3975" i="1"/>
  <c r="U3975" i="1" s="1"/>
  <c r="S1027" i="1"/>
  <c r="U1027" i="1" s="1"/>
  <c r="S2983" i="1"/>
  <c r="U2983" i="1" s="1"/>
  <c r="S3966" i="1"/>
  <c r="U3966" i="1" s="1"/>
  <c r="S1097" i="1"/>
  <c r="U1097" i="1" s="1"/>
  <c r="S1636" i="1"/>
  <c r="U1636" i="1" s="1"/>
  <c r="S3228" i="1"/>
  <c r="U3228" i="1" s="1"/>
  <c r="S2073" i="1"/>
  <c r="U2073" i="1" s="1"/>
  <c r="S3383" i="1"/>
  <c r="U3383" i="1" s="1"/>
  <c r="S2074" i="1"/>
  <c r="U2074" i="1" s="1"/>
  <c r="S1557" i="1"/>
  <c r="U1557" i="1" s="1"/>
  <c r="S2027" i="1"/>
  <c r="U2027" i="1" s="1"/>
  <c r="S1889" i="1"/>
  <c r="U1889" i="1" s="1"/>
  <c r="S3991" i="1"/>
  <c r="U3991" i="1" s="1"/>
  <c r="S2979" i="1"/>
  <c r="U2979" i="1" s="1"/>
  <c r="S2660" i="1"/>
  <c r="U2660" i="1" s="1"/>
  <c r="S868" i="1"/>
  <c r="U868" i="1" s="1"/>
  <c r="S3437" i="1"/>
  <c r="U3437" i="1" s="1"/>
  <c r="S1025" i="1"/>
  <c r="U1025" i="1" s="1"/>
  <c r="S3427" i="1"/>
  <c r="U3427" i="1" s="1"/>
  <c r="S3034" i="1"/>
  <c r="U3034" i="1" s="1"/>
  <c r="S2927" i="1"/>
  <c r="U2927" i="1" s="1"/>
  <c r="S1350" i="1"/>
  <c r="U1350" i="1" s="1"/>
  <c r="S635" i="1"/>
  <c r="U635" i="1" s="1"/>
  <c r="S3176" i="1"/>
  <c r="U3176" i="1" s="1"/>
  <c r="S1630" i="1"/>
  <c r="U1630" i="1" s="1"/>
  <c r="S2212" i="1"/>
  <c r="U2212" i="1" s="1"/>
  <c r="S3370" i="1"/>
  <c r="U3370" i="1" s="1"/>
  <c r="S280" i="1"/>
  <c r="U280" i="1" s="1"/>
  <c r="S1598" i="1"/>
  <c r="U1598" i="1" s="1"/>
  <c r="S1000" i="1"/>
  <c r="U1000" i="1" s="1"/>
  <c r="S3862" i="1"/>
  <c r="U3862" i="1" s="1"/>
  <c r="S1370" i="1"/>
  <c r="U1370" i="1" s="1"/>
  <c r="S2117" i="1"/>
  <c r="U2117" i="1" s="1"/>
  <c r="S1167" i="1"/>
  <c r="U1167" i="1" s="1"/>
  <c r="S1107" i="1"/>
  <c r="U1107" i="1" s="1"/>
  <c r="S3031" i="1"/>
  <c r="U3031" i="1" s="1"/>
  <c r="S1985" i="1"/>
  <c r="U1985" i="1" s="1"/>
  <c r="S453" i="1"/>
  <c r="U453" i="1" s="1"/>
  <c r="S103" i="1"/>
  <c r="U103" i="1" s="1"/>
  <c r="S1101" i="1"/>
  <c r="U1101" i="1" s="1"/>
  <c r="S2264" i="1"/>
  <c r="U2264" i="1" s="1"/>
  <c r="S939" i="1"/>
  <c r="U939" i="1" s="1"/>
  <c r="S2519" i="1"/>
  <c r="U2519" i="1" s="1"/>
  <c r="S2832" i="1"/>
  <c r="U2832" i="1" s="1"/>
  <c r="S476" i="1"/>
  <c r="U476" i="1" s="1"/>
  <c r="S1708" i="1"/>
  <c r="U1708" i="1" s="1"/>
  <c r="S2469" i="1"/>
  <c r="U2469" i="1" s="1"/>
  <c r="S2744" i="1"/>
  <c r="U2744" i="1" s="1"/>
  <c r="S3933" i="1"/>
  <c r="U3933" i="1" s="1"/>
  <c r="S2480" i="1"/>
  <c r="U2480" i="1" s="1"/>
  <c r="S3878" i="1"/>
  <c r="U3878" i="1" s="1"/>
  <c r="S1720" i="1"/>
  <c r="U1720" i="1" s="1"/>
  <c r="S503" i="1"/>
  <c r="U503" i="1" s="1"/>
  <c r="S3206" i="1"/>
  <c r="U3206" i="1" s="1"/>
  <c r="S604" i="1"/>
  <c r="U604" i="1" s="1"/>
  <c r="S1156" i="1"/>
  <c r="U1156" i="1" s="1"/>
  <c r="S2454" i="1"/>
  <c r="U2454" i="1" s="1"/>
  <c r="S872" i="1"/>
  <c r="U872" i="1" s="1"/>
  <c r="S1691" i="1"/>
  <c r="U1691" i="1" s="1"/>
  <c r="S3604" i="1"/>
  <c r="U3604" i="1" s="1"/>
  <c r="S334" i="1"/>
  <c r="U334" i="1" s="1"/>
  <c r="S1024" i="1"/>
  <c r="U1024" i="1" s="1"/>
  <c r="S2964" i="1"/>
  <c r="U2964" i="1" s="1"/>
  <c r="S3943" i="1"/>
  <c r="U3943" i="1" s="1"/>
  <c r="S1396" i="1"/>
  <c r="U1396" i="1" s="1"/>
  <c r="S3870" i="1"/>
  <c r="U3870" i="1" s="1"/>
  <c r="S2221" i="1"/>
  <c r="U2221" i="1" s="1"/>
  <c r="S1660" i="1"/>
  <c r="U1660" i="1" s="1"/>
  <c r="S3459" i="1"/>
  <c r="U3459" i="1" s="1"/>
  <c r="S1990" i="1"/>
  <c r="U1990" i="1" s="1"/>
  <c r="S3072" i="1"/>
  <c r="U3072" i="1" s="1"/>
  <c r="S1111" i="1"/>
  <c r="U1111" i="1" s="1"/>
  <c r="S2121" i="1"/>
  <c r="U2121" i="1" s="1"/>
  <c r="S2693" i="1"/>
  <c r="U2693" i="1" s="1"/>
  <c r="S3640" i="1"/>
  <c r="U3640" i="1" s="1"/>
  <c r="S924" i="1"/>
  <c r="U924" i="1" s="1"/>
  <c r="S3155" i="1"/>
  <c r="U3155" i="1" s="1"/>
  <c r="S2642" i="1"/>
  <c r="U2642" i="1" s="1"/>
  <c r="S2231" i="1"/>
  <c r="U2231" i="1" s="1"/>
  <c r="S670" i="1"/>
  <c r="U670" i="1" s="1"/>
  <c r="S56" i="1"/>
  <c r="U56" i="1" s="1"/>
  <c r="S249" i="1"/>
  <c r="U249" i="1" s="1"/>
  <c r="S1846" i="1"/>
  <c r="U1846" i="1" s="1"/>
  <c r="S746" i="1"/>
  <c r="U746" i="1" s="1"/>
  <c r="S2163" i="1"/>
  <c r="U2163" i="1" s="1"/>
  <c r="S355" i="1"/>
  <c r="U355" i="1" s="1"/>
  <c r="S3931" i="1"/>
  <c r="U3931" i="1" s="1"/>
  <c r="S133" i="1"/>
  <c r="U133" i="1" s="1"/>
  <c r="S379" i="1"/>
  <c r="U379" i="1" s="1"/>
  <c r="S3518" i="1"/>
  <c r="U3518" i="1" s="1"/>
  <c r="S2279" i="1"/>
  <c r="U2279" i="1" s="1"/>
  <c r="S2076" i="1"/>
  <c r="U2076" i="1" s="1"/>
  <c r="S2219" i="1"/>
  <c r="U2219" i="1" s="1"/>
  <c r="S1863" i="1"/>
  <c r="U1863" i="1" s="1"/>
  <c r="S3227" i="1"/>
  <c r="U3227" i="1" s="1"/>
  <c r="S633" i="1"/>
  <c r="U633" i="1" s="1"/>
  <c r="S1516" i="1"/>
  <c r="U1516" i="1" s="1"/>
  <c r="S3044" i="1"/>
  <c r="U3044" i="1" s="1"/>
  <c r="S2780" i="1"/>
  <c r="U2780" i="1" s="1"/>
  <c r="S2506" i="1"/>
  <c r="U2506" i="1" s="1"/>
  <c r="S863" i="1"/>
  <c r="U863" i="1" s="1"/>
  <c r="S3533" i="1"/>
  <c r="U3533" i="1" s="1"/>
  <c r="S2313" i="1"/>
  <c r="U2313" i="1" s="1"/>
  <c r="S3183" i="1"/>
  <c r="U3183" i="1" s="1"/>
  <c r="S1570" i="1"/>
  <c r="U1570" i="1" s="1"/>
  <c r="S1928" i="1"/>
  <c r="U1928" i="1" s="1"/>
  <c r="S2146" i="1"/>
  <c r="U2146" i="1" s="1"/>
  <c r="S898" i="1"/>
  <c r="U898" i="1" s="1"/>
  <c r="S466" i="1"/>
  <c r="U466" i="1" s="1"/>
  <c r="S2457" i="1"/>
  <c r="U2457" i="1" s="1"/>
  <c r="S1358" i="1"/>
  <c r="U1358" i="1" s="1"/>
  <c r="S2769" i="1"/>
  <c r="U2769" i="1" s="1"/>
  <c r="S1151" i="1"/>
  <c r="U1151" i="1" s="1"/>
  <c r="S2338" i="1"/>
  <c r="U2338" i="1" s="1"/>
  <c r="S3842" i="1"/>
  <c r="U3842" i="1" s="1"/>
  <c r="S254" i="1"/>
  <c r="U254" i="1" s="1"/>
  <c r="S227" i="1"/>
  <c r="U227" i="1" s="1"/>
  <c r="S3997" i="1"/>
  <c r="U3997" i="1" s="1"/>
  <c r="S139" i="1"/>
  <c r="U139" i="1" s="1"/>
  <c r="S155" i="1"/>
  <c r="U155" i="1" s="1"/>
  <c r="S2821" i="1"/>
  <c r="U2821" i="1" s="1"/>
  <c r="S2826" i="1"/>
  <c r="U2826" i="1" s="1"/>
  <c r="S1510" i="1"/>
  <c r="U1510" i="1" s="1"/>
  <c r="S1698" i="1"/>
  <c r="U1698" i="1" s="1"/>
  <c r="S1365" i="1"/>
  <c r="U1365" i="1" s="1"/>
  <c r="S2578" i="1"/>
  <c r="U2578" i="1" s="1"/>
  <c r="S2978" i="1"/>
  <c r="U2978" i="1" s="1"/>
  <c r="S418" i="1"/>
  <c r="U418" i="1" s="1"/>
  <c r="S1445" i="1"/>
  <c r="U1445" i="1" s="1"/>
  <c r="S3853" i="1"/>
  <c r="U3853" i="1" s="1"/>
  <c r="S1333" i="1"/>
  <c r="U1333" i="1" s="1"/>
  <c r="S3565" i="1"/>
  <c r="U3565" i="1" s="1"/>
  <c r="S973" i="1"/>
  <c r="U973" i="1" s="1"/>
  <c r="S166" i="1"/>
  <c r="U166" i="1" s="1"/>
  <c r="S3568" i="1"/>
  <c r="U3568" i="1" s="1"/>
  <c r="S2487" i="1"/>
  <c r="U2487" i="1" s="1"/>
  <c r="S835" i="1"/>
  <c r="U835" i="1" s="1"/>
  <c r="S729" i="1"/>
  <c r="U729" i="1" s="1"/>
  <c r="S2890" i="1"/>
  <c r="U2890" i="1" s="1"/>
  <c r="S4060" i="1"/>
  <c r="U4060" i="1" s="1"/>
  <c r="S2125" i="1"/>
  <c r="U2125" i="1" s="1"/>
  <c r="S2067" i="1"/>
  <c r="U2067" i="1" s="1"/>
  <c r="S2666" i="1"/>
  <c r="U2666" i="1" s="1"/>
  <c r="S335" i="1"/>
  <c r="U335" i="1" s="1"/>
  <c r="S328" i="1"/>
  <c r="U328" i="1" s="1"/>
  <c r="S839" i="1"/>
  <c r="U839" i="1" s="1"/>
  <c r="S2400" i="1"/>
  <c r="U2400" i="1" s="1"/>
  <c r="S883" i="1"/>
  <c r="U883" i="1" s="1"/>
  <c r="S3414" i="1"/>
  <c r="U3414" i="1" s="1"/>
  <c r="S2827" i="1"/>
  <c r="U2827" i="1" s="1"/>
  <c r="S1268" i="1"/>
  <c r="U1268" i="1" s="1"/>
  <c r="S2246" i="1"/>
  <c r="U2246" i="1" s="1"/>
  <c r="S2467" i="1"/>
  <c r="U2467" i="1" s="1"/>
  <c r="S1477" i="1"/>
  <c r="U1477" i="1" s="1"/>
  <c r="S296" i="1"/>
  <c r="U296" i="1" s="1"/>
  <c r="S2608" i="1"/>
  <c r="U2608" i="1" s="1"/>
  <c r="S1984" i="1"/>
  <c r="U1984" i="1" s="1"/>
  <c r="S2999" i="1"/>
  <c r="U2999" i="1" s="1"/>
  <c r="S2647" i="1"/>
  <c r="U2647" i="1" s="1"/>
  <c r="S3763" i="1"/>
  <c r="U3763" i="1" s="1"/>
  <c r="S3076" i="1"/>
  <c r="U3076" i="1" s="1"/>
  <c r="S3972" i="1"/>
  <c r="U3972" i="1" s="1"/>
  <c r="S3145" i="1"/>
  <c r="U3145" i="1" s="1"/>
  <c r="S2563" i="1"/>
  <c r="U2563" i="1" s="1"/>
  <c r="S378" i="1"/>
  <c r="U378" i="1" s="1"/>
  <c r="S50" i="1"/>
  <c r="U50" i="1" s="1"/>
  <c r="S1514" i="1"/>
  <c r="U1514" i="1" s="1"/>
  <c r="S926" i="1"/>
  <c r="U926" i="1" s="1"/>
  <c r="S1193" i="1"/>
  <c r="U1193" i="1" s="1"/>
  <c r="S448" i="1"/>
  <c r="U448" i="1" s="1"/>
  <c r="S143" i="1"/>
  <c r="U143" i="1" s="1"/>
  <c r="S2812" i="1"/>
  <c r="U2812" i="1" s="1"/>
  <c r="S4055" i="1"/>
  <c r="U4055" i="1" s="1"/>
  <c r="S344" i="1"/>
  <c r="U344" i="1" s="1"/>
  <c r="S3479" i="1"/>
  <c r="U3479" i="1" s="1"/>
  <c r="S256" i="1"/>
  <c r="U256" i="1" s="1"/>
  <c r="S1229" i="1"/>
  <c r="U1229" i="1" s="1"/>
  <c r="S3886" i="1"/>
  <c r="U3886" i="1" s="1"/>
  <c r="S3331" i="1"/>
  <c r="U3331" i="1" s="1"/>
  <c r="S181" i="1"/>
  <c r="U181" i="1" s="1"/>
  <c r="S2342" i="1"/>
  <c r="U2342" i="1" s="1"/>
  <c r="S2414" i="1"/>
  <c r="U2414" i="1" s="1"/>
  <c r="S2801" i="1"/>
  <c r="U2801" i="1" s="1"/>
  <c r="S303" i="1"/>
  <c r="U303" i="1" s="1"/>
  <c r="S1036" i="1"/>
  <c r="U1036" i="1" s="1"/>
  <c r="S2803" i="1"/>
  <c r="U2803" i="1" s="1"/>
  <c r="S2277" i="1"/>
  <c r="U2277" i="1" s="1"/>
  <c r="S894" i="1"/>
  <c r="U894" i="1" s="1"/>
  <c r="S659" i="1"/>
  <c r="U659" i="1" s="1"/>
  <c r="S1591" i="1"/>
  <c r="U1591" i="1" s="1"/>
  <c r="S2207" i="1"/>
  <c r="U2207" i="1" s="1"/>
  <c r="S626" i="1"/>
  <c r="U626" i="1" s="1"/>
  <c r="S3389" i="1"/>
  <c r="U3389" i="1" s="1"/>
  <c r="S3178" i="1"/>
  <c r="U3178" i="1" s="1"/>
  <c r="S137" i="1"/>
  <c r="U137" i="1" s="1"/>
  <c r="S3042" i="1"/>
  <c r="U3042" i="1" s="1"/>
  <c r="S2243" i="1"/>
  <c r="U2243" i="1" s="1"/>
  <c r="S3309" i="1"/>
  <c r="U3309" i="1" s="1"/>
  <c r="S1769" i="1"/>
  <c r="U1769" i="1" s="1"/>
  <c r="S2284" i="1"/>
  <c r="U2284" i="1" s="1"/>
  <c r="S3369" i="1"/>
  <c r="U3369" i="1" s="1"/>
  <c r="S861" i="1"/>
  <c r="U861" i="1" s="1"/>
  <c r="S798" i="1"/>
  <c r="U798" i="1" s="1"/>
  <c r="S641" i="1"/>
  <c r="U641" i="1" s="1"/>
  <c r="S3719" i="1"/>
  <c r="U3719" i="1" s="1"/>
  <c r="S3738" i="1"/>
  <c r="U3738" i="1" s="1"/>
  <c r="S1031" i="1"/>
  <c r="U1031" i="1" s="1"/>
  <c r="S2267" i="1"/>
  <c r="U2267" i="1" s="1"/>
  <c r="S1733" i="1"/>
  <c r="U1733" i="1" s="1"/>
  <c r="S3841" i="1"/>
  <c r="U3841" i="1" s="1"/>
  <c r="S1945" i="1"/>
  <c r="U1945" i="1" s="1"/>
  <c r="S505" i="1"/>
  <c r="U505" i="1" s="1"/>
  <c r="S386" i="1"/>
  <c r="U386" i="1" s="1"/>
  <c r="S2834" i="1"/>
  <c r="U2834" i="1" s="1"/>
  <c r="S2290" i="1"/>
  <c r="U2290" i="1" s="1"/>
  <c r="S3709" i="1"/>
  <c r="U3709" i="1" s="1"/>
  <c r="S3865" i="1"/>
  <c r="U3865" i="1" s="1"/>
  <c r="S771" i="1"/>
  <c r="U771" i="1" s="1"/>
  <c r="S269" i="1"/>
  <c r="U269" i="1" s="1"/>
  <c r="S553" i="1"/>
  <c r="U553" i="1" s="1"/>
  <c r="S2877" i="1"/>
  <c r="U2877" i="1" s="1"/>
  <c r="S4097" i="1"/>
  <c r="U4097" i="1" s="1"/>
  <c r="S1467" i="1"/>
  <c r="U1467" i="1" s="1"/>
  <c r="S630" i="1"/>
  <c r="U630" i="1" s="1"/>
  <c r="S187" i="1"/>
  <c r="U187" i="1" s="1"/>
  <c r="S2665" i="1"/>
  <c r="U2665" i="1" s="1"/>
  <c r="S120" i="1"/>
  <c r="U120" i="1" s="1"/>
  <c r="S3055" i="1"/>
  <c r="U3055" i="1" s="1"/>
  <c r="S3390" i="1"/>
  <c r="U3390" i="1" s="1"/>
  <c r="S2790" i="1"/>
  <c r="U2790" i="1" s="1"/>
  <c r="S658" i="1"/>
  <c r="U658" i="1" s="1"/>
  <c r="S2996" i="1"/>
  <c r="U2996" i="1" s="1"/>
  <c r="S1190" i="1"/>
  <c r="U1190" i="1" s="1"/>
  <c r="S2120" i="1"/>
  <c r="U2120" i="1" s="1"/>
  <c r="S2898" i="1"/>
  <c r="U2898" i="1" s="1"/>
  <c r="S3135" i="1"/>
  <c r="U3135" i="1" s="1"/>
  <c r="S927" i="1"/>
  <c r="U927" i="1" s="1"/>
  <c r="S3226" i="1"/>
  <c r="U3226" i="1" s="1"/>
  <c r="S205" i="1"/>
  <c r="U205" i="1" s="1"/>
  <c r="S3807" i="1"/>
  <c r="U3807" i="1" s="1"/>
  <c r="S701" i="1"/>
  <c r="U701" i="1" s="1"/>
  <c r="S290" i="1"/>
  <c r="U290" i="1" s="1"/>
  <c r="S3330" i="1"/>
  <c r="U3330" i="1" s="1"/>
  <c r="S996" i="1"/>
  <c r="U996" i="1" s="1"/>
  <c r="S417" i="1"/>
  <c r="U417" i="1" s="1"/>
  <c r="S1051" i="1"/>
  <c r="U1051" i="1" s="1"/>
  <c r="S2731" i="1"/>
  <c r="U2731" i="1" s="1"/>
  <c r="S3717" i="1"/>
  <c r="U3717" i="1" s="1"/>
  <c r="S2193" i="1"/>
  <c r="U2193" i="1" s="1"/>
  <c r="S1526" i="1"/>
  <c r="U1526" i="1" s="1"/>
  <c r="S877" i="1"/>
  <c r="U877" i="1" s="1"/>
  <c r="S3530" i="1"/>
  <c r="U3530" i="1" s="1"/>
  <c r="S4004" i="1"/>
  <c r="U4004" i="1" s="1"/>
  <c r="S3560" i="1"/>
  <c r="U3560" i="1" s="1"/>
  <c r="S452" i="1"/>
  <c r="U452" i="1" s="1"/>
  <c r="S3689" i="1"/>
  <c r="U3689" i="1" s="1"/>
  <c r="S866" i="1"/>
  <c r="U866" i="1" s="1"/>
  <c r="S966" i="1"/>
  <c r="U966" i="1" s="1"/>
  <c r="S1837" i="1"/>
  <c r="U1837" i="1" s="1"/>
  <c r="S3354" i="1"/>
  <c r="U3354" i="1" s="1"/>
  <c r="S2149" i="1"/>
  <c r="U2149" i="1" s="1"/>
  <c r="S1452" i="1"/>
  <c r="U1452" i="1" s="1"/>
  <c r="S1108" i="1"/>
  <c r="U1108" i="1" s="1"/>
  <c r="S1239" i="1"/>
  <c r="U1239" i="1" s="1"/>
  <c r="S813" i="1"/>
  <c r="U813" i="1" s="1"/>
  <c r="S1197" i="1"/>
  <c r="U1197" i="1" s="1"/>
  <c r="S2102" i="1"/>
  <c r="U2102" i="1" s="1"/>
  <c r="S3059" i="1"/>
  <c r="U3059" i="1" s="1"/>
  <c r="S3893" i="1"/>
  <c r="U3893" i="1" s="1"/>
  <c r="S3924" i="1"/>
  <c r="U3924" i="1" s="1"/>
  <c r="S3624" i="1"/>
  <c r="U3624" i="1" s="1"/>
  <c r="P3624" i="1"/>
  <c r="P154" i="1"/>
  <c r="P533" i="1"/>
  <c r="P30" i="1"/>
  <c r="P1204" i="1"/>
  <c r="P1552" i="1"/>
  <c r="P3718" i="1"/>
  <c r="P593" i="1"/>
  <c r="P1588" i="1"/>
  <c r="P1991" i="1"/>
  <c r="P3873" i="1"/>
  <c r="P2461" i="1"/>
  <c r="P2082" i="1"/>
  <c r="P2175" i="1"/>
  <c r="P1983" i="1"/>
  <c r="P332" i="1"/>
  <c r="P4058" i="1"/>
  <c r="P487" i="1"/>
  <c r="P1075" i="1"/>
  <c r="P3891" i="1"/>
  <c r="P512" i="1"/>
  <c r="P3935" i="1"/>
  <c r="P871" i="1"/>
  <c r="P1529" i="1"/>
  <c r="P3185" i="1"/>
  <c r="P77" i="1"/>
  <c r="P3340" i="1"/>
  <c r="P1758" i="1"/>
  <c r="P3182" i="1"/>
  <c r="P2560" i="1"/>
  <c r="P39" i="1"/>
  <c r="P4074" i="1"/>
  <c r="P1729" i="1"/>
  <c r="P4033" i="1"/>
  <c r="P3497" i="1"/>
  <c r="P2168" i="1"/>
  <c r="P758" i="1"/>
  <c r="P3445" i="1"/>
  <c r="P722" i="1"/>
  <c r="P738" i="1"/>
  <c r="P1065" i="1"/>
  <c r="P2971" i="1"/>
  <c r="P3164" i="1"/>
  <c r="P699" i="1"/>
  <c r="P3813" i="1"/>
  <c r="P2030" i="1"/>
  <c r="P3633" i="1"/>
  <c r="P2753" i="1"/>
  <c r="P845" i="1"/>
  <c r="P2029" i="1"/>
  <c r="P340" i="1"/>
  <c r="P161" i="1"/>
  <c r="P1784" i="1"/>
  <c r="P1038" i="1"/>
  <c r="P1004" i="1"/>
  <c r="P1243" i="1"/>
  <c r="P3523" i="1"/>
  <c r="P1533" i="1"/>
  <c r="P1611" i="1"/>
  <c r="P434" i="1"/>
  <c r="P2330" i="1"/>
  <c r="P855" i="1"/>
  <c r="P3063" i="1"/>
  <c r="P752" i="1"/>
  <c r="P3643" i="1"/>
  <c r="P3087" i="1"/>
  <c r="P3400" i="1"/>
  <c r="P552" i="1"/>
  <c r="P2508" i="1"/>
  <c r="P2307" i="1"/>
  <c r="P1727" i="1"/>
  <c r="P1142" i="1"/>
  <c r="P2449" i="1"/>
  <c r="P3109" i="1"/>
  <c r="P9" i="1"/>
  <c r="P126" i="1"/>
  <c r="P1352" i="1"/>
  <c r="P1194" i="1"/>
  <c r="P3745" i="1"/>
  <c r="P3945" i="1"/>
  <c r="P253" i="1"/>
  <c r="P1661" i="1"/>
  <c r="P884" i="1"/>
  <c r="P1931" i="1"/>
  <c r="P1284" i="1"/>
  <c r="P2573" i="1"/>
  <c r="P1098" i="1"/>
  <c r="P1073" i="1"/>
  <c r="P3187" i="1"/>
  <c r="P1419" i="1"/>
  <c r="P404" i="1"/>
  <c r="P3342" i="1"/>
  <c r="P2579" i="1"/>
  <c r="P562" i="1"/>
  <c r="P3914" i="1"/>
  <c r="P2096" i="1"/>
  <c r="P1903" i="1"/>
  <c r="P3012" i="1"/>
  <c r="P1430" i="1"/>
  <c r="P601" i="1"/>
  <c r="P2479" i="1"/>
  <c r="P1440" i="1"/>
  <c r="P2142" i="1"/>
  <c r="P2655" i="1"/>
  <c r="P2846" i="1"/>
  <c r="P2621" i="1"/>
  <c r="P42" i="1"/>
  <c r="P1466" i="1"/>
  <c r="P3218" i="1"/>
  <c r="P808" i="1"/>
  <c r="P2529" i="1"/>
  <c r="P134" i="1"/>
  <c r="P4113" i="1"/>
  <c r="P242" i="1"/>
  <c r="P2413" i="1"/>
  <c r="P1200" i="1"/>
  <c r="P2411" i="1"/>
  <c r="P1625" i="1"/>
  <c r="P4" i="1"/>
  <c r="P1368" i="1"/>
  <c r="P3121" i="1"/>
  <c r="P320" i="1"/>
  <c r="P2710" i="1"/>
  <c r="P2403" i="1"/>
  <c r="P3242" i="1"/>
  <c r="P3515" i="1"/>
  <c r="P3846" i="1"/>
  <c r="P3625" i="1"/>
  <c r="P643" i="1"/>
  <c r="P3553" i="1"/>
  <c r="P3906" i="1"/>
  <c r="P1428" i="1"/>
  <c r="P955" i="1"/>
  <c r="P3000" i="1"/>
  <c r="P3221" i="1"/>
  <c r="P1650" i="1"/>
  <c r="P964" i="1"/>
  <c r="P2266" i="1"/>
  <c r="P723" i="1"/>
  <c r="P1459" i="1"/>
  <c r="P3246" i="1"/>
  <c r="P1832" i="1"/>
  <c r="P3413" i="1"/>
  <c r="P1170" i="1"/>
  <c r="P1792" i="1"/>
  <c r="P1123" i="1"/>
  <c r="P428" i="1"/>
  <c r="P565" i="1"/>
  <c r="P236" i="1"/>
  <c r="P45" i="1"/>
  <c r="P2346" i="1"/>
  <c r="P3913" i="1"/>
  <c r="P1887" i="1"/>
  <c r="P3753" i="1"/>
  <c r="P4059" i="1"/>
  <c r="P1234" i="1"/>
  <c r="P1898" i="1"/>
  <c r="P2922" i="1"/>
  <c r="P3832" i="1"/>
  <c r="P2963" i="1"/>
  <c r="P880" i="1"/>
  <c r="P86" i="1"/>
  <c r="P3810" i="1"/>
  <c r="P719" i="1"/>
  <c r="P1209" i="1"/>
  <c r="P369" i="1"/>
  <c r="P1242" i="1"/>
  <c r="P1854" i="1"/>
  <c r="P3202" i="1"/>
  <c r="P4083" i="1"/>
  <c r="P3959" i="1"/>
  <c r="P3814" i="1"/>
  <c r="P299" i="1"/>
  <c r="P3149" i="1"/>
  <c r="P3805" i="1"/>
  <c r="P2194" i="1"/>
  <c r="P2364" i="1"/>
  <c r="P3715" i="1"/>
  <c r="P556" i="1"/>
  <c r="P3911" i="1"/>
  <c r="P491" i="1"/>
  <c r="P783" i="1"/>
  <c r="P3247" i="1"/>
  <c r="P3084" i="1"/>
  <c r="P3115" i="1"/>
  <c r="P3311" i="1"/>
  <c r="P1041" i="1"/>
  <c r="P3270" i="1"/>
  <c r="P1084" i="1"/>
  <c r="P2233" i="1"/>
  <c r="P1968" i="1"/>
  <c r="P3039" i="1"/>
  <c r="P2557" i="1"/>
  <c r="P3352" i="1"/>
  <c r="P2337" i="1"/>
  <c r="P1914" i="1"/>
  <c r="P1996" i="1"/>
  <c r="P3507" i="1"/>
  <c r="P2331" i="1"/>
  <c r="P4049" i="1"/>
  <c r="P3322" i="1"/>
  <c r="P546" i="1"/>
  <c r="P176" i="1"/>
  <c r="P2987" i="1"/>
  <c r="P3267" i="1"/>
  <c r="P1886" i="1"/>
  <c r="P2143" i="1"/>
  <c r="P3010" i="1"/>
  <c r="P2525" i="1"/>
  <c r="P1220" i="1"/>
  <c r="P3829" i="1"/>
  <c r="P3338" i="1"/>
  <c r="P4037" i="1"/>
  <c r="P2089" i="1"/>
  <c r="P3538" i="1"/>
  <c r="P766" i="1"/>
  <c r="P1058" i="1"/>
  <c r="P775" i="1"/>
  <c r="P2218" i="1"/>
  <c r="P521" i="1"/>
  <c r="P1916" i="1"/>
  <c r="P191" i="1"/>
  <c r="P1222" i="1"/>
  <c r="P3192" i="1"/>
  <c r="P3297" i="1"/>
  <c r="P1255" i="1"/>
  <c r="P2611" i="1"/>
  <c r="P209" i="1"/>
  <c r="P1809" i="1"/>
  <c r="P3166" i="1"/>
  <c r="P2419" i="1"/>
  <c r="P131" i="1"/>
  <c r="P2961" i="1"/>
  <c r="P2417" i="1"/>
  <c r="P2156" i="1"/>
  <c r="P3793" i="1"/>
  <c r="P2891" i="1"/>
  <c r="P3978" i="1"/>
  <c r="P1508" i="1"/>
  <c r="P3647" i="1"/>
  <c r="P3278" i="1"/>
  <c r="P842" i="1"/>
  <c r="P3101" i="1"/>
  <c r="P2366" i="1"/>
  <c r="P1070" i="1"/>
  <c r="P3243" i="1"/>
  <c r="P141" i="1"/>
  <c r="P1930" i="1"/>
  <c r="P38" i="1"/>
  <c r="P1462" i="1"/>
  <c r="P3273" i="1"/>
  <c r="P1444" i="1"/>
  <c r="P3815" i="1"/>
  <c r="P613" i="1"/>
  <c r="P1802" i="1"/>
  <c r="P582" i="1"/>
  <c r="P2835" i="1"/>
  <c r="P311" i="1"/>
  <c r="P3395" i="1"/>
  <c r="P3381" i="1"/>
  <c r="P1883" i="1"/>
  <c r="P1555" i="1"/>
  <c r="P3521" i="1"/>
  <c r="P2496" i="1"/>
  <c r="P2530" i="1"/>
  <c r="P3124" i="1"/>
  <c r="P1910" i="1"/>
  <c r="P3132" i="1"/>
  <c r="P943" i="1"/>
  <c r="P2432" i="1"/>
  <c r="P2796" i="1"/>
  <c r="P366" i="1"/>
  <c r="P2923" i="1"/>
  <c r="P3628" i="1"/>
  <c r="P3822" i="1"/>
  <c r="P730" i="1"/>
  <c r="P498" i="1"/>
  <c r="P2198" i="1"/>
  <c r="P1172" i="1"/>
  <c r="P3062" i="1"/>
  <c r="P2668" i="1"/>
  <c r="P3713" i="1"/>
  <c r="P2127" i="1"/>
  <c r="P3942" i="1"/>
  <c r="P3180" i="1"/>
  <c r="P2040" i="1"/>
  <c r="P1227" i="1"/>
  <c r="P3007" i="1"/>
  <c r="P2726" i="1"/>
  <c r="P375" i="1"/>
  <c r="P380" i="1"/>
  <c r="P3103" i="1"/>
  <c r="P4012" i="1"/>
  <c r="P2712" i="1"/>
  <c r="P3439" i="1"/>
  <c r="P1909" i="1"/>
  <c r="P3540" i="1"/>
  <c r="P2111" i="1"/>
  <c r="P1535" i="1"/>
  <c r="P2078" i="1"/>
  <c r="P36" i="1"/>
  <c r="P168" i="1"/>
  <c r="P725" i="1"/>
  <c r="P3422" i="1"/>
  <c r="P1354" i="1"/>
  <c r="P1581" i="1"/>
  <c r="P174" i="1"/>
  <c r="P1431" i="1"/>
  <c r="P57" i="1"/>
  <c r="P1495" i="1"/>
  <c r="P1339" i="1"/>
  <c r="P3462" i="1"/>
  <c r="P1690" i="1"/>
  <c r="P2009" i="1"/>
  <c r="P2639" i="1"/>
  <c r="P1969" i="1"/>
  <c r="P1409" i="1"/>
  <c r="P374" i="1"/>
  <c r="P477" i="1"/>
  <c r="P3546" i="1"/>
  <c r="P3455" i="1"/>
  <c r="P916" i="1"/>
  <c r="P1356" i="1"/>
  <c r="P2020" i="1"/>
  <c r="P4064" i="1"/>
  <c r="P214" i="1"/>
  <c r="P3871" i="1"/>
  <c r="P876" i="1"/>
  <c r="P4070" i="1"/>
  <c r="P1763" i="1"/>
  <c r="P3351" i="1"/>
  <c r="P2572" i="1"/>
  <c r="P6" i="1"/>
  <c r="P3077" i="1"/>
  <c r="P559" i="1"/>
  <c r="P2977" i="1"/>
  <c r="P485" i="1"/>
  <c r="P1105" i="1"/>
  <c r="P1340" i="1"/>
  <c r="P371" i="1"/>
  <c r="P671" i="1"/>
  <c r="P3244" i="1"/>
  <c r="P1574" i="1"/>
  <c r="P2401" i="1"/>
  <c r="P3477" i="1"/>
  <c r="P1994" i="1"/>
  <c r="P1975" i="1"/>
  <c r="P2425" i="1"/>
  <c r="P1962" i="1"/>
  <c r="P373" i="1"/>
  <c r="P586" i="1"/>
  <c r="P967" i="1"/>
  <c r="P2372" i="1"/>
  <c r="P1157" i="1"/>
  <c r="P3223" i="1"/>
  <c r="P1488" i="1"/>
  <c r="P1827" i="1"/>
  <c r="P2698" i="1"/>
  <c r="P3444" i="1"/>
  <c r="P2616" i="1"/>
  <c r="P37" i="1"/>
  <c r="P99" i="1"/>
  <c r="P1926" i="1"/>
  <c r="P1265" i="1"/>
  <c r="P2906" i="1"/>
  <c r="P1853" i="1"/>
  <c r="P62" i="1"/>
  <c r="P3836" i="1"/>
  <c r="P1273" i="1"/>
  <c r="P747" i="1"/>
  <c r="P2010" i="1"/>
  <c r="P440" i="1"/>
  <c r="P1597" i="1"/>
  <c r="P3995" i="1"/>
  <c r="P3648" i="1"/>
  <c r="P2311" i="1"/>
  <c r="P219" i="1"/>
  <c r="P101" i="1"/>
  <c r="P3275" i="1"/>
  <c r="P2022" i="1"/>
  <c r="P158" i="1"/>
  <c r="P3271" i="1"/>
  <c r="P3631" i="1"/>
  <c r="P3605" i="1"/>
  <c r="P3838" i="1"/>
  <c r="P3823" i="1"/>
  <c r="P1686" i="1"/>
  <c r="P2065" i="1"/>
  <c r="P3741" i="1"/>
  <c r="P1993" i="1"/>
  <c r="P1509" i="1"/>
  <c r="P2418" i="1"/>
  <c r="P1282" i="1"/>
  <c r="P857" i="1"/>
  <c r="P2104" i="1"/>
  <c r="P2915" i="1"/>
  <c r="P1671" i="1"/>
  <c r="P215" i="1"/>
  <c r="P3796" i="1"/>
  <c r="P2966" i="1"/>
  <c r="P1158" i="1"/>
  <c r="P889" i="1"/>
  <c r="P149" i="1"/>
  <c r="P1974" i="1"/>
  <c r="P2570" i="1"/>
  <c r="P1049" i="1"/>
  <c r="P2270" i="1"/>
  <c r="P3790" i="1"/>
  <c r="P1355" i="1"/>
  <c r="P1127" i="1"/>
  <c r="P3656" i="1"/>
  <c r="P799" i="1"/>
  <c r="P726" i="1"/>
  <c r="P3482" i="1"/>
  <c r="P851" i="1"/>
  <c r="P1788" i="1"/>
  <c r="P865" i="1"/>
  <c r="P2296" i="1"/>
  <c r="P1132" i="1"/>
  <c r="P1766" i="1"/>
  <c r="P2001" i="1"/>
  <c r="P3179" i="1"/>
  <c r="P2951" i="1"/>
  <c r="P1970" i="1"/>
  <c r="P3857" i="1"/>
  <c r="P959" i="1"/>
  <c r="P3511" i="1"/>
  <c r="P1513" i="1"/>
  <c r="P2244" i="1"/>
  <c r="P3362" i="1"/>
  <c r="P3415" i="1"/>
  <c r="P1002" i="1"/>
  <c r="P1842" i="1"/>
  <c r="P3091" i="1"/>
  <c r="P580" i="1"/>
  <c r="P3969" i="1"/>
  <c r="P3465" i="1"/>
  <c r="P2122" i="1"/>
  <c r="P1775" i="1"/>
  <c r="P446" i="1"/>
  <c r="P908" i="1"/>
  <c r="P2021" i="1"/>
  <c r="P3476" i="1"/>
  <c r="P2795" i="1"/>
  <c r="P2778" i="1"/>
  <c r="P629" i="1"/>
  <c r="P1375" i="1"/>
  <c r="P337" i="1"/>
  <c r="P1317" i="1"/>
  <c r="P2872" i="1"/>
  <c r="P2501" i="1"/>
  <c r="P3495" i="1"/>
  <c r="P2580" i="1"/>
  <c r="P2047" i="1"/>
  <c r="P2722" i="1"/>
  <c r="P2992" i="1"/>
  <c r="P2195" i="1"/>
  <c r="P2369" i="1"/>
  <c r="P2664" i="1"/>
  <c r="P1950" i="1"/>
  <c r="P4087" i="1"/>
  <c r="P1954" i="1"/>
  <c r="P321" i="1"/>
  <c r="P2213" i="1"/>
  <c r="P3765" i="1"/>
  <c r="P1091" i="1"/>
  <c r="P1319" i="1"/>
  <c r="P3446" i="1"/>
  <c r="P700" i="1"/>
  <c r="P331" i="1"/>
  <c r="P1133" i="1"/>
  <c r="P3534" i="1"/>
  <c r="P3264" i="1"/>
  <c r="P496" i="1"/>
  <c r="P4025" i="1"/>
  <c r="P3649" i="1"/>
  <c r="P3907" i="1"/>
  <c r="P3987" i="1"/>
  <c r="P2509" i="1"/>
  <c r="P2745" i="1"/>
  <c r="P1511" i="1"/>
  <c r="P2970" i="1"/>
  <c r="P928" i="1"/>
  <c r="P2909" i="1"/>
  <c r="P3800" i="1"/>
  <c r="P684" i="1"/>
  <c r="P3345" i="1"/>
  <c r="P3996" i="1"/>
  <c r="P4077" i="1"/>
  <c r="P3826" i="1"/>
  <c r="P577" i="1"/>
  <c r="P827" i="1"/>
  <c r="P2910" i="1"/>
  <c r="P2260" i="1"/>
  <c r="P4053" i="1"/>
  <c r="P3916" i="1"/>
  <c r="P3607" i="1"/>
  <c r="P3783" i="1"/>
  <c r="P2599" i="1"/>
  <c r="P3430" i="1"/>
  <c r="P2028" i="1"/>
  <c r="P4047" i="1"/>
  <c r="P846" i="1"/>
  <c r="P1789" i="1"/>
  <c r="P2299" i="1"/>
  <c r="P4017" i="1"/>
  <c r="P1706" i="1"/>
  <c r="P3324" i="1"/>
  <c r="P837" i="1"/>
  <c r="P3301" i="1"/>
  <c r="P1316" i="1"/>
  <c r="P1371" i="1"/>
  <c r="P3364" i="1"/>
  <c r="P3070" i="1"/>
  <c r="P1995" i="1"/>
  <c r="P1009" i="1"/>
  <c r="P933" i="1"/>
  <c r="P2743" i="1"/>
  <c r="P3833" i="1"/>
  <c r="P2361" i="1"/>
  <c r="P2137" i="1"/>
  <c r="P717" i="1"/>
  <c r="P2318" i="1"/>
  <c r="P2017" i="1"/>
  <c r="P294" i="1"/>
  <c r="P3934" i="1"/>
  <c r="P1302" i="1"/>
  <c r="P987" i="1"/>
  <c r="P1518" i="1"/>
  <c r="P68" i="1"/>
  <c r="P3067" i="1"/>
  <c r="P2495" i="1"/>
  <c r="P2973" i="1"/>
  <c r="P2855" i="1"/>
  <c r="P309" i="1"/>
  <c r="P828" i="1"/>
  <c r="P1410" i="1"/>
  <c r="P1417" i="1"/>
  <c r="P3328" i="1"/>
  <c r="P392" i="1"/>
  <c r="P1280" i="1"/>
  <c r="P3428" i="1"/>
  <c r="P2303" i="1"/>
  <c r="P3961" i="1"/>
  <c r="P349" i="1"/>
  <c r="P1645" i="1"/>
  <c r="P2681" i="1"/>
  <c r="P4111" i="1"/>
  <c r="P2704" i="1"/>
  <c r="P1106" i="1"/>
  <c r="P2788" i="1"/>
  <c r="P3385" i="1"/>
  <c r="P2641" i="1"/>
  <c r="P2623" i="1"/>
  <c r="P85" i="1"/>
  <c r="P2474" i="1"/>
  <c r="P3022" i="1"/>
  <c r="P1830" i="1"/>
  <c r="P3551" i="1"/>
  <c r="P2830" i="1"/>
  <c r="P51" i="1"/>
  <c r="P905" i="1"/>
  <c r="P3019" i="1"/>
  <c r="P789" i="1"/>
  <c r="P2464" i="1"/>
  <c r="P3054" i="1"/>
  <c r="P2541" i="1"/>
  <c r="P2347" i="1"/>
  <c r="P2914" i="1"/>
  <c r="P3725" i="1"/>
  <c r="P2003" i="1"/>
  <c r="P3880" i="1"/>
  <c r="P1503" i="1"/>
  <c r="P3040" i="1"/>
  <c r="P803" i="1"/>
  <c r="P291" i="1"/>
  <c r="P2597" i="1"/>
  <c r="P1562" i="1"/>
  <c r="P3172" i="1"/>
  <c r="P415" i="1"/>
  <c r="P917" i="1"/>
  <c r="P2897" i="1"/>
  <c r="P3844" i="1"/>
  <c r="P850" i="1"/>
  <c r="P743" i="1"/>
  <c r="P2861" i="1"/>
  <c r="P3532" i="1"/>
  <c r="P2392" i="1"/>
  <c r="P3930" i="1"/>
  <c r="P3154" i="1"/>
  <c r="P3588" i="1"/>
  <c r="P2802" i="1"/>
  <c r="P3537" i="1"/>
  <c r="P1055" i="1"/>
  <c r="P1451" i="1"/>
  <c r="P3316" i="1"/>
  <c r="P1006" i="1"/>
  <c r="P2873" i="1"/>
  <c r="P3827" i="1"/>
  <c r="P1593" i="1"/>
  <c r="P66" i="1"/>
  <c r="P1687" i="1"/>
  <c r="P2493" i="1"/>
  <c r="P3754" i="1"/>
  <c r="P2261" i="1"/>
  <c r="P451" i="1"/>
  <c r="P4088" i="1"/>
  <c r="P2390" i="1"/>
  <c r="P447" i="1"/>
  <c r="P4065" i="1"/>
  <c r="P2184" i="1"/>
  <c r="P1019" i="1"/>
  <c r="P2456" i="1"/>
  <c r="P4082" i="1"/>
  <c r="P2609" i="1"/>
  <c r="P1266" i="1"/>
  <c r="P231" i="1"/>
  <c r="P830" i="1"/>
  <c r="P1300" i="1"/>
  <c r="P3578" i="1"/>
  <c r="P2285" i="1"/>
  <c r="P4036" i="1"/>
  <c r="P4089" i="1"/>
  <c r="P4010" i="1"/>
  <c r="P1790" i="1"/>
  <c r="P1381" i="1"/>
  <c r="P3388" i="1"/>
  <c r="P1044" i="1"/>
  <c r="P1911" i="1"/>
  <c r="P3992" i="1"/>
  <c r="P3105" i="1"/>
  <c r="P230" i="1"/>
  <c r="P2555" i="1"/>
  <c r="P1090" i="1"/>
  <c r="P3895" i="1"/>
  <c r="P935" i="1"/>
  <c r="P2777" i="1"/>
  <c r="P3127" i="1"/>
  <c r="P2759" i="1"/>
  <c r="P1383" i="1"/>
  <c r="P3792" i="1"/>
  <c r="P2536" i="1"/>
  <c r="P2670" i="1"/>
  <c r="P1290" i="1"/>
  <c r="P2720" i="1"/>
  <c r="P765" i="1"/>
  <c r="P2718" i="1"/>
  <c r="P2196" i="1"/>
  <c r="P1263" i="1"/>
  <c r="P3305" i="1"/>
  <c r="P423" i="1"/>
  <c r="P1801" i="1"/>
  <c r="P3782" i="1"/>
  <c r="P3737" i="1"/>
  <c r="P2635" i="1"/>
  <c r="P3203" i="1"/>
  <c r="P2343" i="1"/>
  <c r="P3100" i="1"/>
  <c r="P2234" i="1"/>
  <c r="P1087" i="1"/>
  <c r="P3729" i="1"/>
  <c r="P1948" i="1"/>
  <c r="P2391" i="1"/>
  <c r="P566" i="1"/>
  <c r="P3343" i="1"/>
  <c r="P3617" i="1"/>
  <c r="P4029" i="1"/>
  <c r="P706" i="1"/>
  <c r="P1385" i="1"/>
  <c r="P2967" i="1"/>
  <c r="P3768" i="1"/>
  <c r="P3374" i="1"/>
  <c r="P4023" i="1"/>
  <c r="P3454" i="1"/>
  <c r="P2886" i="1"/>
  <c r="P1796" i="1"/>
  <c r="P914" i="1"/>
  <c r="P838" i="1"/>
  <c r="P1728" i="1"/>
  <c r="P3676" i="1"/>
  <c r="P2518" i="1"/>
  <c r="P1787" i="1"/>
  <c r="P323" i="1"/>
  <c r="P244" i="1"/>
  <c r="P3014" i="1"/>
  <c r="P64" i="1"/>
  <c r="P3407" i="1"/>
  <c r="P3071" i="1"/>
  <c r="P1548" i="1"/>
  <c r="P1329" i="1"/>
  <c r="P3728" i="1"/>
  <c r="P3327" i="1"/>
  <c r="P2931" i="1"/>
  <c r="P3950" i="1"/>
  <c r="P3030" i="1"/>
  <c r="P1695" i="1"/>
  <c r="P333" i="1"/>
  <c r="P1334" i="1"/>
  <c r="P3503" i="1"/>
  <c r="P1389" i="1"/>
  <c r="P298" i="1"/>
  <c r="P2901" i="1"/>
  <c r="P2779" i="1"/>
  <c r="P4101" i="1"/>
  <c r="P3136" i="1"/>
  <c r="P950" i="1"/>
  <c r="P2252" i="1"/>
  <c r="P272" i="1"/>
  <c r="P3079" i="1"/>
  <c r="P897" i="1"/>
  <c r="P206" i="1"/>
  <c r="P1480" i="1"/>
  <c r="P3667" i="1"/>
  <c r="P1641" i="1"/>
  <c r="P2126" i="1"/>
  <c r="P1781" i="1"/>
  <c r="P281" i="1"/>
  <c r="P3097" i="1"/>
  <c r="P2171" i="1"/>
  <c r="P2334" i="1"/>
  <c r="P3310" i="1"/>
  <c r="P2646" i="1"/>
  <c r="P2814" i="1"/>
  <c r="P1550" i="1"/>
  <c r="P4081" i="1"/>
  <c r="P3693" i="1"/>
  <c r="P2537" i="1"/>
  <c r="P3619" i="1"/>
  <c r="P1614" i="1"/>
  <c r="P82" i="1"/>
  <c r="P823" i="1"/>
  <c r="P1112" i="1"/>
  <c r="P921" i="1"/>
  <c r="P3064" i="1"/>
  <c r="P2603" i="1"/>
  <c r="P2037" i="1"/>
  <c r="P3562" i="1"/>
  <c r="P481" i="1"/>
  <c r="P2754" i="1"/>
  <c r="P3910" i="1"/>
  <c r="P17" i="1"/>
  <c r="P690" i="1"/>
  <c r="P2626" i="1"/>
  <c r="P922" i="1"/>
  <c r="P2200" i="1"/>
  <c r="P1615" i="1"/>
  <c r="P90" i="1"/>
  <c r="P316" i="1"/>
  <c r="P1683" i="1"/>
  <c r="P23" i="1"/>
  <c r="P1860" i="1"/>
  <c r="P1264" i="1"/>
  <c r="P3519" i="1"/>
  <c r="P2301" i="1"/>
  <c r="P1295" i="1"/>
  <c r="P949" i="1"/>
  <c r="P2229" i="1"/>
  <c r="P669" i="1"/>
  <c r="P2153" i="1"/>
  <c r="P2810" i="1"/>
  <c r="P2985" i="1"/>
  <c r="P3332" i="1"/>
  <c r="P1288" i="1"/>
  <c r="P769" i="1"/>
  <c r="P654" i="1"/>
  <c r="P3564" i="1"/>
  <c r="P689" i="1"/>
  <c r="P3703" i="1"/>
  <c r="P3058" i="1"/>
  <c r="P1682" i="1"/>
  <c r="P4048" i="1"/>
  <c r="P2314" i="1"/>
  <c r="P275" i="1"/>
  <c r="P3144" i="1"/>
  <c r="P3688" i="1"/>
  <c r="P3376" i="1"/>
  <c r="P1622" i="1"/>
  <c r="P934" i="1"/>
  <c r="P1217" i="1"/>
  <c r="P1471" i="1"/>
  <c r="P1337" i="1"/>
  <c r="P2344" i="1"/>
  <c r="P2876" i="1"/>
  <c r="P2564" i="1"/>
  <c r="P2870" i="1"/>
  <c r="P1434" i="1"/>
  <c r="P1856" i="1"/>
  <c r="P1944" i="1"/>
  <c r="P265" i="1"/>
  <c r="P2658" i="1"/>
  <c r="P3696" i="1"/>
  <c r="P2144" i="1"/>
  <c r="P1705" i="1"/>
  <c r="P3245" i="1"/>
  <c r="P2588" i="1"/>
  <c r="P1120" i="1"/>
  <c r="P48" i="1"/>
  <c r="P3839" i="1"/>
  <c r="P2389" i="1"/>
  <c r="P1020" i="1"/>
  <c r="P2822" i="1"/>
  <c r="P2674" i="1"/>
  <c r="P2515" i="1"/>
  <c r="P3417" i="1"/>
  <c r="P2694" i="1"/>
  <c r="P2885" i="1"/>
  <c r="P3090" i="1"/>
  <c r="P2354" i="1"/>
  <c r="P3905" i="1"/>
  <c r="P3277" i="1"/>
  <c r="P744" i="1"/>
  <c r="P3237" i="1"/>
  <c r="P994" i="1"/>
  <c r="P368" i="1"/>
  <c r="P3289" i="1"/>
  <c r="P1978" i="1"/>
  <c r="P1077" i="1"/>
  <c r="P3234" i="1"/>
  <c r="P3830" i="1"/>
  <c r="P285" i="1"/>
  <c r="P4108" i="1"/>
  <c r="P1651" i="1"/>
  <c r="P2115" i="1"/>
  <c r="P3138" i="1"/>
  <c r="P1544" i="1"/>
  <c r="P509" i="1"/>
  <c r="P4007" i="1"/>
  <c r="P3903" i="1"/>
  <c r="P2854" i="1"/>
  <c r="P2904" i="1"/>
  <c r="P273" i="1"/>
  <c r="P1413" i="1"/>
  <c r="P785" i="1"/>
  <c r="P2869" i="1"/>
  <c r="P2959" i="1"/>
  <c r="P574" i="1"/>
  <c r="P3093" i="1"/>
  <c r="P3293" i="1"/>
  <c r="P1940" i="1"/>
  <c r="P3160" i="1"/>
  <c r="P646" i="1"/>
  <c r="P1468" i="1"/>
  <c r="P27" i="1"/>
  <c r="P2728" i="1"/>
  <c r="P4040" i="1"/>
  <c r="P3299" i="1"/>
  <c r="P3230" i="1"/>
  <c r="P1456" i="1"/>
  <c r="P3739" i="1"/>
  <c r="P1267" i="1"/>
  <c r="P432" i="1"/>
  <c r="P3028" i="1"/>
  <c r="P1369" i="1"/>
  <c r="P3932" i="1"/>
  <c r="P3694" i="1"/>
  <c r="P1168" i="1"/>
  <c r="P128" i="1"/>
  <c r="P3685" i="1"/>
  <c r="P2791" i="1"/>
  <c r="P2468" i="1"/>
  <c r="P3898" i="1"/>
  <c r="P1520" i="1"/>
  <c r="P2245" i="1"/>
  <c r="P104" i="1"/>
  <c r="P1236" i="1"/>
  <c r="P2424" i="1"/>
  <c r="P2382" i="1"/>
  <c r="P1580" i="1"/>
  <c r="P2325" i="1"/>
  <c r="P1013" i="1"/>
  <c r="P4028" i="1"/>
  <c r="P2376" i="1"/>
  <c r="P3432" i="1"/>
  <c r="P2488" i="1"/>
  <c r="P2772" i="1"/>
  <c r="P3801" i="1"/>
  <c r="P3254" i="1"/>
  <c r="P3963" i="1"/>
  <c r="P3211" i="1"/>
  <c r="P592" i="1"/>
  <c r="P1366" i="1"/>
  <c r="P2554" i="1"/>
  <c r="P1433" i="1"/>
  <c r="P856" i="1"/>
  <c r="P707" i="1"/>
  <c r="P2507" i="1"/>
  <c r="P1772" i="1"/>
  <c r="P1551" i="1"/>
  <c r="P637" i="1"/>
  <c r="P2416" i="1"/>
  <c r="P3556" i="1"/>
  <c r="P599" i="1"/>
  <c r="P2806" i="1"/>
  <c r="P1774" i="1"/>
  <c r="P1939" i="1"/>
  <c r="P504" i="1"/>
  <c r="P2514" i="1"/>
  <c r="P584" i="1"/>
  <c r="P944" i="1"/>
  <c r="P2797" i="1"/>
  <c r="P3664" i="1"/>
  <c r="P3965" i="1"/>
  <c r="P257" i="1"/>
  <c r="P413" i="1"/>
  <c r="P544" i="1"/>
  <c r="P1453" i="1"/>
  <c r="P2036" i="1"/>
  <c r="P2360" i="1"/>
  <c r="P2680" i="1"/>
  <c r="P1247" i="1"/>
  <c r="P2628" i="1"/>
  <c r="P1414" i="1"/>
  <c r="P1981" i="1"/>
  <c r="P2899" i="1"/>
  <c r="P1372" i="1"/>
  <c r="P1289" i="1"/>
  <c r="P3947" i="1"/>
  <c r="P2415" i="1"/>
  <c r="P588" i="1"/>
  <c r="P3402" i="1"/>
  <c r="P2005" i="1"/>
  <c r="P3386" i="1"/>
  <c r="P527" i="1"/>
  <c r="P3249" i="1"/>
  <c r="P1195" i="1"/>
  <c r="P2329" i="1"/>
  <c r="P1426" i="1"/>
  <c r="P2688" i="1"/>
  <c r="P3733" i="1"/>
  <c r="P560" i="1"/>
  <c r="P1609" i="1"/>
  <c r="P3644" i="1"/>
  <c r="P391" i="1"/>
  <c r="P2857" i="1"/>
  <c r="P3205" i="1"/>
  <c r="P151" i="1"/>
  <c r="P2093" i="1"/>
  <c r="P1778" i="1"/>
  <c r="P649" i="1"/>
  <c r="P3798" i="1"/>
  <c r="P1148" i="1"/>
  <c r="P441" i="1"/>
  <c r="P3035" i="1"/>
  <c r="P350" i="1"/>
  <c r="P1538" i="1"/>
  <c r="P642" i="1"/>
  <c r="P776" i="1"/>
  <c r="P597" i="1"/>
  <c r="P3224" i="1"/>
  <c r="P2356" i="1"/>
  <c r="P2596" i="1"/>
  <c r="P372" i="1"/>
  <c r="P3772" i="1"/>
  <c r="P3048" i="1"/>
  <c r="P313" i="1"/>
  <c r="P1956" i="1"/>
  <c r="P2758" i="1"/>
  <c r="P4039" i="1"/>
  <c r="P3225" i="1"/>
  <c r="P258" i="1"/>
  <c r="P1952" i="1"/>
  <c r="P457" i="1"/>
  <c r="P1390" i="1"/>
  <c r="P2174" i="1"/>
  <c r="P754" i="1"/>
  <c r="P4032" i="1"/>
  <c r="P960" i="1"/>
  <c r="P3508" i="1"/>
  <c r="P2475" i="1"/>
  <c r="P595" i="1"/>
  <c r="P1753" i="1"/>
  <c r="P3408" i="1"/>
  <c r="P2135" i="1"/>
  <c r="P3602" i="1"/>
  <c r="P2281" i="1"/>
  <c r="P3973" i="1"/>
  <c r="P644" i="1"/>
  <c r="P2151" i="1"/>
  <c r="P2012" i="1"/>
  <c r="P1882" i="1"/>
  <c r="P2858" i="1"/>
  <c r="P1314" i="1"/>
  <c r="P3279" i="1"/>
  <c r="P849" i="1"/>
  <c r="P359" i="1"/>
  <c r="P549" i="1"/>
  <c r="P436" i="1"/>
  <c r="P1099" i="1"/>
  <c r="P3032" i="1"/>
  <c r="P2838" i="1"/>
  <c r="P3690" i="1"/>
  <c r="P3051" i="1"/>
  <c r="P3122" i="1"/>
  <c r="P345" i="1"/>
  <c r="P3356" i="1"/>
  <c r="P3531" i="1"/>
  <c r="P1207" i="1"/>
  <c r="P2661" i="1"/>
  <c r="P1122" i="1"/>
  <c r="P2552" i="1"/>
  <c r="P911" i="1"/>
  <c r="P605" i="1"/>
  <c r="P3208" i="1"/>
  <c r="P1912" i="1"/>
  <c r="P1992" i="1"/>
  <c r="P3574" i="1"/>
  <c r="P3419" i="1"/>
  <c r="P315" i="1"/>
  <c r="P3125" i="1"/>
  <c r="P1224" i="1"/>
  <c r="P847" i="1"/>
  <c r="P4071" i="1"/>
  <c r="P288" i="1"/>
  <c r="P3049" i="1"/>
  <c r="P3920" i="1"/>
  <c r="P3458" i="1"/>
  <c r="P4106" i="1"/>
  <c r="P2640" i="1"/>
  <c r="P3373" i="1"/>
  <c r="P1692" i="1"/>
  <c r="P3509" i="1"/>
  <c r="P3111" i="1"/>
  <c r="P3727" i="1"/>
  <c r="P1823" i="1"/>
  <c r="P1498" i="1"/>
  <c r="P1745" i="1"/>
  <c r="P881" i="1"/>
  <c r="P4109" i="1"/>
  <c r="P3368" i="1"/>
  <c r="P4100" i="1"/>
  <c r="P2129" i="1"/>
  <c r="P1880" i="1"/>
  <c r="P3268" i="1"/>
  <c r="P3692" i="1"/>
  <c r="P2637" i="1"/>
  <c r="P781" i="1"/>
  <c r="P2757" i="1"/>
  <c r="P2884" i="1"/>
  <c r="P2083" i="1"/>
  <c r="P3361" i="1"/>
  <c r="P1447" i="1"/>
  <c r="P2438" i="1"/>
  <c r="P1603" i="1"/>
  <c r="P3195" i="1"/>
  <c r="P3252" i="1"/>
  <c r="P4061" i="1"/>
  <c r="P4080" i="1"/>
  <c r="P3231" i="1"/>
  <c r="P74" i="1"/>
  <c r="P3616" i="1"/>
  <c r="P524" i="1"/>
  <c r="P788" i="1"/>
  <c r="P650" i="1"/>
  <c r="P3397" i="1"/>
  <c r="P2210" i="1"/>
  <c r="P326" i="1"/>
  <c r="P1531" i="1"/>
  <c r="P3037" i="1"/>
  <c r="P571" i="1"/>
  <c r="P2408" i="1"/>
  <c r="P1649" i="1"/>
  <c r="P4002" i="1"/>
  <c r="P3214" i="1"/>
  <c r="P1050" i="1"/>
  <c r="P1628" i="1"/>
  <c r="P1590" i="1"/>
  <c r="P493" i="1"/>
  <c r="P1627" i="1"/>
  <c r="P543" i="1"/>
  <c r="P2150" i="1"/>
  <c r="P1989" i="1"/>
  <c r="P3349" i="1"/>
  <c r="P3492" i="1"/>
  <c r="P1034" i="1"/>
  <c r="P2673" i="1"/>
  <c r="P1439" i="1"/>
  <c r="P2742" i="1"/>
  <c r="P200" i="1"/>
  <c r="P1233" i="1"/>
  <c r="P1046" i="1"/>
  <c r="P2046" i="1"/>
  <c r="P2815" i="1"/>
  <c r="P2315" i="1"/>
  <c r="P3897" i="1"/>
  <c r="P3710" i="1"/>
  <c r="P2765" i="1"/>
  <c r="P2794" i="1"/>
  <c r="P3638" i="1"/>
  <c r="P1697" i="1"/>
  <c r="P1315" i="1"/>
  <c r="P4062" i="1"/>
  <c r="P3512" i="1"/>
  <c r="P3983" i="1"/>
  <c r="P1062" i="1"/>
  <c r="P4003" i="1"/>
  <c r="P3964" i="1"/>
  <c r="P1958" i="1"/>
  <c r="P3575" i="1"/>
  <c r="P3412" i="1"/>
  <c r="P2310" i="1"/>
  <c r="P3308" i="1"/>
  <c r="P2892" i="1"/>
  <c r="P4024" i="1"/>
  <c r="P3543" i="1"/>
  <c r="P226" i="1"/>
  <c r="P1738" i="1"/>
  <c r="P4085" i="1"/>
  <c r="P1435" i="1"/>
  <c r="P3938" i="1"/>
  <c r="P825" i="1"/>
  <c r="P2828" i="1"/>
  <c r="P3882" i="1"/>
  <c r="P420" i="1"/>
  <c r="P1486" i="1"/>
  <c r="P364" i="1"/>
  <c r="P1386" i="1"/>
  <c r="P703" i="1"/>
  <c r="P471" i="1"/>
  <c r="P3050" i="1"/>
  <c r="P3591" i="1"/>
  <c r="P1182" i="1"/>
  <c r="P3341" i="1"/>
  <c r="P787" i="1"/>
  <c r="P674" i="1"/>
  <c r="P354" i="1"/>
  <c r="P782" i="1"/>
  <c r="P3488" i="1"/>
  <c r="P3548" i="1"/>
  <c r="P946" i="1"/>
  <c r="P259" i="1"/>
  <c r="P3119" i="1"/>
  <c r="P1707" i="1"/>
  <c r="P4104" i="1"/>
  <c r="P322" i="1"/>
  <c r="P590" i="1"/>
  <c r="P1505" i="1"/>
  <c r="P1215" i="1"/>
  <c r="P1012" i="1"/>
  <c r="P2903" i="1"/>
  <c r="P252" i="1"/>
  <c r="P887" i="1"/>
  <c r="P3998" i="1"/>
  <c r="P3337" i="1"/>
  <c r="P4102" i="1"/>
  <c r="P523" i="1"/>
  <c r="P2085" i="1"/>
  <c r="P3547" i="1"/>
  <c r="P70" i="1"/>
  <c r="P3645" i="1"/>
  <c r="P2068" i="1"/>
  <c r="P616" i="1"/>
  <c r="P529" i="1"/>
  <c r="P3201" i="1"/>
  <c r="P2044" i="1"/>
  <c r="P2935" i="1"/>
  <c r="P3985" i="1"/>
  <c r="P1806" i="1"/>
  <c r="P1748" i="1"/>
  <c r="P4009" i="1"/>
  <c r="P625" i="1"/>
  <c r="P2183" i="1"/>
  <c r="P2863" i="1"/>
  <c r="P237" i="1"/>
  <c r="P132" i="1"/>
  <c r="P731" i="1"/>
  <c r="P3721" i="1"/>
  <c r="P4099" i="1"/>
  <c r="P3856" i="1"/>
  <c r="P2077" i="1"/>
  <c r="P2317" i="1"/>
  <c r="P1844" i="1"/>
  <c r="P3901" i="1"/>
  <c r="P1617" i="1"/>
  <c r="P929" i="1"/>
  <c r="P2567" i="1"/>
  <c r="P3272" i="1"/>
  <c r="P2159" i="1"/>
  <c r="P3977" i="1"/>
  <c r="P2326" i="1"/>
  <c r="P121" i="1"/>
  <c r="P184" i="1"/>
  <c r="P3746" i="1"/>
  <c r="P879" i="1"/>
  <c r="P146" i="1"/>
  <c r="P3057" i="1"/>
  <c r="P2543" i="1"/>
  <c r="P1420" i="1"/>
  <c r="P84" i="1"/>
  <c r="P2191" i="1"/>
  <c r="P1884" i="1"/>
  <c r="P2110" i="1"/>
  <c r="P15" i="1"/>
  <c r="P2114" i="1"/>
  <c r="P1546" i="1"/>
  <c r="P2721" i="1"/>
  <c r="P1176" i="1"/>
  <c r="P2185" i="1"/>
  <c r="P224" i="1"/>
  <c r="P2062" i="1"/>
  <c r="P1932" i="1"/>
  <c r="P2511" i="1"/>
  <c r="P664" i="1"/>
  <c r="P2650" i="1"/>
  <c r="P858" i="1"/>
  <c r="P1259" i="1"/>
  <c r="P2700" i="1"/>
  <c r="P1794" i="1"/>
  <c r="P2526" i="1"/>
  <c r="P4069" i="1"/>
  <c r="P89" i="1"/>
  <c r="P2059" i="1"/>
  <c r="P1412" i="1"/>
  <c r="P2937" i="1"/>
  <c r="P4046" i="1"/>
  <c r="P2587" i="1"/>
  <c r="P1071" i="1"/>
  <c r="P2439" i="1"/>
  <c r="P3283" i="1"/>
  <c r="P558" i="1"/>
  <c r="P2510" i="1"/>
  <c r="P3529" i="1"/>
  <c r="P3392" i="1"/>
  <c r="P3175" i="1"/>
  <c r="P2388" i="1"/>
  <c r="P3026" i="1"/>
  <c r="P2569" i="1"/>
  <c r="P2237" i="1"/>
  <c r="P1587" i="1"/>
  <c r="P3499" i="1"/>
  <c r="P1359" i="1"/>
  <c r="P3353" i="1"/>
  <c r="P1515" i="1"/>
  <c r="P2386" i="1"/>
  <c r="P203" i="1"/>
  <c r="P2888" i="1"/>
  <c r="P3593" i="1"/>
  <c r="P2620" i="1"/>
  <c r="P2994" i="1"/>
  <c r="P1126" i="1"/>
  <c r="P1517" i="1"/>
  <c r="P1719" i="1"/>
  <c r="P1752" i="1"/>
  <c r="P3623" i="1"/>
  <c r="P2405" i="1"/>
  <c r="P1524" i="1"/>
  <c r="P1855" i="1"/>
  <c r="P1400" i="1"/>
  <c r="P3724" i="1"/>
  <c r="P709" i="1"/>
  <c r="P2365" i="1"/>
  <c r="P1709" i="1"/>
  <c r="P147" i="1"/>
  <c r="P1825" i="1"/>
  <c r="P3113" i="1"/>
  <c r="P740" i="1"/>
  <c r="P3404" i="1"/>
  <c r="P1523" i="1"/>
  <c r="P153" i="1"/>
  <c r="P724" i="1"/>
  <c r="P2189" i="1"/>
  <c r="P486" i="1"/>
  <c r="P1085" i="1"/>
  <c r="P1213" i="1"/>
  <c r="P148" i="1"/>
  <c r="P4030" i="1"/>
  <c r="P1048" i="1"/>
  <c r="P1405" i="1"/>
  <c r="P1320" i="1"/>
  <c r="P1714" i="1"/>
  <c r="P2982" i="1"/>
  <c r="P1849" i="1"/>
  <c r="P1810" i="1"/>
  <c r="P3108" i="1"/>
  <c r="P4008" i="1"/>
  <c r="P3843" i="1"/>
  <c r="P3209" i="1"/>
  <c r="P26" i="1"/>
  <c r="P1408" i="1"/>
  <c r="P1256" i="1"/>
  <c r="P1346" i="1"/>
  <c r="P3018" i="1"/>
  <c r="P915" i="1"/>
  <c r="P3626" i="1"/>
  <c r="P2322" i="1"/>
  <c r="P2054" i="1"/>
  <c r="P4073" i="1"/>
  <c r="P2733" i="1"/>
  <c r="P952" i="1"/>
  <c r="P1736" i="1"/>
  <c r="P594" i="1"/>
  <c r="P389" i="1"/>
  <c r="P1618" i="1"/>
  <c r="P3784" i="1"/>
  <c r="P1869" i="1"/>
  <c r="P2050" i="1"/>
  <c r="P786" i="1"/>
  <c r="P124" i="1"/>
  <c r="P962" i="1"/>
  <c r="P1249" i="1"/>
  <c r="P4079" i="1"/>
  <c r="P4026" i="1"/>
  <c r="P2952" i="1"/>
  <c r="P647" i="1"/>
  <c r="P55" i="1"/>
  <c r="P1841" i="1"/>
  <c r="P3603" i="1"/>
  <c r="P1310" i="1"/>
  <c r="P791" i="1"/>
  <c r="P2911" i="1"/>
  <c r="P591" i="1"/>
  <c r="P1604" i="1"/>
  <c r="P3033" i="1"/>
  <c r="P4067" i="1"/>
  <c r="P1064" i="1"/>
  <c r="P2240" i="1"/>
  <c r="P1208" i="1"/>
  <c r="P3583" i="1"/>
  <c r="P2271" i="1"/>
  <c r="P1579" i="1"/>
  <c r="P3410" i="1"/>
  <c r="P1684" i="1"/>
  <c r="P1943" i="1"/>
  <c r="P286" i="1"/>
  <c r="P893" i="1"/>
  <c r="P3449" i="1"/>
  <c r="P1402" i="1"/>
  <c r="P3734" i="1"/>
  <c r="P750" i="1"/>
  <c r="P2011" i="1"/>
  <c r="P255" i="1"/>
  <c r="P1786" i="1"/>
  <c r="P1391" i="1"/>
  <c r="P2614" i="1"/>
  <c r="P2478" i="1"/>
  <c r="P992" i="1"/>
  <c r="P2374" i="1"/>
  <c r="P1553" i="1"/>
  <c r="P1757" i="1"/>
  <c r="P2502" i="1"/>
  <c r="P1554" i="1"/>
  <c r="P696" i="1"/>
  <c r="P918" i="1"/>
  <c r="P3816" i="1"/>
  <c r="P2081" i="1"/>
  <c r="P342" i="1"/>
  <c r="P3157" i="1"/>
  <c r="P614" i="1"/>
  <c r="P2625" i="1"/>
  <c r="P3110" i="1"/>
  <c r="P1179" i="1"/>
  <c r="P1677" i="1"/>
  <c r="P40" i="1"/>
  <c r="P1228" i="1"/>
  <c r="P1726" i="1"/>
  <c r="P2204" i="1"/>
  <c r="P548" i="1"/>
  <c r="P4031" i="1"/>
  <c r="P2192" i="1"/>
  <c r="P3333" i="1"/>
  <c r="P953" i="1"/>
  <c r="P3303" i="1"/>
  <c r="P1219" i="1"/>
  <c r="P1638" i="1"/>
  <c r="P2443" i="1"/>
  <c r="P157" i="1"/>
  <c r="P1976" i="1"/>
  <c r="P2116" i="1"/>
  <c r="P685" i="1"/>
  <c r="P667" i="1"/>
  <c r="P449" i="1"/>
  <c r="P385" i="1"/>
  <c r="P3505" i="1"/>
  <c r="P2636" i="1"/>
  <c r="P575" i="1"/>
  <c r="P2007" i="1"/>
  <c r="P3194" i="1"/>
  <c r="P2889" i="1"/>
  <c r="P2105" i="1"/>
  <c r="P341" i="1"/>
  <c r="P2729" i="1"/>
  <c r="P702" i="1"/>
  <c r="P3682" i="1"/>
  <c r="P623" i="1"/>
  <c r="P3606" i="1"/>
  <c r="P412" i="1"/>
  <c r="P1117" i="1"/>
  <c r="P762" i="1"/>
  <c r="P902" i="1"/>
  <c r="P1900" i="1"/>
  <c r="P1749" i="1"/>
  <c r="P1244" i="1"/>
  <c r="P3951" i="1"/>
  <c r="P1147" i="1"/>
  <c r="P2051" i="1"/>
  <c r="P2767" i="1"/>
  <c r="P547" i="1"/>
  <c r="P469" i="1"/>
  <c r="P1210" i="1"/>
  <c r="P913" i="1"/>
  <c r="P3756" i="1"/>
  <c r="P2749" i="1"/>
  <c r="P2167" i="1"/>
  <c r="P991" i="1"/>
  <c r="P901" i="1"/>
  <c r="P1174" i="1"/>
  <c r="P3269" i="1"/>
  <c r="P2071" i="1"/>
  <c r="P3929" i="1"/>
  <c r="P2602" i="1"/>
  <c r="P2247" i="1"/>
  <c r="P1961" i="1"/>
  <c r="P3104" i="1"/>
  <c r="P2101" i="1"/>
  <c r="P207" i="1"/>
  <c r="P2302" i="1"/>
  <c r="P495" i="1"/>
  <c r="P2941" i="1"/>
  <c r="P3334" i="1"/>
  <c r="P779" i="1"/>
  <c r="P1662" i="1"/>
  <c r="P2333" i="1"/>
  <c r="P801" i="1"/>
  <c r="P1482" i="1"/>
  <c r="P4006" i="1"/>
  <c r="P3291" i="1"/>
  <c r="P2527" i="1"/>
  <c r="P2241" i="1"/>
  <c r="P3974" i="1"/>
  <c r="P3868" i="1"/>
  <c r="P3526" i="1"/>
  <c r="P2294" i="1"/>
  <c r="P1721" i="1"/>
  <c r="P3320" i="1"/>
  <c r="P1063" i="1"/>
  <c r="P704" i="1"/>
  <c r="P4001" i="1"/>
  <c r="P739" i="1"/>
  <c r="P3255" i="1"/>
  <c r="P305" i="1"/>
  <c r="P2993" i="1"/>
  <c r="P2055" i="1"/>
  <c r="P1269" i="1"/>
  <c r="P510" i="1"/>
  <c r="P2477" i="1"/>
  <c r="P189" i="1"/>
  <c r="P3889" i="1"/>
  <c r="P2550" i="1"/>
  <c r="P3915" i="1"/>
  <c r="P2940" i="1"/>
  <c r="P3315" i="1"/>
  <c r="P3276" i="1"/>
  <c r="P196" i="1"/>
  <c r="P3099" i="1"/>
  <c r="P3379" i="1"/>
  <c r="P3296" i="1"/>
  <c r="P1143" i="1"/>
  <c r="P2528" i="1"/>
  <c r="P2434" i="1"/>
  <c r="P748" i="1"/>
  <c r="P1298" i="1"/>
  <c r="P199" i="1"/>
  <c r="P2106" i="1"/>
  <c r="P3216" i="1"/>
  <c r="P2912" i="1"/>
  <c r="P2316" i="1"/>
  <c r="P3586" i="1"/>
  <c r="P470" i="1"/>
  <c r="P67" i="1"/>
  <c r="P1483" i="1"/>
  <c r="P2748" i="1"/>
  <c r="P1717" i="1"/>
  <c r="P874" i="1"/>
  <c r="P301" i="1"/>
  <c r="P2402" i="1"/>
  <c r="P923" i="1"/>
  <c r="P445" i="1"/>
  <c r="P1840" i="1"/>
  <c r="P1138" i="1"/>
  <c r="P1474" i="1"/>
  <c r="P3314" i="1"/>
  <c r="P3061" i="1"/>
  <c r="P2476" i="1"/>
  <c r="P2359" i="1"/>
  <c r="P3936" i="1"/>
  <c r="P862" i="1"/>
  <c r="P2764" i="1"/>
  <c r="P3367" i="1"/>
  <c r="P2734" i="1"/>
  <c r="P3762" i="1"/>
  <c r="P2206" i="1"/>
  <c r="P502" i="1"/>
  <c r="P2995" i="1"/>
  <c r="P2690" i="1"/>
  <c r="P2652" i="1"/>
  <c r="P1470" i="1"/>
  <c r="P2559" i="1"/>
  <c r="P172" i="1"/>
  <c r="P3928" i="1"/>
  <c r="P3957" i="1"/>
  <c r="P2353" i="1"/>
  <c r="P2214" i="1"/>
  <c r="P3646" i="1"/>
  <c r="P2112" i="1"/>
  <c r="P2804" i="1"/>
  <c r="P3750" i="1"/>
  <c r="P3325" i="1"/>
  <c r="P756" i="1"/>
  <c r="P1918" i="1"/>
  <c r="P820" i="1"/>
  <c r="P1299" i="1"/>
  <c r="P784" i="1"/>
  <c r="P2309" i="1"/>
  <c r="P3355" i="1"/>
  <c r="P721" i="1"/>
  <c r="P660" i="1"/>
  <c r="P2723" i="1"/>
  <c r="P2225" i="1"/>
  <c r="P3730" i="1"/>
  <c r="P2561" i="1"/>
  <c r="P1033" i="1"/>
  <c r="P3680" i="1"/>
  <c r="P1584" i="1"/>
  <c r="P3764" i="1"/>
  <c r="P2865" i="1"/>
  <c r="P1919" i="1"/>
  <c r="P271" i="1"/>
  <c r="P4054" i="1"/>
  <c r="P749" i="1"/>
  <c r="P2485" i="1"/>
  <c r="P841" i="1"/>
  <c r="P1938" i="1"/>
  <c r="P3190" i="1"/>
  <c r="P1730" i="1"/>
  <c r="P3948" i="1"/>
  <c r="P3371" i="1"/>
  <c r="P2024" i="1"/>
  <c r="P462" i="1"/>
  <c r="P1155" i="1"/>
  <c r="P460" i="1"/>
  <c r="P3684" i="1"/>
  <c r="P2327" i="1"/>
  <c r="P2095" i="1"/>
  <c r="P1465" i="1"/>
  <c r="P802" i="1"/>
  <c r="P840" i="1"/>
  <c r="P1885" i="1"/>
  <c r="P1710" i="1"/>
  <c r="P761" i="1"/>
  <c r="P2505" i="1"/>
  <c r="P603" i="1"/>
  <c r="P3429" i="1"/>
  <c r="P692" i="1"/>
  <c r="P1373" i="1"/>
  <c r="P3698" i="1"/>
  <c r="P1216" i="1"/>
  <c r="P2259" i="1"/>
  <c r="P3799" i="1"/>
  <c r="P431" i="1"/>
  <c r="P1125" i="1"/>
  <c r="P3740" i="1"/>
  <c r="P211" i="1"/>
  <c r="P3677" i="1"/>
  <c r="P3485" i="1"/>
  <c r="P2663" i="1"/>
  <c r="P2176" i="1"/>
  <c r="P3714" i="1"/>
  <c r="P2955" i="1"/>
  <c r="P878" i="1"/>
  <c r="P2883" i="1"/>
  <c r="P3117" i="1"/>
  <c r="P2562" i="1"/>
  <c r="P270" i="1"/>
  <c r="P2727" i="1"/>
  <c r="P2517" i="1"/>
  <c r="P682" i="1"/>
  <c r="P500" i="1"/>
  <c r="P2378" i="1"/>
  <c r="P2190" i="1"/>
  <c r="P1602" i="1"/>
  <c r="P3579" i="1"/>
  <c r="P903" i="1"/>
  <c r="P1833" i="1"/>
  <c r="P2014" i="1"/>
  <c r="P3094" i="1"/>
  <c r="P3557" i="1"/>
  <c r="P2282" i="1"/>
  <c r="P3794" i="1"/>
  <c r="P2998" i="1"/>
  <c r="P2504" i="1"/>
  <c r="P1870" i="1"/>
  <c r="P2308" i="1"/>
  <c r="P3323" i="1"/>
  <c r="P829" i="1"/>
  <c r="P483" i="1"/>
  <c r="P3712" i="1"/>
  <c r="P2339" i="1"/>
  <c r="P3655" i="1"/>
  <c r="P1536" i="1"/>
  <c r="P2039" i="1"/>
  <c r="P888" i="1"/>
  <c r="P3894" i="1"/>
  <c r="P1572" i="1"/>
  <c r="P2705" i="1"/>
  <c r="P3456" i="1"/>
  <c r="P836" i="1"/>
  <c r="P383" i="1"/>
  <c r="P3502" i="1"/>
  <c r="P1083" i="1"/>
  <c r="P2981" i="1"/>
  <c r="P3506" i="1"/>
  <c r="P3731" i="1"/>
  <c r="P2091" i="1"/>
  <c r="P822" i="1"/>
  <c r="P365" i="1"/>
  <c r="P1341" i="1"/>
  <c r="P3989" i="1"/>
  <c r="P1134" i="1"/>
  <c r="P2320" i="1"/>
  <c r="P1712" i="1"/>
  <c r="P514" i="1"/>
  <c r="P7" i="1"/>
  <c r="P1858" i="1"/>
  <c r="P1947" i="1"/>
  <c r="P2499" i="1"/>
  <c r="P770" i="1"/>
  <c r="P3675" i="1"/>
  <c r="P3470" i="1"/>
  <c r="P2584" i="1"/>
  <c r="P310" i="1"/>
  <c r="P3902" i="1"/>
  <c r="P1626" i="1"/>
  <c r="P3174" i="1"/>
  <c r="P2539" i="1"/>
  <c r="P3134" i="1"/>
  <c r="P43" i="1"/>
  <c r="P1272" i="1"/>
  <c r="P2155" i="1"/>
  <c r="P1561" i="1"/>
  <c r="P768" i="1"/>
  <c r="P3006" i="1"/>
  <c r="P1971" i="1"/>
  <c r="P1010" i="1"/>
  <c r="P3760" i="1"/>
  <c r="P859" i="1"/>
  <c r="P3674" i="1"/>
  <c r="P78" i="1"/>
  <c r="P2328" i="1"/>
  <c r="P3919" i="1"/>
  <c r="P2395" i="1"/>
  <c r="P119" i="1"/>
  <c r="P1045" i="1"/>
  <c r="P407" i="1"/>
  <c r="P561" i="1"/>
  <c r="P3627" i="1"/>
  <c r="P302" i="1"/>
  <c r="P3475" i="1"/>
  <c r="P980" i="1"/>
  <c r="P4020" i="1"/>
  <c r="P1347" i="1"/>
  <c r="P10" i="1"/>
  <c r="P3867" i="1"/>
  <c r="P1865" i="1"/>
  <c r="P489" i="1"/>
  <c r="P3789" i="1"/>
  <c r="P3549" i="1"/>
  <c r="P3706" i="1"/>
  <c r="P3253" i="1"/>
  <c r="P2188" i="1"/>
  <c r="P538" i="1"/>
  <c r="P347" i="1"/>
  <c r="P970" i="1"/>
  <c r="P1473" i="1"/>
  <c r="P1014" i="1"/>
  <c r="P895" i="1"/>
  <c r="P2651" i="1"/>
  <c r="P479" i="1"/>
  <c r="P3217" i="1"/>
  <c r="P3984" i="1"/>
  <c r="P106" i="1"/>
  <c r="P2850" i="1"/>
  <c r="P3080" i="1"/>
  <c r="P4034" i="1"/>
  <c r="P2397" i="1"/>
  <c r="P1181" i="1"/>
  <c r="P14" i="1"/>
  <c r="P1257" i="1"/>
  <c r="P2905" i="1"/>
  <c r="P3504" i="1"/>
  <c r="P3848" i="1"/>
  <c r="P1254" i="1"/>
  <c r="P3199" i="1"/>
  <c r="P1291" i="1"/>
  <c r="P1770" i="1"/>
  <c r="P482" i="1"/>
  <c r="P3304" i="1"/>
  <c r="P3955" i="1"/>
  <c r="P1589" i="1"/>
  <c r="P3102" i="1"/>
  <c r="P3726" i="1"/>
  <c r="P163" i="1"/>
  <c r="P2845" i="1"/>
  <c r="P2938" i="1"/>
  <c r="P2498" i="1"/>
  <c r="P467" i="1"/>
  <c r="P653" i="1"/>
  <c r="P3262" i="1"/>
  <c r="P728" i="1"/>
  <c r="P1281" i="1"/>
  <c r="P1007" i="1"/>
  <c r="P164" i="1"/>
  <c r="P2644" i="1"/>
  <c r="P1251" i="1"/>
  <c r="P2799" i="1"/>
  <c r="P1702" i="1"/>
  <c r="P3620" i="1"/>
  <c r="P234" i="1"/>
  <c r="P2548" i="1"/>
  <c r="P2265" i="1"/>
  <c r="P1850" i="1"/>
  <c r="P2035" i="1"/>
  <c r="P3284" i="1"/>
  <c r="P3742" i="1"/>
  <c r="P1655" i="1"/>
  <c r="P2816" i="1"/>
  <c r="P3387" i="1"/>
  <c r="P2421" i="1"/>
  <c r="P1530" i="1"/>
  <c r="P2079" i="1"/>
  <c r="P2211" i="1"/>
  <c r="P2684" i="1"/>
  <c r="P3004" i="1"/>
  <c r="P2375" i="1"/>
  <c r="P3879" i="1"/>
  <c r="P1021" i="1"/>
  <c r="P2896" i="1"/>
  <c r="P3651" i="1"/>
  <c r="P2737" i="1"/>
  <c r="P2484" i="1"/>
  <c r="P3313" i="1"/>
  <c r="P2833" i="1"/>
  <c r="P2900" i="1"/>
  <c r="P3809" i="1"/>
  <c r="P2783" i="1"/>
  <c r="P411" i="1"/>
  <c r="P834" i="1"/>
  <c r="P367" i="1"/>
  <c r="P3447" i="1"/>
  <c r="P2394" i="1"/>
  <c r="P3883" i="1"/>
  <c r="P3918" i="1"/>
  <c r="P240" i="1"/>
  <c r="P2048" i="1"/>
  <c r="P2138" i="1"/>
  <c r="P931" i="1"/>
  <c r="P3659" i="1"/>
  <c r="P2162" i="1"/>
  <c r="P1747" i="1"/>
  <c r="P2280" i="1"/>
  <c r="P1746" i="1"/>
  <c r="P1563" i="1"/>
  <c r="P2435" i="1"/>
  <c r="P245" i="1"/>
  <c r="P3046" i="1"/>
  <c r="P2179" i="1"/>
  <c r="P640" i="1"/>
  <c r="P2836" i="1"/>
  <c r="P1718" i="1"/>
  <c r="P3500" i="1"/>
  <c r="P3941" i="1"/>
  <c r="P4016" i="1"/>
  <c r="P312" i="1"/>
  <c r="P3472" i="1"/>
  <c r="P1476" i="1"/>
  <c r="P2842" i="1"/>
  <c r="P3527" i="1"/>
  <c r="P1360" i="1"/>
  <c r="P262" i="1"/>
  <c r="P1725" i="1"/>
  <c r="P177" i="1"/>
  <c r="P2399" i="1"/>
  <c r="P542" i="1"/>
  <c r="P1479" i="1"/>
  <c r="P2066" i="1"/>
  <c r="P2880" i="1"/>
  <c r="P3516" i="1"/>
  <c r="P2220" i="1"/>
  <c r="P2440" i="1"/>
  <c r="P2761" i="1"/>
  <c r="P3490" i="1"/>
  <c r="P2152" i="1"/>
  <c r="P210" i="1"/>
  <c r="P3165" i="1"/>
  <c r="P499" i="1"/>
  <c r="P1600" i="1"/>
  <c r="P1667" i="1"/>
  <c r="P2918" i="1"/>
  <c r="P4027" i="1"/>
  <c r="P3671" i="1"/>
  <c r="P2751" i="1"/>
  <c r="P1519" i="1"/>
  <c r="P1490" i="1"/>
  <c r="P403" i="1"/>
  <c r="P937" i="1"/>
  <c r="P1771" i="1"/>
  <c r="P3535" i="1"/>
  <c r="P3219" i="1"/>
  <c r="P1023" i="1"/>
  <c r="P3169" i="1"/>
  <c r="P2672" i="1"/>
  <c r="P1162" i="1"/>
  <c r="P899" i="1"/>
  <c r="P2942" i="1"/>
  <c r="P2677" i="1"/>
  <c r="P853" i="1"/>
  <c r="P268" i="1"/>
  <c r="P1384" i="1"/>
  <c r="P1252" i="1"/>
  <c r="P826" i="1"/>
  <c r="P3106" i="1"/>
  <c r="P433" i="1"/>
  <c r="P1040" i="1"/>
  <c r="P3441" i="1"/>
  <c r="P1018" i="1"/>
  <c r="P976" i="1"/>
  <c r="P1857" i="1"/>
  <c r="P948" i="1"/>
  <c r="P1318" i="1"/>
  <c r="P720" i="1"/>
  <c r="P2161" i="1"/>
  <c r="P361" i="1"/>
  <c r="P1762" i="1"/>
  <c r="P2784" i="1"/>
  <c r="P615" i="1"/>
  <c r="P156" i="1"/>
  <c r="P3595" i="1"/>
  <c r="P2513" i="1"/>
  <c r="P2853" i="1"/>
  <c r="P3885" i="1"/>
  <c r="P2605" i="1"/>
  <c r="P3409" i="1"/>
  <c r="P16" i="1"/>
  <c r="P1140" i="1"/>
  <c r="P1669" i="1"/>
  <c r="P3434" i="1"/>
  <c r="P3213" i="1"/>
  <c r="P792" i="1"/>
  <c r="P875" i="1"/>
  <c r="P3787" i="1"/>
  <c r="P3294" i="1"/>
  <c r="P1527" i="1"/>
  <c r="P1271" i="1"/>
  <c r="P975" i="1"/>
  <c r="P1765" i="1"/>
  <c r="P1942" i="1"/>
  <c r="P34" i="1"/>
  <c r="P1399" i="1"/>
  <c r="P2049" i="1"/>
  <c r="P1890" i="1"/>
  <c r="P2766" i="1"/>
  <c r="P3522" i="1"/>
  <c r="P454" i="1"/>
  <c r="P3011" i="1"/>
  <c r="P1577" i="1"/>
  <c r="P4000" i="1"/>
  <c r="P443" i="1"/>
  <c r="P536" i="1"/>
  <c r="P2807" i="1"/>
  <c r="P319" i="1"/>
  <c r="P114" i="1"/>
  <c r="P54" i="1"/>
  <c r="P2436" i="1"/>
  <c r="P713" i="1"/>
  <c r="P356" i="1"/>
  <c r="P3940" i="1"/>
  <c r="P1154" i="1"/>
  <c r="P2157" i="1"/>
  <c r="P3811" i="1"/>
  <c r="P1146" i="1"/>
  <c r="P1946" i="1"/>
  <c r="P930" i="1"/>
  <c r="P2775" i="1"/>
  <c r="P3069" i="1"/>
  <c r="P2453" i="1"/>
  <c r="P2648" i="1"/>
  <c r="P108" i="1"/>
  <c r="P1115" i="1"/>
  <c r="P3758" i="1"/>
  <c r="P12" i="1"/>
  <c r="P4107" i="1"/>
  <c r="P2108" i="1"/>
  <c r="P2053" i="1"/>
  <c r="P111" i="1"/>
  <c r="P1923" i="1"/>
  <c r="P1731" i="1"/>
  <c r="P1206" i="1"/>
  <c r="P135" i="1"/>
  <c r="P3261" i="1"/>
  <c r="P1566" i="1"/>
  <c r="P977" i="1"/>
  <c r="P2976" i="1"/>
  <c r="P266" i="1"/>
  <c r="P3220" i="1"/>
  <c r="P3041" i="1"/>
  <c r="P2064" i="1"/>
  <c r="P1558" i="1"/>
  <c r="P2166" i="1"/>
  <c r="P2069" i="1"/>
  <c r="P2148" i="1"/>
  <c r="P1680" i="1"/>
  <c r="P376" i="1"/>
  <c r="P3629" i="1"/>
  <c r="P3986" i="1"/>
  <c r="P416" i="1"/>
  <c r="P3481" i="1"/>
  <c r="P680" i="1"/>
  <c r="P455" i="1"/>
  <c r="P3554" i="1"/>
  <c r="P1881" i="1"/>
  <c r="P2288" i="1"/>
  <c r="P396" i="1"/>
  <c r="P1965" i="1"/>
  <c r="P2847" i="1"/>
  <c r="P2535" i="1"/>
  <c r="P942" i="1"/>
  <c r="P1079" i="1"/>
  <c r="P1644" i="1"/>
  <c r="P1759" i="1"/>
  <c r="P3576" i="1"/>
  <c r="P2844" i="1"/>
  <c r="P370" i="1"/>
  <c r="P3962" i="1"/>
  <c r="P2158" i="1"/>
  <c r="P3491" i="1"/>
  <c r="P3066" i="1"/>
  <c r="P1135" i="1"/>
  <c r="P1732" i="1"/>
  <c r="P1092" i="1"/>
  <c r="P3517" i="1"/>
  <c r="P1676" i="1"/>
  <c r="P1336" i="1"/>
  <c r="P3524" i="1"/>
  <c r="P2257" i="1"/>
  <c r="P1015" i="1"/>
  <c r="P2494" i="1"/>
  <c r="P3775" i="1"/>
  <c r="P1406" i="1"/>
  <c r="P1279" i="1"/>
  <c r="P3025" i="1"/>
  <c r="P1861" i="1"/>
  <c r="P995" i="1"/>
  <c r="P307" i="1"/>
  <c r="P3757" i="1"/>
  <c r="P678" i="1"/>
  <c r="P3582" i="1"/>
  <c r="P3666" i="1"/>
  <c r="P1001" i="1"/>
  <c r="P3393" i="1"/>
  <c r="P3716" i="1"/>
  <c r="P3851" i="1"/>
  <c r="P3198" i="1"/>
  <c r="P2471" i="1"/>
  <c r="P3300" i="1"/>
  <c r="P2094" i="1"/>
  <c r="P3215" i="1"/>
  <c r="P2714" i="1"/>
  <c r="P1326" i="1"/>
  <c r="P3382" i="1"/>
  <c r="P882" i="1"/>
  <c r="P1321" i="1"/>
  <c r="P4105" i="1"/>
  <c r="P2251" i="1"/>
  <c r="P2516" i="1"/>
  <c r="P3550" i="1"/>
  <c r="P1534" i="1"/>
  <c r="P1424" i="1"/>
  <c r="P2249" i="1"/>
  <c r="P1740" i="1"/>
  <c r="P648" i="1"/>
  <c r="P3339" i="1"/>
  <c r="P1621" i="1"/>
  <c r="P3107" i="1"/>
  <c r="P2164" i="1"/>
  <c r="P3159" i="1"/>
  <c r="P1379" i="1"/>
  <c r="P677" i="1"/>
  <c r="P806" i="1"/>
  <c r="P1437" i="1"/>
  <c r="P998" i="1"/>
  <c r="P3426" i="1"/>
  <c r="P958" i="1"/>
  <c r="P2351" i="1"/>
  <c r="P1472" i="1"/>
  <c r="P2426" i="1"/>
  <c r="P983" i="1"/>
  <c r="P2520" i="1"/>
  <c r="P1028" i="1"/>
  <c r="P87" i="1"/>
  <c r="P1904" i="1"/>
  <c r="P3711" i="1"/>
  <c r="P1852" i="1"/>
  <c r="P2232" i="1"/>
  <c r="P2350" i="1"/>
  <c r="P3896" i="1"/>
  <c r="P3608" i="1"/>
  <c r="P3567" i="1"/>
  <c r="P2785" i="1"/>
  <c r="P3200" i="1"/>
  <c r="P202" i="1"/>
  <c r="P2113" i="1"/>
  <c r="P125" i="1"/>
  <c r="P419" i="1"/>
  <c r="P2633" i="1"/>
  <c r="P3702" i="1"/>
  <c r="P2725" i="1"/>
  <c r="P2254" i="1"/>
  <c r="P1394" i="1"/>
  <c r="P3466" i="1"/>
  <c r="P3855" i="1"/>
  <c r="P2107" i="1"/>
  <c r="P2268" i="1"/>
  <c r="P3457" i="1"/>
  <c r="P632" i="1"/>
  <c r="P1423" i="1"/>
  <c r="P2895" i="1"/>
  <c r="P437" i="1"/>
  <c r="P2178" i="1"/>
  <c r="P3732" i="1"/>
  <c r="P4075" i="1"/>
  <c r="P886" i="1"/>
  <c r="P3921" i="1"/>
  <c r="P2087" i="1"/>
  <c r="P348" i="1"/>
  <c r="P2618" i="1"/>
  <c r="P2750" i="1"/>
  <c r="P3290" i="1"/>
  <c r="P2934" i="1"/>
  <c r="P2431" i="1"/>
  <c r="P2921" i="1"/>
  <c r="P1196" i="1"/>
  <c r="P2031" i="1"/>
  <c r="P3191" i="1"/>
  <c r="P3849" i="1"/>
  <c r="P1936" i="1"/>
  <c r="P360" i="1"/>
  <c r="P306" i="1"/>
  <c r="P3435" i="1"/>
  <c r="P1815" i="1"/>
  <c r="P267" i="1"/>
  <c r="P1805" i="1"/>
  <c r="P384" i="1"/>
  <c r="P3561" i="1"/>
  <c r="P570" i="1"/>
  <c r="P2696" i="1"/>
  <c r="P478" i="1"/>
  <c r="P3318" i="1"/>
  <c r="P814" i="1"/>
  <c r="P2843" i="1"/>
  <c r="P4018" i="1"/>
  <c r="P2442" i="1"/>
  <c r="P2887" i="1"/>
  <c r="P1184" i="1"/>
  <c r="P2041" i="1"/>
  <c r="P198" i="1"/>
  <c r="P3150" i="1"/>
  <c r="P363" i="1"/>
  <c r="P3170" i="1"/>
  <c r="P3747" i="1"/>
  <c r="P218" i="1"/>
  <c r="P3614" i="1"/>
  <c r="P116" i="1"/>
  <c r="P2866" i="1"/>
  <c r="P1171" i="1"/>
  <c r="P94" i="1"/>
  <c r="P3899" i="1"/>
  <c r="P170" i="1"/>
  <c r="P1338" i="1"/>
  <c r="P314" i="1"/>
  <c r="P2824" i="1"/>
  <c r="P1560" i="1"/>
  <c r="P4019" i="1"/>
  <c r="P1879" i="1"/>
  <c r="P3399" i="1"/>
  <c r="P1764" i="1"/>
  <c r="P1088" i="1"/>
  <c r="P506" i="1"/>
  <c r="P2349" i="1"/>
  <c r="P1432" i="1"/>
  <c r="P763" i="1"/>
  <c r="P1475" i="1"/>
  <c r="P2773" i="1"/>
  <c r="P123" i="1"/>
  <c r="P456" i="1"/>
  <c r="P757" i="1"/>
  <c r="P1052" i="1"/>
  <c r="P3559" i="1"/>
  <c r="P3981" i="1"/>
  <c r="P904" i="1"/>
  <c r="P2227" i="1"/>
  <c r="P2482" i="1"/>
  <c r="P1761" i="1"/>
  <c r="P1103" i="1"/>
  <c r="P1043" i="1"/>
  <c r="P435" i="1"/>
  <c r="P1311" i="1"/>
  <c r="P3423" i="1"/>
  <c r="P208" i="1"/>
  <c r="P2278" i="1"/>
  <c r="P4043" i="1"/>
  <c r="P804" i="1"/>
  <c r="P442" i="1"/>
  <c r="P2100" i="1"/>
  <c r="P733" i="1"/>
  <c r="P1532" i="1"/>
  <c r="P3043" i="1"/>
  <c r="P1599" i="1"/>
  <c r="P3335" i="1"/>
  <c r="P3573" i="1"/>
  <c r="P3163" i="1"/>
  <c r="P745" i="1"/>
  <c r="P2396" i="1"/>
  <c r="P2147" i="1"/>
  <c r="P3982" i="1"/>
  <c r="P1506" i="1"/>
  <c r="P2782" i="1"/>
  <c r="P3701" i="1"/>
  <c r="P832" i="1"/>
  <c r="P2008" i="1"/>
  <c r="P3632" i="1"/>
  <c r="P3780" i="1"/>
  <c r="P113" i="1"/>
  <c r="P1129" i="1"/>
  <c r="P2851" i="1"/>
  <c r="P2235" i="1"/>
  <c r="P3360" i="1"/>
  <c r="P1418" i="1"/>
  <c r="P463" i="1"/>
  <c r="P3802" i="1"/>
  <c r="P3673" i="1"/>
  <c r="P1349" i="1"/>
  <c r="P3177" i="1"/>
  <c r="P1583" i="1"/>
  <c r="P115" i="1"/>
  <c r="P2321" i="1"/>
  <c r="P607" i="1"/>
  <c r="P1153" i="1"/>
  <c r="P1624" i="1"/>
  <c r="P3017" i="1"/>
  <c r="P3831" i="1"/>
  <c r="P790" i="1"/>
  <c r="P3601" i="1"/>
  <c r="P3461" i="1"/>
  <c r="P870" i="1"/>
  <c r="P988" i="1"/>
  <c r="P2481" i="1"/>
  <c r="P2988" i="1"/>
  <c r="P4090" i="1"/>
  <c r="P2371" i="1"/>
  <c r="P3678" i="1"/>
  <c r="P1275" i="1"/>
  <c r="P4091" i="1"/>
  <c r="P3280" i="1"/>
  <c r="P3668" i="1"/>
  <c r="P1927" i="1"/>
  <c r="P2387" i="1"/>
  <c r="P3319" i="1"/>
  <c r="P261" i="1"/>
  <c r="P2187" i="1"/>
  <c r="P3609" i="1"/>
  <c r="P2649" i="1"/>
  <c r="P3854" i="1"/>
  <c r="P1069" i="1"/>
  <c r="P1639" i="1"/>
  <c r="P1675" i="1"/>
  <c r="P475" i="1"/>
  <c r="P1652" i="1"/>
  <c r="P2969" i="1"/>
  <c r="P1080" i="1"/>
  <c r="P518" i="1"/>
  <c r="P2489" i="1"/>
  <c r="P1699" i="1"/>
  <c r="P2165" i="1"/>
  <c r="P46" i="1"/>
  <c r="P2141" i="1"/>
  <c r="P3572" i="1"/>
  <c r="P2944" i="1"/>
  <c r="P1951" i="1"/>
  <c r="P3008" i="1"/>
  <c r="P2585" i="1"/>
  <c r="P969" i="1"/>
  <c r="P2215" i="1"/>
  <c r="P362" i="1"/>
  <c r="P136" i="1"/>
  <c r="P3812" i="1"/>
  <c r="P974" i="1"/>
  <c r="P276" i="1"/>
  <c r="P3321" i="1"/>
  <c r="P2217" i="1"/>
  <c r="P241" i="1"/>
  <c r="P129" i="1"/>
  <c r="P1061" i="1"/>
  <c r="P3295" i="1"/>
  <c r="P1042" i="1"/>
  <c r="P2420" i="1"/>
  <c r="P343" i="1"/>
  <c r="P1664" i="1"/>
  <c r="P522" i="1"/>
  <c r="P1665" i="1"/>
  <c r="P1754" i="1"/>
  <c r="P4086" i="1"/>
  <c r="P3858" i="1"/>
  <c r="P2060" i="1"/>
  <c r="P3307" i="1"/>
  <c r="P2123" i="1"/>
  <c r="P4110" i="1"/>
  <c r="P3285" i="1"/>
  <c r="P1398" i="1"/>
  <c r="P465" i="1"/>
  <c r="P2622" i="1"/>
  <c r="P329" i="1"/>
  <c r="P325" i="1"/>
  <c r="P666" i="1"/>
  <c r="P2566" i="1"/>
  <c r="P3158" i="1"/>
  <c r="P20" i="1"/>
  <c r="P3672" i="1"/>
  <c r="P3229" i="1"/>
  <c r="P2466" i="1"/>
  <c r="P1357" i="1"/>
  <c r="P2033" i="1"/>
  <c r="P2667" i="1"/>
  <c r="P909" i="1"/>
  <c r="P651" i="1"/>
  <c r="P3420" i="1"/>
  <c r="P2960" i="1"/>
  <c r="P324" i="1"/>
  <c r="P3259" i="1"/>
  <c r="P3480" i="1"/>
  <c r="P2702" i="1"/>
  <c r="P796" i="1"/>
  <c r="P627" i="1"/>
  <c r="P3630" i="1"/>
  <c r="P2577" i="1"/>
  <c r="P3496" i="1"/>
  <c r="P3478" i="1"/>
  <c r="P1303" i="1"/>
  <c r="P3909" i="1"/>
  <c r="P1427" i="1"/>
  <c r="P1642" i="1"/>
  <c r="P2545" i="1"/>
  <c r="P557" i="1"/>
  <c r="P807" i="1"/>
  <c r="P1565" i="1"/>
  <c r="P869" i="1"/>
  <c r="P1711" i="1"/>
  <c r="P2691" i="1"/>
  <c r="P3287" i="1"/>
  <c r="P61" i="1"/>
  <c r="P2634" i="1"/>
  <c r="P3653" i="1"/>
  <c r="P3904" i="1"/>
  <c r="P3424" i="1"/>
  <c r="P941" i="1"/>
  <c r="P1654" i="1"/>
  <c r="P2056" i="1"/>
  <c r="P2373" i="1"/>
  <c r="P2224" i="1"/>
  <c r="P1150" i="1"/>
  <c r="P2755" i="1"/>
  <c r="P693" i="1"/>
  <c r="P3023" i="1"/>
  <c r="P2711" i="1"/>
  <c r="P53" i="1"/>
  <c r="P414" i="1"/>
  <c r="P1361" i="1"/>
  <c r="P1145" i="1"/>
  <c r="P3146" i="1"/>
  <c r="P844" i="1"/>
  <c r="P3357" i="1"/>
  <c r="P867" i="1"/>
  <c r="P497" i="1"/>
  <c r="P3258" i="1"/>
  <c r="P327" i="1"/>
  <c r="P691" i="1"/>
  <c r="P402" i="1"/>
  <c r="P1760" i="1"/>
  <c r="P2172" i="1"/>
  <c r="P2643" i="1"/>
  <c r="P2197" i="1"/>
  <c r="P3681" i="1"/>
  <c r="P1231" i="1"/>
  <c r="P1377" i="1"/>
  <c r="P710" i="1"/>
  <c r="P439" i="1"/>
  <c r="P1078" i="1"/>
  <c r="P3292" i="1"/>
  <c r="P251" i="1"/>
  <c r="P1922" i="1"/>
  <c r="P1060" i="1"/>
  <c r="P1542" i="1"/>
  <c r="P1226" i="1"/>
  <c r="P2786" i="1"/>
  <c r="P938" i="1"/>
  <c r="P780" i="1"/>
  <c r="P3130" i="1"/>
  <c r="P1109" i="1"/>
  <c r="P2312" i="1"/>
  <c r="P1499" i="1"/>
  <c r="P292" i="1"/>
  <c r="P1933" i="1"/>
  <c r="P1186" i="1"/>
  <c r="P1902" i="1"/>
  <c r="P3096" i="1"/>
  <c r="P2930" i="1"/>
  <c r="P1328" i="1"/>
  <c r="P2793" i="1"/>
  <c r="P3876" i="1"/>
  <c r="P1441" i="1"/>
  <c r="P1401" i="1"/>
  <c r="P3233" i="1"/>
  <c r="P1411" i="1"/>
  <c r="P508" i="1"/>
  <c r="P1634" i="1"/>
  <c r="P1848" i="1"/>
  <c r="P772" i="1"/>
  <c r="P3239" i="1"/>
  <c r="P1332" i="1"/>
  <c r="P2813" i="1"/>
  <c r="P2768" i="1"/>
  <c r="P1635" i="1"/>
  <c r="P2917" i="1"/>
  <c r="P1576" i="1"/>
  <c r="P3073" i="1"/>
  <c r="P1779" i="1"/>
  <c r="P3824" i="1"/>
  <c r="P2792" i="1"/>
  <c r="P631" i="1"/>
  <c r="P2787" i="1"/>
  <c r="P1734" i="1"/>
  <c r="P3204" i="1"/>
  <c r="P2948" i="1"/>
  <c r="P21" i="1"/>
  <c r="P3751" i="1"/>
  <c r="P2601" i="1"/>
  <c r="P1056" i="1"/>
  <c r="P3405" i="1"/>
  <c r="P1723" i="1"/>
  <c r="P1351" i="1"/>
  <c r="P1022" i="1"/>
  <c r="P1261" i="1"/>
  <c r="P1585" i="1"/>
  <c r="P1274" i="1"/>
  <c r="P3056" i="1"/>
  <c r="P3939" i="1"/>
  <c r="P2407" i="1"/>
  <c r="P3592" i="1"/>
  <c r="P4096" i="1"/>
  <c r="P2533" i="1"/>
  <c r="P2430" i="1"/>
  <c r="P1647" i="1"/>
  <c r="P999" i="1"/>
  <c r="P1678" i="1"/>
  <c r="P3877" i="1"/>
  <c r="P3650" i="1"/>
  <c r="P3024" i="1"/>
  <c r="P3612" i="1"/>
  <c r="P2685" i="1"/>
  <c r="P2617" i="1"/>
  <c r="P2092" i="1"/>
  <c r="P1202" i="1"/>
  <c r="P1668" i="1"/>
  <c r="P885" i="1"/>
  <c r="P223" i="1"/>
  <c r="P2656" i="1"/>
  <c r="P3148" i="1"/>
  <c r="P3999" i="1"/>
  <c r="P2613" i="1"/>
  <c r="P600" i="1"/>
  <c r="P1487" i="1"/>
  <c r="P107" i="1"/>
  <c r="P563" i="1"/>
  <c r="P3060" i="1"/>
  <c r="P3098" i="1"/>
  <c r="P2972" i="1"/>
  <c r="P1494" i="1"/>
  <c r="P555" i="1"/>
  <c r="P1130" i="1"/>
  <c r="P2057" i="1"/>
  <c r="P3440" i="1"/>
  <c r="P1297" i="1"/>
  <c r="P1633" i="1"/>
  <c r="P1674" i="1"/>
  <c r="P2868" i="1"/>
  <c r="P2974" i="1"/>
  <c r="P1455" i="1"/>
  <c r="P2379" i="1"/>
  <c r="P3536" i="1"/>
  <c r="P1616" i="1"/>
  <c r="P3795" i="1"/>
  <c r="P737" i="1"/>
  <c r="P169" i="1"/>
  <c r="P665" i="1"/>
  <c r="P852" i="1"/>
  <c r="P330" i="1"/>
  <c r="P534" i="1"/>
  <c r="P117" i="1"/>
  <c r="P4068" i="1"/>
  <c r="P3566" i="1"/>
  <c r="P3350" i="1"/>
  <c r="P2061" i="1"/>
  <c r="P1180" i="1"/>
  <c r="P2272" i="1"/>
  <c r="P3994" i="1"/>
  <c r="P1820" i="1"/>
  <c r="P2262" i="1"/>
  <c r="P473" i="1"/>
  <c r="P2692" i="1"/>
  <c r="P2177" i="1"/>
  <c r="P221" i="1"/>
  <c r="P357" i="1"/>
  <c r="P3892" i="1"/>
  <c r="P793" i="1"/>
  <c r="P1353" i="1"/>
  <c r="P1342" i="1"/>
  <c r="P225" i="1"/>
  <c r="P655" i="1"/>
  <c r="P3181" i="1"/>
  <c r="P2878" i="1"/>
  <c r="P3126" i="1"/>
  <c r="P3142" i="1"/>
  <c r="P3365" i="1"/>
  <c r="P243" i="1"/>
  <c r="P1131" i="1"/>
  <c r="P3411" i="1"/>
  <c r="P2534" i="1"/>
  <c r="P1192" i="1"/>
  <c r="P3375" i="1"/>
  <c r="P1478" i="1"/>
  <c r="P173" i="1"/>
  <c r="P2908" i="1"/>
  <c r="P2345" i="1"/>
  <c r="P1160" i="1"/>
  <c r="P1258" i="1"/>
  <c r="P2145" i="1"/>
  <c r="P1397" i="1"/>
  <c r="P812" i="1"/>
  <c r="P2736" i="1"/>
  <c r="P1323" i="1"/>
  <c r="P2491" i="1"/>
  <c r="P1446" i="1"/>
  <c r="P1277" i="1"/>
  <c r="P3683" i="1"/>
  <c r="P805" i="1"/>
  <c r="P2771" i="1"/>
  <c r="P1118" i="1"/>
  <c r="P681" i="1"/>
  <c r="P4041" i="1"/>
  <c r="P2335" i="1"/>
  <c r="P2452" i="1"/>
  <c r="P634" i="1"/>
  <c r="P1963" i="1"/>
  <c r="P1908" i="1"/>
  <c r="P31" i="1"/>
  <c r="P3872" i="1"/>
  <c r="P1795" i="1"/>
  <c r="P568" i="1"/>
  <c r="P2631" i="1"/>
  <c r="P3193" i="1"/>
  <c r="P1896" i="1"/>
  <c r="P247" i="1"/>
  <c r="P1988" i="1"/>
  <c r="P2236" i="1"/>
  <c r="P216" i="1"/>
  <c r="P118" i="1"/>
  <c r="P2943" i="1"/>
  <c r="P2072" i="1"/>
  <c r="P777" i="1"/>
  <c r="P537" i="1"/>
  <c r="P673" i="1"/>
  <c r="P1843" i="1"/>
  <c r="P1199" i="1"/>
  <c r="P76" i="1"/>
  <c r="P3450" i="1"/>
  <c r="P1278" i="1"/>
  <c r="P932" i="1"/>
  <c r="P816" i="1"/>
  <c r="P1292" i="1"/>
  <c r="P233" i="1"/>
  <c r="P573" i="1"/>
  <c r="P2348" i="1"/>
  <c r="P3416" i="1"/>
  <c r="P1960" i="1"/>
  <c r="P3474" i="1"/>
  <c r="P3045" i="1"/>
  <c r="P818" i="1"/>
  <c r="P2619" i="1"/>
  <c r="P1901" i="1"/>
  <c r="P213" i="1"/>
  <c r="P79" i="1"/>
  <c r="P1742" i="1"/>
  <c r="P279" i="1"/>
  <c r="P1501" i="1"/>
  <c r="P2932" i="1"/>
  <c r="P2920" i="1"/>
  <c r="P1100" i="1"/>
  <c r="P3937" i="1"/>
  <c r="P1607" i="1"/>
  <c r="P3621" i="1"/>
  <c r="P2957" i="1"/>
  <c r="P1454" i="1"/>
  <c r="P3140" i="1"/>
  <c r="P3436" i="1"/>
  <c r="P511" i="1"/>
  <c r="P3015" i="1"/>
  <c r="P1891" i="1"/>
  <c r="P1235" i="1"/>
  <c r="P284" i="1"/>
  <c r="P1783" i="1"/>
  <c r="P2274" i="1"/>
  <c r="P3401" i="1"/>
  <c r="P1238" i="1"/>
  <c r="P4072" i="1"/>
  <c r="P3840" i="1"/>
  <c r="P3188" i="1"/>
  <c r="P308" i="1"/>
  <c r="P1393" i="1"/>
  <c r="P430" i="1"/>
  <c r="P1492" i="1"/>
  <c r="P490" i="1"/>
  <c r="P2708" i="1"/>
  <c r="P956" i="1"/>
  <c r="P3697" i="1"/>
  <c r="P2540" i="1"/>
  <c r="P492" i="1"/>
  <c r="P1648" i="1"/>
  <c r="P3779" i="1"/>
  <c r="P3687" i="1"/>
  <c r="P1847" i="1"/>
  <c r="P1631" i="1"/>
  <c r="P5" i="1"/>
  <c r="P3212" i="1"/>
  <c r="P3777" i="1"/>
  <c r="P2583" i="1"/>
  <c r="P353" i="1"/>
  <c r="P2916" i="1"/>
  <c r="P1057" i="1"/>
  <c r="P2867" i="1"/>
  <c r="P11" i="1"/>
  <c r="P1344" i="1"/>
  <c r="P4005" i="1"/>
  <c r="P3151" i="1"/>
  <c r="P2544" i="1"/>
  <c r="P186" i="1"/>
  <c r="P2703" i="1"/>
  <c r="P3979" i="1"/>
  <c r="P2043" i="1"/>
  <c r="P760" i="1"/>
  <c r="P1793" i="1"/>
  <c r="P1620" i="1"/>
  <c r="P1496" i="1"/>
  <c r="P735" i="1"/>
  <c r="P1735" i="1"/>
  <c r="P715" i="1"/>
  <c r="P3021" i="1"/>
  <c r="P2571" i="1"/>
  <c r="P1081" i="1"/>
  <c r="P3946" i="1"/>
  <c r="P1286" i="1"/>
  <c r="P3143" i="1"/>
  <c r="P3828" i="1"/>
  <c r="P1688" i="1"/>
  <c r="P609" i="1"/>
  <c r="P3431" i="1"/>
  <c r="P3263" i="1"/>
  <c r="P1493" i="1"/>
  <c r="P3820" i="1"/>
  <c r="P800" i="1"/>
  <c r="P1750" i="1"/>
  <c r="P96" i="1"/>
  <c r="P1324" i="1"/>
  <c r="P2653" i="1"/>
  <c r="P1541" i="1"/>
  <c r="P1497" i="1"/>
  <c r="P2956" i="1"/>
  <c r="P3265" i="1"/>
  <c r="P3451" i="1"/>
  <c r="P2283" i="1"/>
  <c r="P2019" i="1"/>
  <c r="P3162" i="1"/>
  <c r="P3788" i="1"/>
  <c r="P3348" i="1"/>
  <c r="P797" i="1"/>
  <c r="P1573" i="1"/>
  <c r="P4038" i="1"/>
  <c r="P1670" i="1"/>
  <c r="P4042" i="1"/>
  <c r="P2871" i="1"/>
  <c r="P2657" i="1"/>
  <c r="P2881" i="1"/>
  <c r="P734" i="1"/>
  <c r="P3002" i="1"/>
  <c r="P2678" i="1"/>
  <c r="P1822" i="1"/>
  <c r="P622" i="1"/>
  <c r="P4063" i="1"/>
  <c r="P2173" i="1"/>
  <c r="P1905" i="1"/>
  <c r="P2687" i="1"/>
  <c r="P2503" i="1"/>
  <c r="P2823" i="1"/>
  <c r="P2522" i="1"/>
  <c r="P3421" i="1"/>
  <c r="P2500" i="1"/>
  <c r="P2576" i="1"/>
  <c r="P4112" i="1"/>
  <c r="P1442" i="1"/>
  <c r="P2859" i="1"/>
  <c r="P217" i="1"/>
  <c r="P2933" i="1"/>
  <c r="P3923" i="1"/>
  <c r="P3881" i="1"/>
  <c r="P1458" i="1"/>
  <c r="P1230" i="1"/>
  <c r="P3260" i="1"/>
  <c r="P1871" i="1"/>
  <c r="P564" i="1"/>
  <c r="P3657" i="1"/>
  <c r="P811" i="1"/>
  <c r="P1987" i="1"/>
  <c r="P581" i="1"/>
  <c r="P91" i="1"/>
  <c r="P3580" i="1"/>
  <c r="P1308" i="1"/>
  <c r="P3346" i="1"/>
  <c r="P2913" i="1"/>
  <c r="P1640" i="1"/>
  <c r="P92" i="1"/>
  <c r="P3597" i="1"/>
  <c r="P2208" i="1"/>
  <c r="P35" i="1"/>
  <c r="P3448" i="1"/>
  <c r="P1594" i="1"/>
  <c r="P246" i="1"/>
  <c r="P1306" i="1"/>
  <c r="P3184" i="1"/>
  <c r="P464" i="1"/>
  <c r="P3610" i="1"/>
  <c r="P1797" i="1"/>
  <c r="P2512" i="1"/>
  <c r="P3611" i="1"/>
  <c r="P2423" i="1"/>
  <c r="P2015" i="1"/>
  <c r="P232" i="1"/>
  <c r="P1218" i="1"/>
  <c r="P1175" i="1"/>
  <c r="P3274" i="1"/>
  <c r="P3652" i="1"/>
  <c r="P2045" i="1"/>
  <c r="P336" i="1"/>
  <c r="P235" i="1"/>
  <c r="P1612" i="1"/>
  <c r="P2013" i="1"/>
  <c r="P444" i="1"/>
  <c r="P3358" i="1"/>
  <c r="P239" i="1"/>
  <c r="P3980" i="1"/>
  <c r="P843" i="1"/>
  <c r="P1556" i="1"/>
  <c r="P2925" i="1"/>
  <c r="P1964" i="1"/>
  <c r="P4015" i="1"/>
  <c r="P3363" i="1"/>
  <c r="P2016" i="1"/>
  <c r="P72" i="1"/>
  <c r="P1739" i="1"/>
  <c r="P1163" i="1"/>
  <c r="P110" i="1"/>
  <c r="P346" i="1"/>
  <c r="P2486" i="1"/>
  <c r="P2319" i="1"/>
  <c r="P541" i="1"/>
  <c r="P1979" i="1"/>
  <c r="P3641" i="1"/>
  <c r="P1500" i="1"/>
  <c r="P1953" i="1"/>
  <c r="P3755" i="1"/>
  <c r="P2332" i="1"/>
  <c r="P576" i="1"/>
  <c r="P906" i="1"/>
  <c r="P2679" i="1"/>
  <c r="P3781" i="1"/>
  <c r="P2109" i="1"/>
  <c r="P238" i="1"/>
  <c r="P3695" i="1"/>
  <c r="P1116" i="1"/>
  <c r="P3443" i="1"/>
  <c r="P4094" i="1"/>
  <c r="P2928" i="1"/>
  <c r="P2592" i="1"/>
  <c r="P2808" i="1"/>
  <c r="P3545" i="1"/>
  <c r="P3926" i="1"/>
  <c r="P2018" i="1"/>
  <c r="P663" i="1"/>
  <c r="P3086" i="1"/>
  <c r="P1893" i="1"/>
  <c r="P75" i="1"/>
  <c r="P1205" i="1"/>
  <c r="P2610" i="1"/>
  <c r="P3009" i="1"/>
  <c r="P3884" i="1"/>
  <c r="P525" i="1"/>
  <c r="P382" i="1"/>
  <c r="P3452" i="1"/>
  <c r="P274" i="1"/>
  <c r="P794" i="1"/>
  <c r="P2686" i="1"/>
  <c r="P3834" i="1"/>
  <c r="P1068" i="1"/>
  <c r="P515" i="1"/>
  <c r="P809" i="1"/>
  <c r="P1608" i="1"/>
  <c r="P4045" i="1"/>
  <c r="P2926" i="1"/>
  <c r="P1016" i="1"/>
  <c r="P2032" i="1"/>
  <c r="P2470" i="1"/>
  <c r="P1798" i="1"/>
  <c r="P3464" i="1"/>
  <c r="P2362" i="1"/>
  <c r="P751" i="1"/>
  <c r="P2671" i="1"/>
  <c r="P1814" i="1"/>
  <c r="P3487" i="1"/>
  <c r="P2088" i="1"/>
  <c r="P2849" i="1"/>
  <c r="P4011" i="1"/>
  <c r="P1521" i="1"/>
  <c r="P105" i="1"/>
  <c r="P3618" i="1"/>
  <c r="P3835" i="1"/>
  <c r="P3406" i="1"/>
  <c r="P3970" i="1"/>
  <c r="P1767" i="1"/>
  <c r="P2242" i="1"/>
  <c r="P2228" i="1"/>
  <c r="P2124" i="1"/>
  <c r="P2809" i="1"/>
  <c r="P2719" i="1"/>
  <c r="P3528" i="1"/>
  <c r="P3563" i="1"/>
  <c r="P3256" i="1"/>
  <c r="P2355" i="1"/>
  <c r="P951" i="1"/>
  <c r="P3020" i="1"/>
  <c r="P1929" i="1"/>
  <c r="P401" i="1"/>
  <c r="P3912" i="1"/>
  <c r="P1957" i="1"/>
  <c r="P182" i="1"/>
  <c r="P3922" i="1"/>
  <c r="P1866" i="1"/>
  <c r="P2291" i="1"/>
  <c r="P289" i="1"/>
  <c r="P3850" i="1"/>
  <c r="P4050" i="1"/>
  <c r="P2131" i="1"/>
  <c r="P3622" i="1"/>
  <c r="P3837" i="1"/>
  <c r="P2659" i="1"/>
  <c r="P4014" i="1"/>
  <c r="P2447" i="1"/>
  <c r="P1632" i="1"/>
  <c r="P1663" i="1"/>
  <c r="P1030" i="1"/>
  <c r="P3235" i="1"/>
  <c r="P636" i="1"/>
  <c r="P3232" i="1"/>
  <c r="P3141" i="1"/>
  <c r="P2201" i="1"/>
  <c r="P2223" i="1"/>
  <c r="P1395" i="1"/>
  <c r="P287" i="1"/>
  <c r="P3767" i="1"/>
  <c r="P1507" i="1"/>
  <c r="P1804" i="1"/>
  <c r="P2627" i="1"/>
  <c r="P3594" i="1"/>
  <c r="P1484" i="1"/>
  <c r="P3095" i="1"/>
  <c r="P2612" i="1"/>
  <c r="P318" i="1"/>
  <c r="P3147" i="1"/>
  <c r="P2248" i="1"/>
  <c r="P661" i="1"/>
  <c r="P656" i="1"/>
  <c r="P1416" i="1"/>
  <c r="P1917" i="1"/>
  <c r="P3752" i="1"/>
  <c r="P3778" i="1"/>
  <c r="P140" i="1"/>
  <c r="P501" i="1"/>
  <c r="P900" i="1"/>
  <c r="P3317" i="1"/>
  <c r="P1906" i="1"/>
  <c r="P4093" i="1"/>
  <c r="P2427" i="1"/>
  <c r="P2269" i="1"/>
  <c r="P3359" i="1"/>
  <c r="P1656" i="1"/>
  <c r="P2556" i="1"/>
  <c r="P2052" i="1"/>
  <c r="P2717" i="1"/>
  <c r="P1089" i="1"/>
  <c r="P1773" i="1"/>
  <c r="P2406" i="1"/>
  <c r="P2874" i="1"/>
  <c r="P97" i="1"/>
  <c r="P2128" i="1"/>
  <c r="P982" i="1"/>
  <c r="P1977" i="1"/>
  <c r="P3139" i="1"/>
  <c r="P736" i="1"/>
  <c r="P2357" i="1"/>
  <c r="P2747" i="1"/>
  <c r="P3013" i="1"/>
  <c r="P494" i="1"/>
  <c r="P183" i="1"/>
  <c r="P2875" i="1"/>
  <c r="P2523" i="1"/>
  <c r="P1522" i="1"/>
  <c r="P957" i="1"/>
  <c r="P2472" i="1"/>
  <c r="P1136" i="1"/>
  <c r="P3949" i="1"/>
  <c r="P2800" i="1"/>
  <c r="P3326" i="1"/>
  <c r="P3053" i="1"/>
  <c r="P2924" i="1"/>
  <c r="P3306" i="1"/>
  <c r="P587" i="1"/>
  <c r="P1872" i="1"/>
  <c r="P3735" i="1"/>
  <c r="P2762" i="1"/>
  <c r="P1335" i="1"/>
  <c r="P2538" i="1"/>
  <c r="P1571" i="1"/>
  <c r="P197" i="1"/>
  <c r="P1166" i="1"/>
  <c r="P3769" i="1"/>
  <c r="P2990" i="1"/>
  <c r="P778" i="1"/>
  <c r="P2384" i="1"/>
  <c r="P159" i="1"/>
  <c r="P2180" i="1"/>
  <c r="P2946" i="1"/>
  <c r="P1003" i="1"/>
  <c r="P3875" i="1"/>
  <c r="P3257" i="1"/>
  <c r="P1755" i="1"/>
  <c r="P618" i="1"/>
  <c r="P2958" i="1"/>
  <c r="P1017" i="1"/>
  <c r="P819" i="1"/>
  <c r="P971" i="1"/>
  <c r="P3133" i="1"/>
  <c r="P3081" i="1"/>
  <c r="P2446" i="1"/>
  <c r="P2781" i="1"/>
  <c r="P3391" i="1"/>
  <c r="P2732" i="1"/>
  <c r="P2103" i="1"/>
  <c r="P175" i="1"/>
  <c r="P2954" i="1"/>
  <c r="P1703" i="1"/>
  <c r="P2697" i="1"/>
  <c r="P4021" i="1"/>
  <c r="P167" i="1"/>
  <c r="P3847" i="1"/>
  <c r="P4115" i="1"/>
  <c r="P1260" i="1"/>
  <c r="P3908" i="1"/>
  <c r="P1460" i="1"/>
  <c r="P3394" i="1"/>
  <c r="P1949" i="1"/>
  <c r="P3584" i="1"/>
  <c r="P3585" i="1"/>
  <c r="P981" i="1"/>
  <c r="P2738" i="1"/>
  <c r="P3016" i="1"/>
  <c r="P399" i="1"/>
  <c r="P1780" i="1"/>
  <c r="P3282" i="1"/>
  <c r="P1834" i="1"/>
  <c r="P2675" i="1"/>
  <c r="P528" i="1"/>
  <c r="P920" i="1"/>
  <c r="P3669" i="1"/>
  <c r="P2287" i="1"/>
  <c r="P2230" i="1"/>
  <c r="P2831" i="1"/>
  <c r="P3112" i="1"/>
  <c r="P2740" i="1"/>
  <c r="P3821" i="1"/>
  <c r="P427" i="1"/>
  <c r="P220" i="1"/>
  <c r="P3286" i="1"/>
  <c r="P3776" i="1"/>
  <c r="P3971" i="1"/>
  <c r="P1549" i="1"/>
  <c r="P2862" i="1"/>
  <c r="P2789" i="1"/>
  <c r="P3038" i="1"/>
  <c r="P2305" i="1"/>
  <c r="P3266" i="1"/>
  <c r="P3189" i="1"/>
  <c r="P1362" i="1"/>
  <c r="P619" i="1"/>
  <c r="P1955" i="1"/>
  <c r="P3806" i="1"/>
  <c r="P989" i="1"/>
  <c r="P984" i="1"/>
  <c r="P1540" i="1"/>
  <c r="P1819" i="1"/>
  <c r="P963" i="1"/>
  <c r="P708" i="1"/>
  <c r="P33" i="1"/>
  <c r="P3539" i="1"/>
  <c r="P1173" i="1"/>
  <c r="P3281" i="1"/>
  <c r="P2730" i="1"/>
  <c r="P3670" i="1"/>
  <c r="P2058" i="1"/>
  <c r="P1203" i="1"/>
  <c r="P2304" i="1"/>
  <c r="P3642" i="1"/>
  <c r="P2594" i="1"/>
  <c r="P1248" i="1"/>
  <c r="P88" i="1"/>
  <c r="P3377" i="1"/>
  <c r="P1461" i="1"/>
  <c r="P2542" i="1"/>
  <c r="P2119" i="1"/>
  <c r="P98" i="1"/>
  <c r="P1095" i="1"/>
  <c r="P3581" i="1"/>
  <c r="P3587" i="1"/>
  <c r="P2340" i="1"/>
  <c r="P617" i="1"/>
  <c r="P1569" i="1"/>
  <c r="P2991" i="1"/>
  <c r="P1826" i="1"/>
  <c r="P1986" i="1"/>
  <c r="P185" i="1"/>
  <c r="P4057" i="1"/>
  <c r="P1867" i="1"/>
  <c r="P2118" i="1"/>
  <c r="P3804" i="1"/>
  <c r="P69" i="1"/>
  <c r="P3859" i="1"/>
  <c r="P488" i="1"/>
  <c r="P2848" i="1"/>
  <c r="P277" i="1"/>
  <c r="P4078" i="1"/>
  <c r="P2377" i="1"/>
  <c r="P1307" i="1"/>
  <c r="P1139" i="1"/>
  <c r="P532" i="1"/>
  <c r="P3845" i="1"/>
  <c r="P1165" i="1"/>
  <c r="P1559" i="1"/>
  <c r="P426" i="1"/>
  <c r="P1331" i="1"/>
  <c r="P1537" i="1"/>
  <c r="P1164" i="1"/>
  <c r="P2840" i="1"/>
  <c r="P3167" i="1"/>
  <c r="P3577" i="1"/>
  <c r="P714" i="1"/>
  <c r="P2154" i="1"/>
  <c r="P3665" i="1"/>
  <c r="P3785" i="1"/>
  <c r="P1008" i="1"/>
  <c r="P727" i="1"/>
  <c r="P3460" i="1"/>
  <c r="P1137" i="1"/>
  <c r="P2756" i="1"/>
  <c r="P1183" i="1"/>
  <c r="P450" i="1"/>
  <c r="P130" i="1"/>
  <c r="P2169" i="1"/>
  <c r="P44" i="1"/>
  <c r="P1605" i="1"/>
  <c r="P1082" i="1"/>
  <c r="P1575" i="1"/>
  <c r="P1178" i="1"/>
  <c r="P1835" i="1"/>
  <c r="P2549" i="1"/>
  <c r="P4092" i="1"/>
  <c r="P263" i="1"/>
  <c r="P1836" i="1"/>
  <c r="P1800" i="1"/>
  <c r="P1851" i="1"/>
  <c r="P3722" i="1"/>
  <c r="P3766" i="1"/>
  <c r="P1937" i="1"/>
  <c r="P2097" i="1"/>
  <c r="P180" i="1"/>
  <c r="P2805" i="1"/>
  <c r="P1610" i="1"/>
  <c r="P2968" i="1"/>
  <c r="P1463" i="1"/>
  <c r="P990" i="1"/>
  <c r="P1363" i="1"/>
  <c r="P1959" i="1"/>
  <c r="P1438" i="1"/>
  <c r="P1700" i="1"/>
  <c r="P810" i="1"/>
  <c r="P150" i="1"/>
  <c r="P1862" i="1"/>
  <c r="P3589" i="1"/>
  <c r="P1828" i="1"/>
  <c r="P178" i="1"/>
  <c r="P2070" i="1"/>
  <c r="P2429" i="1"/>
  <c r="P755" i="1"/>
  <c r="P3078" i="1"/>
  <c r="P602" i="1"/>
  <c r="P767" i="1"/>
  <c r="P3027" i="1"/>
  <c r="P3953" i="1"/>
  <c r="P3613" i="1"/>
  <c r="P100" i="1"/>
  <c r="P3118" i="1"/>
  <c r="P122" i="1"/>
  <c r="P668" i="1"/>
  <c r="P2819" i="1"/>
  <c r="P2707" i="1"/>
  <c r="P3483" i="1"/>
  <c r="P3137" i="1"/>
  <c r="P3384" i="1"/>
  <c r="P3736" i="1"/>
  <c r="P3952" i="1"/>
  <c r="P3705" i="1"/>
  <c r="P2383" i="1"/>
  <c r="P3418" i="1"/>
  <c r="P3852" i="1"/>
  <c r="P2841" i="1"/>
  <c r="P2341" i="1"/>
  <c r="P4084" i="1"/>
  <c r="P860" i="1"/>
  <c r="P1941" i="1"/>
  <c r="P2989" i="1"/>
  <c r="P3513" i="1"/>
  <c r="P3250" i="1"/>
  <c r="P624" i="1"/>
  <c r="P2000" i="1"/>
  <c r="P530" i="1"/>
  <c r="P519" i="1"/>
  <c r="P2450" i="1"/>
  <c r="P1067" i="1"/>
  <c r="P554" i="1"/>
  <c r="P539" i="1"/>
  <c r="P358" i="1"/>
  <c r="P753" i="1"/>
  <c r="P1448" i="1"/>
  <c r="P732" i="1"/>
  <c r="P112" i="1"/>
  <c r="P2298" i="1"/>
  <c r="P3453" i="1"/>
  <c r="P1756" i="1"/>
  <c r="P2404" i="1"/>
  <c r="P400" i="1"/>
  <c r="P3599" i="1"/>
  <c r="P2837" i="1"/>
  <c r="P1429" i="1"/>
  <c r="P3120" i="1"/>
  <c r="P2300" i="1"/>
  <c r="P3956" i="1"/>
  <c r="P1818" i="1"/>
  <c r="P4076" i="1"/>
  <c r="P954" i="1"/>
  <c r="P1225" i="1"/>
  <c r="P2735" i="1"/>
  <c r="P282" i="1"/>
  <c r="P567" i="1"/>
  <c r="P1348" i="1"/>
  <c r="P3068" i="1"/>
  <c r="P3156" i="1"/>
  <c r="P2226" i="1"/>
  <c r="P2186" i="1"/>
  <c r="P3085" i="1"/>
  <c r="P2256" i="1"/>
  <c r="P2295" i="1"/>
  <c r="P2099" i="1"/>
  <c r="P968" i="1"/>
  <c r="P2741" i="1"/>
  <c r="P1829" i="1"/>
  <c r="P1582" i="1"/>
  <c r="P3944" i="1"/>
  <c r="P1681" i="1"/>
  <c r="P3808" i="1"/>
  <c r="P1076" i="1"/>
  <c r="P381" i="1"/>
  <c r="P1689" i="1"/>
  <c r="P3635" i="1"/>
  <c r="P3433" i="1"/>
  <c r="P65" i="1"/>
  <c r="P3761" i="1"/>
  <c r="P2760" i="1"/>
  <c r="P3463" i="1"/>
  <c r="P4114" i="1"/>
  <c r="P657" i="1"/>
  <c r="P2975" i="1"/>
  <c r="P3001" i="1"/>
  <c r="P1305" i="1"/>
  <c r="P2202" i="1"/>
  <c r="P3661" i="1"/>
  <c r="P891" i="1"/>
  <c r="P3639" i="1"/>
  <c r="P2181" i="1"/>
  <c r="P2238" i="1"/>
  <c r="P1469" i="1"/>
  <c r="P1502" i="1"/>
  <c r="P2297" i="1"/>
  <c r="P2463" i="1"/>
  <c r="P1161" i="1"/>
  <c r="P2607" i="1"/>
  <c r="P3791" i="1"/>
  <c r="P676" i="1"/>
  <c r="P484" i="1"/>
  <c r="P3403" i="1"/>
  <c r="P2134" i="1"/>
  <c r="P3654" i="1"/>
  <c r="P2682" i="1"/>
  <c r="P4044" i="1"/>
  <c r="P2950" i="1"/>
  <c r="P3541" i="1"/>
  <c r="P598" i="1"/>
  <c r="P985" i="1"/>
  <c r="P2075" i="1"/>
  <c r="P2662" i="1"/>
  <c r="P1072" i="1"/>
  <c r="P2363" i="1"/>
  <c r="P1104" i="1"/>
  <c r="P2038" i="1"/>
  <c r="P472" i="1"/>
  <c r="P3005" i="1"/>
  <c r="P2521" i="1"/>
  <c r="P2638" i="1"/>
  <c r="P2250" i="1"/>
  <c r="P2492" i="1"/>
  <c r="P250" i="1"/>
  <c r="P19" i="1"/>
  <c r="P2770" i="1"/>
  <c r="P687" i="1"/>
  <c r="P2462" i="1"/>
  <c r="P1876" i="1"/>
  <c r="P1907" i="1"/>
  <c r="P741" i="1"/>
  <c r="P4035" i="1"/>
  <c r="P1864" i="1"/>
  <c r="P1380" i="1"/>
  <c r="P1047" i="1"/>
  <c r="P2645" i="1"/>
  <c r="P3569" i="1"/>
  <c r="P2253" i="1"/>
  <c r="P3866" i="1"/>
  <c r="P3542" i="1"/>
  <c r="P165" i="1"/>
  <c r="P1666" i="1"/>
  <c r="P2997" i="1"/>
  <c r="P638" i="1"/>
  <c r="P697" i="1"/>
  <c r="P1491" i="1"/>
  <c r="P3600" i="1"/>
  <c r="P2699" i="1"/>
  <c r="P2409" i="1"/>
  <c r="P821" i="1"/>
  <c r="P339" i="1"/>
  <c r="P1313" i="1"/>
  <c r="P160" i="1"/>
  <c r="P468" i="1"/>
  <c r="P2098" i="1"/>
  <c r="P1512" i="1"/>
  <c r="P1121" i="1"/>
  <c r="P3958" i="1"/>
  <c r="P2829" i="1"/>
  <c r="P526" i="1"/>
  <c r="P675" i="1"/>
  <c r="P1436" i="1"/>
  <c r="P774" i="1"/>
  <c r="P1214" i="1"/>
  <c r="P940" i="1"/>
  <c r="P1102" i="1"/>
  <c r="P2524" i="1"/>
  <c r="P947" i="1"/>
  <c r="P2558" i="1"/>
  <c r="P300" i="1"/>
  <c r="P1276" i="1"/>
  <c r="P892" i="1"/>
  <c r="P3251" i="1"/>
  <c r="P3691" i="1"/>
  <c r="P2460" i="1"/>
  <c r="P3615" i="1"/>
  <c r="P1831" i="1"/>
  <c r="P304" i="1"/>
  <c r="P2292" i="1"/>
  <c r="P3679" i="1"/>
  <c r="P3514" i="1"/>
  <c r="P925" i="1"/>
  <c r="P2437" i="1"/>
  <c r="P1177" i="1"/>
  <c r="P2695" i="1"/>
  <c r="P2497" i="1"/>
  <c r="P480" i="1"/>
  <c r="P545" i="1"/>
  <c r="P1241" i="1"/>
  <c r="P1653" i="1"/>
  <c r="P145" i="1"/>
  <c r="P3748" i="1"/>
  <c r="P764" i="1"/>
  <c r="P2547" i="1"/>
  <c r="P1874" i="1"/>
  <c r="P1824" i="1"/>
  <c r="P2323" i="1"/>
  <c r="P910" i="1"/>
  <c r="P28" i="1"/>
  <c r="P824" i="1"/>
  <c r="P2090" i="1"/>
  <c r="P2593" i="1"/>
  <c r="P579" i="1"/>
  <c r="P1715" i="1"/>
  <c r="P3637" i="1"/>
  <c r="P1722" i="1"/>
  <c r="P1619" i="1"/>
  <c r="P1415" i="1"/>
  <c r="P1188" i="1"/>
  <c r="P2947" i="1"/>
  <c r="P109" i="1"/>
  <c r="P83" i="1"/>
  <c r="P993" i="1"/>
  <c r="P513" i="1"/>
  <c r="P1246" i="1"/>
  <c r="P2986" i="1"/>
  <c r="P3484" i="1"/>
  <c r="P3571" i="1"/>
  <c r="P1694" i="1"/>
  <c r="P1629" i="1"/>
  <c r="P1262" i="1"/>
  <c r="P1657" i="1"/>
  <c r="P3954" i="1"/>
  <c r="P583" i="1"/>
  <c r="P3544" i="1"/>
  <c r="P1287" i="1"/>
  <c r="P1293" i="1"/>
  <c r="P716" i="1"/>
  <c r="P49" i="1"/>
  <c r="P1839" i="1"/>
  <c r="P1586" i="1"/>
  <c r="P3570" i="1"/>
  <c r="P639" i="1"/>
  <c r="P1422" i="1"/>
  <c r="P1093" i="1"/>
  <c r="P2546" i="1"/>
  <c r="P2852" i="1"/>
  <c r="P2600" i="1"/>
  <c r="P1613" i="1"/>
  <c r="P438" i="1"/>
  <c r="P1673" i="1"/>
  <c r="P3774" i="1"/>
  <c r="P138" i="1"/>
  <c r="P408" i="1"/>
  <c r="P1696" i="1"/>
  <c r="P1026" i="1"/>
  <c r="P1124" i="1"/>
  <c r="P936" i="1"/>
  <c r="P1873" i="1"/>
  <c r="P429" i="1"/>
  <c r="P2598" i="1"/>
  <c r="P1704" i="1"/>
  <c r="P672" i="1"/>
  <c r="P283" i="1"/>
  <c r="P961" i="1"/>
  <c r="P3344" i="1"/>
  <c r="P3075" i="1"/>
  <c r="P1086" i="1"/>
  <c r="P1325" i="1"/>
  <c r="P596" i="1"/>
  <c r="P585" i="1"/>
  <c r="P2615" i="1"/>
  <c r="P531" i="1"/>
  <c r="P2483" i="1"/>
  <c r="P80" i="1"/>
  <c r="P2713" i="1"/>
  <c r="P1198" i="1"/>
  <c r="P32" i="1"/>
  <c r="P3238" i="1"/>
  <c r="P1637" i="1"/>
  <c r="P190" i="1"/>
  <c r="P1803" i="1"/>
  <c r="P3052" i="1"/>
  <c r="P59" i="1"/>
  <c r="P2025" i="1"/>
  <c r="P1782" i="1"/>
  <c r="P397" i="1"/>
  <c r="P3803" i="1"/>
  <c r="P1899" i="1"/>
  <c r="P3092" i="1"/>
  <c r="P1744" i="1"/>
  <c r="P3759" i="1"/>
  <c r="P409" i="1"/>
  <c r="P2289" i="1"/>
  <c r="P2945" i="1"/>
  <c r="P551" i="1"/>
  <c r="P3489" i="1"/>
  <c r="P1701" i="1"/>
  <c r="P3590" i="1"/>
  <c r="P162" i="1"/>
  <c r="P1980" i="1"/>
  <c r="P1245" i="1"/>
  <c r="P1037" i="1"/>
  <c r="P1875" i="1"/>
  <c r="P1777" i="1"/>
  <c r="P3555" i="1"/>
  <c r="P422" i="1"/>
  <c r="P540" i="1"/>
  <c r="P102" i="1"/>
  <c r="P1997" i="1"/>
  <c r="P997" i="1"/>
  <c r="P1785" i="1"/>
  <c r="P95" i="1"/>
  <c r="P352" i="1"/>
  <c r="P978" i="1"/>
  <c r="P3248" i="1"/>
  <c r="P2306" i="1"/>
  <c r="P394" i="1"/>
  <c r="P817" i="1"/>
  <c r="P1053" i="1"/>
  <c r="P1378" i="1"/>
  <c r="P2965" i="1"/>
  <c r="P2632" i="1"/>
  <c r="P645" i="1"/>
  <c r="P3329" i="1"/>
  <c r="P2273" i="1"/>
  <c r="P3967" i="1"/>
  <c r="P1741" i="1"/>
  <c r="P2063" i="1"/>
  <c r="P2701" i="1"/>
  <c r="P1327" i="1"/>
  <c r="P1920" i="1"/>
  <c r="P2531" i="1"/>
  <c r="P2458" i="1"/>
  <c r="P1504" i="1"/>
  <c r="P686" i="1"/>
  <c r="P3186" i="1"/>
  <c r="P621" i="1"/>
  <c r="P1601" i="1"/>
  <c r="P1817" i="1"/>
  <c r="P620" i="1"/>
  <c r="P1211" i="1"/>
  <c r="P2286" i="1"/>
  <c r="P815" i="1"/>
  <c r="P606" i="1"/>
  <c r="P2882" i="1"/>
  <c r="P1376" i="1"/>
  <c r="P3887" i="1"/>
  <c r="P3210" i="1"/>
  <c r="P3501" i="1"/>
  <c r="P1011" i="1"/>
  <c r="P1304" i="1"/>
  <c r="P1935" i="1"/>
  <c r="P1596" i="1"/>
  <c r="P972" i="1"/>
  <c r="P3869" i="1"/>
  <c r="P1595" i="1"/>
  <c r="P212" i="1"/>
  <c r="P2412" i="1"/>
  <c r="P1144" i="1"/>
  <c r="P3312" i="1"/>
  <c r="P2465" i="1"/>
  <c r="P2441" i="1"/>
  <c r="P1877" i="1"/>
  <c r="P1982" i="1"/>
  <c r="P569" i="1"/>
  <c r="P4056" i="1"/>
  <c r="P1296" i="1"/>
  <c r="P1250" i="1"/>
  <c r="P1345" i="1"/>
  <c r="P1322" i="1"/>
  <c r="P608" i="1"/>
  <c r="P2324" i="1"/>
  <c r="P2629" i="1"/>
  <c r="P2595" i="1"/>
  <c r="P1312" i="1"/>
  <c r="P1658" i="1"/>
  <c r="P2936" i="1"/>
  <c r="P1364" i="1"/>
  <c r="P3380" i="1"/>
  <c r="P1693" i="1"/>
  <c r="P2006" i="1"/>
  <c r="P338" i="1"/>
  <c r="P192" i="1"/>
  <c r="P2358" i="1"/>
  <c r="P1799" i="1"/>
  <c r="P2582" i="1"/>
  <c r="P1382" i="1"/>
  <c r="P2380" i="1"/>
  <c r="P2606" i="1"/>
  <c r="P688" i="1"/>
  <c r="P3917" i="1"/>
  <c r="P2798" i="1"/>
  <c r="P2949" i="1"/>
  <c r="P3196" i="1"/>
  <c r="P1039" i="1"/>
  <c r="P3336" i="1"/>
  <c r="P3498" i="1"/>
  <c r="P2856" i="1"/>
  <c r="P2839" i="1"/>
  <c r="P2565" i="1"/>
  <c r="P1737" i="1"/>
  <c r="P3486" i="1"/>
  <c r="P965" i="1"/>
  <c r="P425" i="1"/>
  <c r="P2459" i="1"/>
  <c r="P516" i="1"/>
  <c r="P2919" i="1"/>
  <c r="P3089" i="1"/>
  <c r="P2275" i="1"/>
  <c r="P848" i="1"/>
  <c r="P387" i="1"/>
  <c r="P1035" i="1"/>
  <c r="P1807" i="1"/>
  <c r="P1547" i="1"/>
  <c r="P2811" i="1"/>
  <c r="P171" i="1"/>
  <c r="P833" i="1"/>
  <c r="P1464" i="1"/>
  <c r="P610" i="1"/>
  <c r="P3993" i="1"/>
  <c r="P2133" i="1"/>
  <c r="P3036" i="1"/>
  <c r="P3552" i="1"/>
  <c r="P3473" i="1"/>
  <c r="P1096" i="1"/>
  <c r="P1743" i="1"/>
  <c r="P612" i="1"/>
  <c r="P3797" i="1"/>
  <c r="P3153" i="1"/>
  <c r="P831" i="1"/>
  <c r="P3131" i="1"/>
  <c r="P1921" i="1"/>
  <c r="P3864" i="1"/>
  <c r="P2575" i="1"/>
  <c r="P3197" i="1"/>
  <c r="P393" i="1"/>
  <c r="P1897" i="1"/>
  <c r="P421" i="1"/>
  <c r="P1149" i="1"/>
  <c r="P1925" i="1"/>
  <c r="P3658" i="1"/>
  <c r="P317" i="1"/>
  <c r="P2709" i="1"/>
  <c r="P3663" i="1"/>
  <c r="P2199" i="1"/>
  <c r="P2676" i="1"/>
  <c r="P3236" i="1"/>
  <c r="P2352" i="1"/>
  <c r="P1545" i="1"/>
  <c r="P293" i="1"/>
  <c r="P1128" i="1"/>
  <c r="P1113" i="1"/>
  <c r="P1066" i="1"/>
  <c r="P864" i="1"/>
  <c r="P2455" i="1"/>
  <c r="P3442" i="1"/>
  <c r="P1285" i="1"/>
  <c r="P1005" i="1"/>
  <c r="P1821" i="1"/>
  <c r="P461" i="1"/>
  <c r="P2410" i="1"/>
  <c r="P93" i="1"/>
  <c r="P2385" i="1"/>
  <c r="P52" i="1"/>
  <c r="P698" i="1"/>
  <c r="P1094" i="1"/>
  <c r="P73" i="1"/>
  <c r="P3723" i="1"/>
  <c r="P3288" i="1"/>
  <c r="P3662" i="1"/>
  <c r="P1892" i="1"/>
  <c r="P2706" i="1"/>
  <c r="P2473" i="1"/>
  <c r="P2002" i="1"/>
  <c r="P3152" i="1"/>
  <c r="P3860" i="1"/>
  <c r="P1169" i="1"/>
  <c r="P1159" i="1"/>
  <c r="P2907" i="1"/>
  <c r="P1685" i="1"/>
  <c r="P1283" i="1"/>
  <c r="P264" i="1"/>
  <c r="P679" i="1"/>
  <c r="P1449" i="1"/>
  <c r="P1913" i="1"/>
  <c r="P3241" i="1"/>
  <c r="P2929" i="1"/>
  <c r="P2490" i="1"/>
  <c r="P2170" i="1"/>
  <c r="P2604" i="1"/>
  <c r="P2370" i="1"/>
  <c r="P41" i="1"/>
  <c r="P1999" i="1"/>
  <c r="P1679" i="1"/>
  <c r="P3900" i="1"/>
  <c r="P2624" i="1"/>
  <c r="P3786" i="1"/>
  <c r="P3888" i="1"/>
  <c r="P3471" i="1"/>
  <c r="P188" i="1"/>
  <c r="P3123" i="1"/>
  <c r="P1859" i="1"/>
  <c r="P3771" i="1"/>
  <c r="P2818" i="1"/>
  <c r="P1972" i="1"/>
  <c r="P2209" i="1"/>
  <c r="P912" i="1"/>
  <c r="P3874" i="1"/>
  <c r="P2591" i="1"/>
  <c r="P144" i="1"/>
  <c r="P1924" i="1"/>
  <c r="P1485" i="1"/>
  <c r="P2590" i="1"/>
  <c r="P628" i="1"/>
  <c r="P1343" i="1"/>
  <c r="P2034" i="1"/>
  <c r="P3743" i="1"/>
  <c r="P193" i="1"/>
  <c r="P572" i="1"/>
  <c r="P152" i="1"/>
  <c r="P2139" i="1"/>
  <c r="P2004" i="1"/>
  <c r="P424" i="1"/>
  <c r="P2683" i="1"/>
  <c r="P3088" i="1"/>
  <c r="P3825" i="1"/>
  <c r="P683" i="1"/>
  <c r="P1568" i="1"/>
  <c r="P3598" i="1"/>
  <c r="P458" i="1"/>
  <c r="P2953" i="1"/>
  <c r="P4022" i="1"/>
  <c r="P194" i="1"/>
  <c r="P2445" i="1"/>
  <c r="P1808" i="1"/>
  <c r="P3" i="1"/>
  <c r="P2026" i="1"/>
  <c r="P3168" i="1"/>
  <c r="P1443" i="1"/>
  <c r="P1059" i="1"/>
  <c r="P2222" i="1"/>
  <c r="P2724" i="1"/>
  <c r="P1114" i="1"/>
  <c r="P71" i="1"/>
  <c r="P24" i="1"/>
  <c r="P1578" i="1"/>
  <c r="P1221" i="1"/>
  <c r="P1110" i="1"/>
  <c r="P1934" i="1"/>
  <c r="P2203" i="1"/>
  <c r="P390" i="1"/>
  <c r="P2398" i="1"/>
  <c r="P3861" i="1"/>
  <c r="P1623" i="1"/>
  <c r="P4103" i="1"/>
  <c r="P1646" i="1"/>
  <c r="P695" i="1"/>
  <c r="P694" i="1"/>
  <c r="P2140" i="1"/>
  <c r="P2451" i="1"/>
  <c r="P2393" i="1"/>
  <c r="P3819" i="1"/>
  <c r="P1776" i="1"/>
  <c r="P3708" i="1"/>
  <c r="P3493" i="1"/>
  <c r="P3425" i="1"/>
  <c r="P907" i="1"/>
  <c r="P578" i="1"/>
  <c r="P718" i="1"/>
  <c r="P4066" i="1"/>
  <c r="P2551" i="1"/>
  <c r="P1425" i="1"/>
  <c r="P3029" i="1"/>
  <c r="P2574" i="1"/>
  <c r="P1812" i="1"/>
  <c r="P3968" i="1"/>
  <c r="P3927" i="1"/>
  <c r="P222" i="1"/>
  <c r="P1189" i="1"/>
  <c r="P711" i="1"/>
  <c r="P2586" i="1"/>
  <c r="P1421" i="1"/>
  <c r="P3467" i="1"/>
  <c r="P3744" i="1"/>
  <c r="P2263" i="1"/>
  <c r="P1672" i="1"/>
  <c r="P3925" i="1"/>
  <c r="P3116" i="1"/>
  <c r="P1813" i="1"/>
  <c r="P398" i="1"/>
  <c r="P3634" i="1"/>
  <c r="P2205" i="1"/>
  <c r="P1392" i="1"/>
  <c r="P3660" i="1"/>
  <c r="P388" i="1"/>
  <c r="P1751" i="1"/>
  <c r="P3960" i="1"/>
  <c r="P377" i="1"/>
  <c r="P1074" i="1"/>
  <c r="P2367" i="1"/>
  <c r="P8" i="1"/>
  <c r="P1481" i="1"/>
  <c r="P1539" i="1"/>
  <c r="P2689" i="1"/>
  <c r="P3171" i="1"/>
  <c r="P3468" i="1"/>
  <c r="P3863" i="1"/>
  <c r="P2428" i="1"/>
  <c r="P1407" i="1"/>
  <c r="P3372" i="1"/>
  <c r="P3065" i="1"/>
  <c r="P2422" i="1"/>
  <c r="P1868" i="1"/>
  <c r="P589" i="1"/>
  <c r="P3988" i="1"/>
  <c r="P2763" i="1"/>
  <c r="P712" i="1"/>
  <c r="P201" i="1"/>
  <c r="P2716" i="1"/>
  <c r="P3129" i="1"/>
  <c r="P2136" i="1"/>
  <c r="P611" i="1"/>
  <c r="P229" i="1"/>
  <c r="P2182" i="1"/>
  <c r="P3378" i="1"/>
  <c r="P2739" i="1"/>
  <c r="P1330" i="1"/>
  <c r="P2820" i="1"/>
  <c r="P3128" i="1"/>
  <c r="P1659" i="1"/>
  <c r="P29" i="1"/>
  <c r="P507" i="1"/>
  <c r="P1029" i="1"/>
  <c r="P3699" i="1"/>
  <c r="P890" i="1"/>
  <c r="P3890" i="1"/>
  <c r="P2817" i="1"/>
  <c r="P1528" i="1"/>
  <c r="P13" i="1"/>
  <c r="P395" i="1"/>
  <c r="P986" i="1"/>
  <c r="P742" i="1"/>
  <c r="P2130" i="1"/>
  <c r="P3596" i="1"/>
  <c r="P1716" i="1"/>
  <c r="P1223" i="1"/>
  <c r="P2864" i="1"/>
  <c r="P1543" i="1"/>
  <c r="P1878" i="1"/>
  <c r="P1973" i="1"/>
  <c r="P2532" i="1"/>
  <c r="P2894" i="1"/>
  <c r="P410" i="1"/>
  <c r="P2962" i="1"/>
  <c r="P3773" i="1"/>
  <c r="P1567" i="1"/>
  <c r="P662" i="1"/>
  <c r="P297" i="1"/>
  <c r="P2216" i="1"/>
  <c r="P3347" i="1"/>
  <c r="P1888" i="1"/>
  <c r="P1713" i="1"/>
  <c r="P1592" i="1"/>
  <c r="P3438" i="1"/>
  <c r="P1191" i="1"/>
  <c r="P2080" i="1"/>
  <c r="P22" i="1"/>
  <c r="P3114" i="1"/>
  <c r="P3047" i="1"/>
  <c r="P517" i="1"/>
  <c r="P2654" i="1"/>
  <c r="P351" i="1"/>
  <c r="P3720" i="1"/>
  <c r="P2042" i="1"/>
  <c r="P2776" i="1"/>
  <c r="P1185" i="1"/>
  <c r="P1374" i="1"/>
  <c r="P3469" i="1"/>
  <c r="P1768" i="1"/>
  <c r="P459" i="1"/>
  <c r="P1894" i="1"/>
  <c r="P3302" i="1"/>
  <c r="P1309" i="1"/>
  <c r="P2448" i="1"/>
  <c r="P535" i="1"/>
  <c r="P58" i="1"/>
  <c r="P278" i="1"/>
  <c r="P1403" i="1"/>
  <c r="P1525" i="1"/>
  <c r="P1724" i="1"/>
  <c r="P3700" i="1"/>
  <c r="P2980" i="1"/>
  <c r="P1966" i="1"/>
  <c r="P3990" i="1"/>
  <c r="P3686" i="1"/>
  <c r="P3510" i="1"/>
  <c r="P1152" i="1"/>
  <c r="P3520" i="1"/>
  <c r="P406" i="1"/>
  <c r="P1489" i="1"/>
  <c r="P1032" i="1"/>
  <c r="P2715" i="1"/>
  <c r="P652" i="1"/>
  <c r="P3817" i="1"/>
  <c r="P127" i="1"/>
  <c r="P2293" i="1"/>
  <c r="P1791" i="1"/>
  <c r="P3396" i="1"/>
  <c r="P1811" i="1"/>
  <c r="P295" i="1"/>
  <c r="P2746" i="1"/>
  <c r="P2893" i="1"/>
  <c r="P179" i="1"/>
  <c r="P2879" i="1"/>
  <c r="P1141" i="1"/>
  <c r="P1294" i="1"/>
  <c r="P1450" i="1"/>
  <c r="P2825" i="1"/>
  <c r="P2255" i="1"/>
  <c r="P3525" i="1"/>
  <c r="P2589" i="1"/>
  <c r="P2276" i="1"/>
  <c r="P142" i="1"/>
  <c r="P2939" i="1"/>
  <c r="P1253" i="1"/>
  <c r="P2752" i="1"/>
  <c r="P1054" i="1"/>
  <c r="P1212" i="1"/>
  <c r="P3770" i="1"/>
  <c r="P2433" i="1"/>
  <c r="P520" i="1"/>
  <c r="P705" i="1"/>
  <c r="P2381" i="1"/>
  <c r="P1119" i="1"/>
  <c r="P3398" i="1"/>
  <c r="P3083" i="1"/>
  <c r="P2902" i="1"/>
  <c r="P228" i="1"/>
  <c r="P896" i="1"/>
  <c r="P1643" i="1"/>
  <c r="P3366" i="1"/>
  <c r="P3003" i="1"/>
  <c r="P3240" i="1"/>
  <c r="P63" i="1"/>
  <c r="P2160" i="1"/>
  <c r="P1240" i="1"/>
  <c r="P795" i="1"/>
  <c r="P873" i="1"/>
  <c r="P2368" i="1"/>
  <c r="P1606" i="1"/>
  <c r="P1838" i="1"/>
  <c r="P1564" i="1"/>
  <c r="P2774" i="1"/>
  <c r="P1270" i="1"/>
  <c r="P3074" i="1"/>
  <c r="P2860" i="1"/>
  <c r="P2336" i="1"/>
  <c r="P4098" i="1"/>
  <c r="P1816" i="1"/>
  <c r="P25" i="1"/>
  <c r="P60" i="1"/>
  <c r="P1187" i="1"/>
  <c r="P260" i="1"/>
  <c r="P474" i="1"/>
  <c r="P2023" i="1"/>
  <c r="P2" i="1"/>
  <c r="P47" i="1"/>
  <c r="P1388" i="1"/>
  <c r="P1998" i="1"/>
  <c r="P2581" i="1"/>
  <c r="P919" i="1"/>
  <c r="P550" i="1"/>
  <c r="P979" i="1"/>
  <c r="P2084" i="1"/>
  <c r="P1201" i="1"/>
  <c r="P3704" i="1"/>
  <c r="P2258" i="1"/>
  <c r="P3818" i="1"/>
  <c r="P1301" i="1"/>
  <c r="P4095" i="1"/>
  <c r="P3558" i="1"/>
  <c r="P81" i="1"/>
  <c r="P1387" i="1"/>
  <c r="P204" i="1"/>
  <c r="P4052" i="1"/>
  <c r="P3173" i="1"/>
  <c r="P3749" i="1"/>
  <c r="P248" i="1"/>
  <c r="P3207" i="1"/>
  <c r="P1457" i="1"/>
  <c r="P3161" i="1"/>
  <c r="P4013" i="1"/>
  <c r="P3082" i="1"/>
  <c r="P3707" i="1"/>
  <c r="P3494" i="1"/>
  <c r="P3298" i="1"/>
  <c r="P2132" i="1"/>
  <c r="P2086" i="1"/>
  <c r="P945" i="1"/>
  <c r="P195" i="1"/>
  <c r="P2984" i="1"/>
  <c r="P3222" i="1"/>
  <c r="P773" i="1"/>
  <c r="P3636" i="1"/>
  <c r="P18" i="1"/>
  <c r="P1967" i="1"/>
  <c r="P1404" i="1"/>
  <c r="P1845" i="1"/>
  <c r="P2553" i="1"/>
  <c r="P405" i="1"/>
  <c r="P2669" i="1"/>
  <c r="P2239" i="1"/>
  <c r="P1232" i="1"/>
  <c r="P2444" i="1"/>
  <c r="P1237" i="1"/>
  <c r="P1895" i="1"/>
  <c r="P1915" i="1"/>
  <c r="P2568" i="1"/>
  <c r="P2630" i="1"/>
  <c r="P854" i="1"/>
  <c r="P3976" i="1"/>
  <c r="P1367" i="1"/>
  <c r="P759" i="1"/>
  <c r="P4051" i="1"/>
  <c r="P3975" i="1"/>
  <c r="P1027" i="1"/>
  <c r="P2983" i="1"/>
  <c r="P3966" i="1"/>
  <c r="P1097" i="1"/>
  <c r="P1636" i="1"/>
  <c r="P3228" i="1"/>
  <c r="P2073" i="1"/>
  <c r="P3383" i="1"/>
  <c r="P2074" i="1"/>
  <c r="P1557" i="1"/>
  <c r="P2027" i="1"/>
  <c r="P1889" i="1"/>
  <c r="P3991" i="1"/>
  <c r="P2979" i="1"/>
  <c r="P2660" i="1"/>
  <c r="P868" i="1"/>
  <c r="P3437" i="1"/>
  <c r="P1025" i="1"/>
  <c r="P3427" i="1"/>
  <c r="P3034" i="1"/>
  <c r="P2927" i="1"/>
  <c r="P1350" i="1"/>
  <c r="P635" i="1"/>
  <c r="P3176" i="1"/>
  <c r="P1630" i="1"/>
  <c r="P2212" i="1"/>
  <c r="P3370" i="1"/>
  <c r="P280" i="1"/>
  <c r="P1598" i="1"/>
  <c r="P1000" i="1"/>
  <c r="P3862" i="1"/>
  <c r="P1370" i="1"/>
  <c r="P2117" i="1"/>
  <c r="P1167" i="1"/>
  <c r="P1107" i="1"/>
  <c r="P3031" i="1"/>
  <c r="P1985" i="1"/>
  <c r="P453" i="1"/>
  <c r="P103" i="1"/>
  <c r="P1101" i="1"/>
  <c r="P2264" i="1"/>
  <c r="P939" i="1"/>
  <c r="P2519" i="1"/>
  <c r="P2832" i="1"/>
  <c r="P476" i="1"/>
  <c r="P1708" i="1"/>
  <c r="P2469" i="1"/>
  <c r="P2744" i="1"/>
  <c r="P3933" i="1"/>
  <c r="P2480" i="1"/>
  <c r="P3878" i="1"/>
  <c r="P1720" i="1"/>
  <c r="P503" i="1"/>
  <c r="P3206" i="1"/>
  <c r="P604" i="1"/>
  <c r="P1156" i="1"/>
  <c r="P2454" i="1"/>
  <c r="P872" i="1"/>
  <c r="P1691" i="1"/>
  <c r="P3604" i="1"/>
  <c r="P334" i="1"/>
  <c r="P1024" i="1"/>
  <c r="P2964" i="1"/>
  <c r="P3943" i="1"/>
  <c r="P1396" i="1"/>
  <c r="P3870" i="1"/>
  <c r="P2221" i="1"/>
  <c r="P1660" i="1"/>
  <c r="P3459" i="1"/>
  <c r="P1990" i="1"/>
  <c r="P3072" i="1"/>
  <c r="P1111" i="1"/>
  <c r="P2121" i="1"/>
  <c r="P2693" i="1"/>
  <c r="P3640" i="1"/>
  <c r="P924" i="1"/>
  <c r="P3155" i="1"/>
  <c r="P2642" i="1"/>
  <c r="P2231" i="1"/>
  <c r="P670" i="1"/>
  <c r="P56" i="1"/>
  <c r="P249" i="1"/>
  <c r="P1846" i="1"/>
  <c r="P746" i="1"/>
  <c r="P2163" i="1"/>
  <c r="P355" i="1"/>
  <c r="P3931" i="1"/>
  <c r="P133" i="1"/>
  <c r="P379" i="1"/>
  <c r="P3518" i="1"/>
  <c r="P2279" i="1"/>
  <c r="P2076" i="1"/>
  <c r="P2219" i="1"/>
  <c r="P1863" i="1"/>
  <c r="P3227" i="1"/>
  <c r="P633" i="1"/>
  <c r="P1516" i="1"/>
  <c r="P3044" i="1"/>
  <c r="P2780" i="1"/>
  <c r="P2506" i="1"/>
  <c r="P863" i="1"/>
  <c r="P3533" i="1"/>
  <c r="P2313" i="1"/>
  <c r="P3183" i="1"/>
  <c r="P1570" i="1"/>
  <c r="P1928" i="1"/>
  <c r="P2146" i="1"/>
  <c r="P898" i="1"/>
  <c r="P466" i="1"/>
  <c r="P2457" i="1"/>
  <c r="P1358" i="1"/>
  <c r="P2769" i="1"/>
  <c r="P1151" i="1"/>
  <c r="P2338" i="1"/>
  <c r="P3842" i="1"/>
  <c r="P254" i="1"/>
  <c r="P227" i="1"/>
  <c r="P3997" i="1"/>
  <c r="P139" i="1"/>
  <c r="P155" i="1"/>
  <c r="P2821" i="1"/>
  <c r="P2826" i="1"/>
  <c r="P1510" i="1"/>
  <c r="P1698" i="1"/>
  <c r="P1365" i="1"/>
  <c r="P2578" i="1"/>
  <c r="P2978" i="1"/>
  <c r="P418" i="1"/>
  <c r="P1445" i="1"/>
  <c r="P3853" i="1"/>
  <c r="P1333" i="1"/>
  <c r="P3565" i="1"/>
  <c r="P973" i="1"/>
  <c r="P166" i="1"/>
  <c r="P3568" i="1"/>
  <c r="P2487" i="1"/>
  <c r="P835" i="1"/>
  <c r="P729" i="1"/>
  <c r="P2890" i="1"/>
  <c r="P4060" i="1"/>
  <c r="P2125" i="1"/>
  <c r="P2067" i="1"/>
  <c r="P2666" i="1"/>
  <c r="P335" i="1"/>
  <c r="P328" i="1"/>
  <c r="P839" i="1"/>
  <c r="P2400" i="1"/>
  <c r="P883" i="1"/>
  <c r="P3414" i="1"/>
  <c r="P2827" i="1"/>
  <c r="P1268" i="1"/>
  <c r="P2246" i="1"/>
  <c r="P2467" i="1"/>
  <c r="P1477" i="1"/>
  <c r="P296" i="1"/>
  <c r="P2608" i="1"/>
  <c r="P1984" i="1"/>
  <c r="P2999" i="1"/>
  <c r="P2647" i="1"/>
  <c r="P3763" i="1"/>
  <c r="P3076" i="1"/>
  <c r="P3972" i="1"/>
  <c r="P3145" i="1"/>
  <c r="P2563" i="1"/>
  <c r="P378" i="1"/>
  <c r="P50" i="1"/>
  <c r="P1514" i="1"/>
  <c r="P926" i="1"/>
  <c r="P1193" i="1"/>
  <c r="P448" i="1"/>
  <c r="P143" i="1"/>
  <c r="P2812" i="1"/>
  <c r="P4055" i="1"/>
  <c r="P344" i="1"/>
  <c r="P3479" i="1"/>
  <c r="P256" i="1"/>
  <c r="P1229" i="1"/>
  <c r="P3886" i="1"/>
  <c r="P3331" i="1"/>
  <c r="P181" i="1"/>
  <c r="P2342" i="1"/>
  <c r="P2414" i="1"/>
  <c r="P2801" i="1"/>
  <c r="P303" i="1"/>
  <c r="P1036" i="1"/>
  <c r="P2803" i="1"/>
  <c r="P2277" i="1"/>
  <c r="P894" i="1"/>
  <c r="P659" i="1"/>
  <c r="P1591" i="1"/>
  <c r="P2207" i="1"/>
  <c r="P626" i="1"/>
  <c r="P3389" i="1"/>
  <c r="P3178" i="1"/>
  <c r="P137" i="1"/>
  <c r="P3042" i="1"/>
  <c r="P2243" i="1"/>
  <c r="P3309" i="1"/>
  <c r="P1769" i="1"/>
  <c r="P2284" i="1"/>
  <c r="P3369" i="1"/>
  <c r="P861" i="1"/>
  <c r="P798" i="1"/>
  <c r="P641" i="1"/>
  <c r="P3719" i="1"/>
  <c r="P3738" i="1"/>
  <c r="P1031" i="1"/>
  <c r="P2267" i="1"/>
  <c r="P1733" i="1"/>
  <c r="P3841" i="1"/>
  <c r="P1945" i="1"/>
  <c r="P505" i="1"/>
  <c r="P386" i="1"/>
  <c r="P2834" i="1"/>
  <c r="P2290" i="1"/>
  <c r="P3709" i="1"/>
  <c r="P3865" i="1"/>
  <c r="P771" i="1"/>
  <c r="P269" i="1"/>
  <c r="P553" i="1"/>
  <c r="P2877" i="1"/>
  <c r="P4097" i="1"/>
  <c r="P1467" i="1"/>
  <c r="P630" i="1"/>
  <c r="P187" i="1"/>
  <c r="P2665" i="1"/>
  <c r="P120" i="1"/>
  <c r="P3055" i="1"/>
  <c r="P3390" i="1"/>
  <c r="P2790" i="1"/>
  <c r="P658" i="1"/>
  <c r="P2996" i="1"/>
  <c r="P1190" i="1"/>
  <c r="P2120" i="1"/>
  <c r="P2898" i="1"/>
  <c r="P3135" i="1"/>
  <c r="P927" i="1"/>
  <c r="P3226" i="1"/>
  <c r="P205" i="1"/>
  <c r="P3807" i="1"/>
  <c r="P701" i="1"/>
  <c r="P290" i="1"/>
  <c r="P3330" i="1"/>
  <c r="P996" i="1"/>
  <c r="P417" i="1"/>
  <c r="P1051" i="1"/>
  <c r="P2731" i="1"/>
  <c r="P3717" i="1"/>
  <c r="P2193" i="1"/>
  <c r="P1526" i="1"/>
  <c r="P877" i="1"/>
  <c r="P3530" i="1"/>
  <c r="P4004" i="1"/>
  <c r="P3560" i="1"/>
  <c r="P452" i="1"/>
  <c r="P3689" i="1"/>
  <c r="P866" i="1"/>
  <c r="P966" i="1"/>
  <c r="P1837" i="1"/>
  <c r="P3354" i="1"/>
  <c r="P2149" i="1"/>
  <c r="P1452" i="1"/>
  <c r="P1108" i="1"/>
  <c r="P1239" i="1"/>
  <c r="P813" i="1"/>
  <c r="P1197" i="1"/>
  <c r="P2102" i="1"/>
  <c r="P3059" i="1"/>
  <c r="P3893" i="1"/>
  <c r="P3924" i="1"/>
  <c r="R154" i="1"/>
  <c r="R533" i="1"/>
  <c r="R30" i="1"/>
  <c r="R1204" i="1"/>
  <c r="R1552" i="1"/>
  <c r="R3718" i="1"/>
  <c r="R593" i="1"/>
  <c r="R1588" i="1"/>
  <c r="R1991" i="1"/>
  <c r="R3873" i="1"/>
  <c r="R2461" i="1"/>
  <c r="R2082" i="1"/>
  <c r="R2175" i="1"/>
  <c r="R1983" i="1"/>
  <c r="R332" i="1"/>
  <c r="R4058" i="1"/>
  <c r="R487" i="1"/>
  <c r="R1075" i="1"/>
  <c r="R3891" i="1"/>
  <c r="R512" i="1"/>
  <c r="R3935" i="1"/>
  <c r="R871" i="1"/>
  <c r="R1529" i="1"/>
  <c r="R3185" i="1"/>
  <c r="R77" i="1"/>
  <c r="R3340" i="1"/>
  <c r="R1758" i="1"/>
  <c r="R3182" i="1"/>
  <c r="R2560" i="1"/>
  <c r="R39" i="1"/>
  <c r="R4074" i="1"/>
  <c r="R1729" i="1"/>
  <c r="R4033" i="1"/>
  <c r="R3497" i="1"/>
  <c r="R2168" i="1"/>
  <c r="R758" i="1"/>
  <c r="R3445" i="1"/>
  <c r="R722" i="1"/>
  <c r="R738" i="1"/>
  <c r="R1065" i="1"/>
  <c r="R2971" i="1"/>
  <c r="R3164" i="1"/>
  <c r="R699" i="1"/>
  <c r="R3813" i="1"/>
  <c r="R2030" i="1"/>
  <c r="R3633" i="1"/>
  <c r="R2753" i="1"/>
  <c r="R845" i="1"/>
  <c r="R2029" i="1"/>
  <c r="R340" i="1"/>
  <c r="R161" i="1"/>
  <c r="R1784" i="1"/>
  <c r="R1038" i="1"/>
  <c r="R1004" i="1"/>
  <c r="R1243" i="1"/>
  <c r="R3523" i="1"/>
  <c r="R1533" i="1"/>
  <c r="R1611" i="1"/>
  <c r="R434" i="1"/>
  <c r="R2330" i="1"/>
  <c r="R855" i="1"/>
  <c r="R3063" i="1"/>
  <c r="R752" i="1"/>
  <c r="R3643" i="1"/>
  <c r="R3087" i="1"/>
  <c r="R3400" i="1"/>
  <c r="R552" i="1"/>
  <c r="R2508" i="1"/>
  <c r="R2307" i="1"/>
  <c r="R1727" i="1"/>
  <c r="R1142" i="1"/>
  <c r="R2449" i="1"/>
  <c r="R3109" i="1"/>
  <c r="R9" i="1"/>
  <c r="R126" i="1"/>
  <c r="R1352" i="1"/>
  <c r="R1194" i="1"/>
  <c r="R3745" i="1"/>
  <c r="R3945" i="1"/>
  <c r="R253" i="1"/>
  <c r="R1661" i="1"/>
  <c r="R884" i="1"/>
  <c r="R1931" i="1"/>
  <c r="R1284" i="1"/>
  <c r="R2573" i="1"/>
  <c r="R1098" i="1"/>
  <c r="R1073" i="1"/>
  <c r="R3187" i="1"/>
  <c r="R1419" i="1"/>
  <c r="R404" i="1"/>
  <c r="R3342" i="1"/>
  <c r="R2579" i="1"/>
  <c r="R562" i="1"/>
  <c r="R3914" i="1"/>
  <c r="R2096" i="1"/>
  <c r="R1903" i="1"/>
  <c r="R3012" i="1"/>
  <c r="R1430" i="1"/>
  <c r="R601" i="1"/>
  <c r="R2479" i="1"/>
  <c r="R1440" i="1"/>
  <c r="R2142" i="1"/>
  <c r="R2655" i="1"/>
  <c r="R2846" i="1"/>
  <c r="R2621" i="1"/>
  <c r="R42" i="1"/>
  <c r="R1466" i="1"/>
  <c r="R3218" i="1"/>
  <c r="R808" i="1"/>
  <c r="R2529" i="1"/>
  <c r="R134" i="1"/>
  <c r="R4113" i="1"/>
  <c r="R242" i="1"/>
  <c r="R2413" i="1"/>
  <c r="R1200" i="1"/>
  <c r="R2411" i="1"/>
  <c r="R1625" i="1"/>
  <c r="R4" i="1"/>
  <c r="R1368" i="1"/>
  <c r="R3121" i="1"/>
  <c r="R320" i="1"/>
  <c r="R2710" i="1"/>
  <c r="R2403" i="1"/>
  <c r="R3242" i="1"/>
  <c r="R3515" i="1"/>
  <c r="R3846" i="1"/>
  <c r="R3625" i="1"/>
  <c r="R643" i="1"/>
  <c r="R3553" i="1"/>
  <c r="R3906" i="1"/>
  <c r="R1428" i="1"/>
  <c r="R955" i="1"/>
  <c r="R3000" i="1"/>
  <c r="R3221" i="1"/>
  <c r="R1650" i="1"/>
  <c r="R964" i="1"/>
  <c r="R2266" i="1"/>
  <c r="R723" i="1"/>
  <c r="R1459" i="1"/>
  <c r="R3246" i="1"/>
  <c r="R1832" i="1"/>
  <c r="R3413" i="1"/>
  <c r="R1170" i="1"/>
  <c r="R1792" i="1"/>
  <c r="R1123" i="1"/>
  <c r="R428" i="1"/>
  <c r="R565" i="1"/>
  <c r="R236" i="1"/>
  <c r="R45" i="1"/>
  <c r="R2346" i="1"/>
  <c r="R3913" i="1"/>
  <c r="R1887" i="1"/>
  <c r="R3753" i="1"/>
  <c r="R4059" i="1"/>
  <c r="R1234" i="1"/>
  <c r="R1898" i="1"/>
  <c r="R2922" i="1"/>
  <c r="R3832" i="1"/>
  <c r="R2963" i="1"/>
  <c r="R880" i="1"/>
  <c r="R86" i="1"/>
  <c r="R3810" i="1"/>
  <c r="R719" i="1"/>
  <c r="R1209" i="1"/>
  <c r="R369" i="1"/>
  <c r="R1242" i="1"/>
  <c r="R1854" i="1"/>
  <c r="R3202" i="1"/>
  <c r="R4083" i="1"/>
  <c r="R3959" i="1"/>
  <c r="R3814" i="1"/>
  <c r="R299" i="1"/>
  <c r="R3149" i="1"/>
  <c r="R3805" i="1"/>
  <c r="R2194" i="1"/>
  <c r="R2364" i="1"/>
  <c r="R3715" i="1"/>
  <c r="R556" i="1"/>
  <c r="R3911" i="1"/>
  <c r="R491" i="1"/>
  <c r="R783" i="1"/>
  <c r="R3247" i="1"/>
  <c r="R3084" i="1"/>
  <c r="R3115" i="1"/>
  <c r="R3311" i="1"/>
  <c r="R1041" i="1"/>
  <c r="R3270" i="1"/>
  <c r="R1084" i="1"/>
  <c r="R2233" i="1"/>
  <c r="R1968" i="1"/>
  <c r="R3039" i="1"/>
  <c r="R2557" i="1"/>
  <c r="R3352" i="1"/>
  <c r="R2337" i="1"/>
  <c r="R1914" i="1"/>
  <c r="R1996" i="1"/>
  <c r="R3507" i="1"/>
  <c r="R2331" i="1"/>
  <c r="R4049" i="1"/>
  <c r="R3322" i="1"/>
  <c r="R546" i="1"/>
  <c r="R176" i="1"/>
  <c r="R2987" i="1"/>
  <c r="R3267" i="1"/>
  <c r="R1886" i="1"/>
  <c r="R2143" i="1"/>
  <c r="R3010" i="1"/>
  <c r="R2525" i="1"/>
  <c r="R1220" i="1"/>
  <c r="R3829" i="1"/>
  <c r="R3338" i="1"/>
  <c r="R4037" i="1"/>
  <c r="R2089" i="1"/>
  <c r="R3538" i="1"/>
  <c r="R766" i="1"/>
  <c r="R1058" i="1"/>
  <c r="R775" i="1"/>
  <c r="R2218" i="1"/>
  <c r="R521" i="1"/>
  <c r="R1916" i="1"/>
  <c r="R191" i="1"/>
  <c r="R1222" i="1"/>
  <c r="R3192" i="1"/>
  <c r="R3297" i="1"/>
  <c r="R1255" i="1"/>
  <c r="R2611" i="1"/>
  <c r="R209" i="1"/>
  <c r="R1809" i="1"/>
  <c r="R3166" i="1"/>
  <c r="R2419" i="1"/>
  <c r="R131" i="1"/>
  <c r="R2961" i="1"/>
  <c r="R2417" i="1"/>
  <c r="R2156" i="1"/>
  <c r="R3793" i="1"/>
  <c r="R2891" i="1"/>
  <c r="R3978" i="1"/>
  <c r="R1508" i="1"/>
  <c r="R3647" i="1"/>
  <c r="R3278" i="1"/>
  <c r="R842" i="1"/>
  <c r="R3101" i="1"/>
  <c r="R2366" i="1"/>
  <c r="R1070" i="1"/>
  <c r="R3243" i="1"/>
  <c r="R141" i="1"/>
  <c r="R1930" i="1"/>
  <c r="R38" i="1"/>
  <c r="R1462" i="1"/>
  <c r="R3273" i="1"/>
  <c r="R1444" i="1"/>
  <c r="R3815" i="1"/>
  <c r="R613" i="1"/>
  <c r="R1802" i="1"/>
  <c r="R582" i="1"/>
  <c r="R2835" i="1"/>
  <c r="R311" i="1"/>
  <c r="R3395" i="1"/>
  <c r="R3381" i="1"/>
  <c r="R1883" i="1"/>
  <c r="R1555" i="1"/>
  <c r="R3521" i="1"/>
  <c r="R2496" i="1"/>
  <c r="R2530" i="1"/>
  <c r="R3124" i="1"/>
  <c r="R1910" i="1"/>
  <c r="R3132" i="1"/>
  <c r="R943" i="1"/>
  <c r="R2432" i="1"/>
  <c r="R2796" i="1"/>
  <c r="R366" i="1"/>
  <c r="R2923" i="1"/>
  <c r="R3628" i="1"/>
  <c r="R3822" i="1"/>
  <c r="R730" i="1"/>
  <c r="R498" i="1"/>
  <c r="R2198" i="1"/>
  <c r="R1172" i="1"/>
  <c r="R3062" i="1"/>
  <c r="R2668" i="1"/>
  <c r="R3713" i="1"/>
  <c r="R2127" i="1"/>
  <c r="R3942" i="1"/>
  <c r="R3180" i="1"/>
  <c r="R2040" i="1"/>
  <c r="R1227" i="1"/>
  <c r="R3007" i="1"/>
  <c r="R2726" i="1"/>
  <c r="R375" i="1"/>
  <c r="R380" i="1"/>
  <c r="R3103" i="1"/>
  <c r="R4012" i="1"/>
  <c r="R2712" i="1"/>
  <c r="R3439" i="1"/>
  <c r="R1909" i="1"/>
  <c r="R3540" i="1"/>
  <c r="R2111" i="1"/>
  <c r="R1535" i="1"/>
  <c r="R2078" i="1"/>
  <c r="R36" i="1"/>
  <c r="R168" i="1"/>
  <c r="R725" i="1"/>
  <c r="R3422" i="1"/>
  <c r="R1354" i="1"/>
  <c r="R1581" i="1"/>
  <c r="R174" i="1"/>
  <c r="R1431" i="1"/>
  <c r="R57" i="1"/>
  <c r="R1495" i="1"/>
  <c r="R1339" i="1"/>
  <c r="R3462" i="1"/>
  <c r="R1690" i="1"/>
  <c r="R2009" i="1"/>
  <c r="R2639" i="1"/>
  <c r="R1969" i="1"/>
  <c r="R1409" i="1"/>
  <c r="R374" i="1"/>
  <c r="R477" i="1"/>
  <c r="R3546" i="1"/>
  <c r="R3455" i="1"/>
  <c r="R916" i="1"/>
  <c r="R1356" i="1"/>
  <c r="R2020" i="1"/>
  <c r="R4064" i="1"/>
  <c r="R214" i="1"/>
  <c r="R3871" i="1"/>
  <c r="R876" i="1"/>
  <c r="R4070" i="1"/>
  <c r="R1763" i="1"/>
  <c r="R3351" i="1"/>
  <c r="R2572" i="1"/>
  <c r="R6" i="1"/>
  <c r="R3077" i="1"/>
  <c r="R559" i="1"/>
  <c r="R2977" i="1"/>
  <c r="R485" i="1"/>
  <c r="R1105" i="1"/>
  <c r="R1340" i="1"/>
  <c r="R371" i="1"/>
  <c r="R671" i="1"/>
  <c r="R3244" i="1"/>
  <c r="R1574" i="1"/>
  <c r="R2401" i="1"/>
  <c r="R3477" i="1"/>
  <c r="R1994" i="1"/>
  <c r="R1975" i="1"/>
  <c r="R2425" i="1"/>
  <c r="R1962" i="1"/>
  <c r="R373" i="1"/>
  <c r="R586" i="1"/>
  <c r="R967" i="1"/>
  <c r="R2372" i="1"/>
  <c r="R1157" i="1"/>
  <c r="R3223" i="1"/>
  <c r="R1488" i="1"/>
  <c r="R1827" i="1"/>
  <c r="R2698" i="1"/>
  <c r="R3444" i="1"/>
  <c r="R2616" i="1"/>
  <c r="R37" i="1"/>
  <c r="R99" i="1"/>
  <c r="R1926" i="1"/>
  <c r="R1265" i="1"/>
  <c r="R2906" i="1"/>
  <c r="R1853" i="1"/>
  <c r="R62" i="1"/>
  <c r="R3836" i="1"/>
  <c r="R1273" i="1"/>
  <c r="R747" i="1"/>
  <c r="R2010" i="1"/>
  <c r="R440" i="1"/>
  <c r="R1597" i="1"/>
  <c r="R3995" i="1"/>
  <c r="R3648" i="1"/>
  <c r="R2311" i="1"/>
  <c r="R219" i="1"/>
  <c r="R101" i="1"/>
  <c r="R3275" i="1"/>
  <c r="R2022" i="1"/>
  <c r="R158" i="1"/>
  <c r="R3271" i="1"/>
  <c r="R3631" i="1"/>
  <c r="R3605" i="1"/>
  <c r="R3838" i="1"/>
  <c r="R3823" i="1"/>
  <c r="R1686" i="1"/>
  <c r="R2065" i="1"/>
  <c r="R3741" i="1"/>
  <c r="R1993" i="1"/>
  <c r="R1509" i="1"/>
  <c r="R2418" i="1"/>
  <c r="R1282" i="1"/>
  <c r="R857" i="1"/>
  <c r="R2104" i="1"/>
  <c r="R2915" i="1"/>
  <c r="R1671" i="1"/>
  <c r="R215" i="1"/>
  <c r="R3796" i="1"/>
  <c r="R2966" i="1"/>
  <c r="R1158" i="1"/>
  <c r="R889" i="1"/>
  <c r="R149" i="1"/>
  <c r="R1974" i="1"/>
  <c r="R2570" i="1"/>
  <c r="R1049" i="1"/>
  <c r="R2270" i="1"/>
  <c r="R3790" i="1"/>
  <c r="R1355" i="1"/>
  <c r="R1127" i="1"/>
  <c r="R3656" i="1"/>
  <c r="R799" i="1"/>
  <c r="R726" i="1"/>
  <c r="R3482" i="1"/>
  <c r="R851" i="1"/>
  <c r="R1788" i="1"/>
  <c r="R865" i="1"/>
  <c r="R2296" i="1"/>
  <c r="R1132" i="1"/>
  <c r="R1766" i="1"/>
  <c r="R2001" i="1"/>
  <c r="R3179" i="1"/>
  <c r="R2951" i="1"/>
  <c r="R1970" i="1"/>
  <c r="R3857" i="1"/>
  <c r="R959" i="1"/>
  <c r="R3511" i="1"/>
  <c r="R1513" i="1"/>
  <c r="R2244" i="1"/>
  <c r="R3362" i="1"/>
  <c r="R3415" i="1"/>
  <c r="R1002" i="1"/>
  <c r="R1842" i="1"/>
  <c r="R3091" i="1"/>
  <c r="R580" i="1"/>
  <c r="R3969" i="1"/>
  <c r="R3465" i="1"/>
  <c r="R2122" i="1"/>
  <c r="R1775" i="1"/>
  <c r="R446" i="1"/>
  <c r="R908" i="1"/>
  <c r="R2021" i="1"/>
  <c r="R3476" i="1"/>
  <c r="R2795" i="1"/>
  <c r="R2778" i="1"/>
  <c r="R629" i="1"/>
  <c r="R1375" i="1"/>
  <c r="R337" i="1"/>
  <c r="R1317" i="1"/>
  <c r="R2872" i="1"/>
  <c r="R2501" i="1"/>
  <c r="R3495" i="1"/>
  <c r="R2580" i="1"/>
  <c r="R2047" i="1"/>
  <c r="R2722" i="1"/>
  <c r="R2992" i="1"/>
  <c r="R2195" i="1"/>
  <c r="R2369" i="1"/>
  <c r="R2664" i="1"/>
  <c r="R1950" i="1"/>
  <c r="R4087" i="1"/>
  <c r="R1954" i="1"/>
  <c r="R321" i="1"/>
  <c r="R2213" i="1"/>
  <c r="R3765" i="1"/>
  <c r="R1091" i="1"/>
  <c r="R1319" i="1"/>
  <c r="R3446" i="1"/>
  <c r="R700" i="1"/>
  <c r="R331" i="1"/>
  <c r="R1133" i="1"/>
  <c r="R3534" i="1"/>
  <c r="R3264" i="1"/>
  <c r="R496" i="1"/>
  <c r="R4025" i="1"/>
  <c r="R3649" i="1"/>
  <c r="R3907" i="1"/>
  <c r="R3987" i="1"/>
  <c r="R2509" i="1"/>
  <c r="R2745" i="1"/>
  <c r="R1511" i="1"/>
  <c r="R2970" i="1"/>
  <c r="R928" i="1"/>
  <c r="R2909" i="1"/>
  <c r="R3800" i="1"/>
  <c r="R684" i="1"/>
  <c r="R3345" i="1"/>
  <c r="R3996" i="1"/>
  <c r="R4077" i="1"/>
  <c r="R3826" i="1"/>
  <c r="R577" i="1"/>
  <c r="R827" i="1"/>
  <c r="R2910" i="1"/>
  <c r="R2260" i="1"/>
  <c r="R4053" i="1"/>
  <c r="R3916" i="1"/>
  <c r="R3607" i="1"/>
  <c r="R3783" i="1"/>
  <c r="R2599" i="1"/>
  <c r="R3430" i="1"/>
  <c r="R2028" i="1"/>
  <c r="R4047" i="1"/>
  <c r="R846" i="1"/>
  <c r="R1789" i="1"/>
  <c r="R2299" i="1"/>
  <c r="R4017" i="1"/>
  <c r="R1706" i="1"/>
  <c r="R3324" i="1"/>
  <c r="R837" i="1"/>
  <c r="R3301" i="1"/>
  <c r="R1316" i="1"/>
  <c r="R1371" i="1"/>
  <c r="R3364" i="1"/>
  <c r="R3070" i="1"/>
  <c r="R1995" i="1"/>
  <c r="R1009" i="1"/>
  <c r="R933" i="1"/>
  <c r="R2743" i="1"/>
  <c r="R3833" i="1"/>
  <c r="R2361" i="1"/>
  <c r="R2137" i="1"/>
  <c r="R717" i="1"/>
  <c r="R2318" i="1"/>
  <c r="R2017" i="1"/>
  <c r="R294" i="1"/>
  <c r="R3934" i="1"/>
  <c r="R1302" i="1"/>
  <c r="R987" i="1"/>
  <c r="R1518" i="1"/>
  <c r="R68" i="1"/>
  <c r="R3067" i="1"/>
  <c r="R2495" i="1"/>
  <c r="R2973" i="1"/>
  <c r="R2855" i="1"/>
  <c r="R309" i="1"/>
  <c r="R828" i="1"/>
  <c r="R1410" i="1"/>
  <c r="R1417" i="1"/>
  <c r="R3328" i="1"/>
  <c r="R392" i="1"/>
  <c r="R1280" i="1"/>
  <c r="R3428" i="1"/>
  <c r="R2303" i="1"/>
  <c r="R3961" i="1"/>
  <c r="R349" i="1"/>
  <c r="R1645" i="1"/>
  <c r="R2681" i="1"/>
  <c r="R4111" i="1"/>
  <c r="R2704" i="1"/>
  <c r="R1106" i="1"/>
  <c r="R2788" i="1"/>
  <c r="R3385" i="1"/>
  <c r="R2641" i="1"/>
  <c r="R2623" i="1"/>
  <c r="R85" i="1"/>
  <c r="R2474" i="1"/>
  <c r="R3022" i="1"/>
  <c r="R1830" i="1"/>
  <c r="R3551" i="1"/>
  <c r="R2830" i="1"/>
  <c r="R51" i="1"/>
  <c r="R905" i="1"/>
  <c r="R3019" i="1"/>
  <c r="R789" i="1"/>
  <c r="R2464" i="1"/>
  <c r="R3054" i="1"/>
  <c r="R2541" i="1"/>
  <c r="R2347" i="1"/>
  <c r="R2914" i="1"/>
  <c r="R3725" i="1"/>
  <c r="R2003" i="1"/>
  <c r="R3880" i="1"/>
  <c r="R1503" i="1"/>
  <c r="R3040" i="1"/>
  <c r="R803" i="1"/>
  <c r="R291" i="1"/>
  <c r="R2597" i="1"/>
  <c r="R1562" i="1"/>
  <c r="R3172" i="1"/>
  <c r="R415" i="1"/>
  <c r="R917" i="1"/>
  <c r="R2897" i="1"/>
  <c r="R3844" i="1"/>
  <c r="R850" i="1"/>
  <c r="R743" i="1"/>
  <c r="R2861" i="1"/>
  <c r="R3532" i="1"/>
  <c r="R2392" i="1"/>
  <c r="R3930" i="1"/>
  <c r="R3154" i="1"/>
  <c r="R3588" i="1"/>
  <c r="R2802" i="1"/>
  <c r="R3537" i="1"/>
  <c r="R1055" i="1"/>
  <c r="R1451" i="1"/>
  <c r="R3316" i="1"/>
  <c r="R1006" i="1"/>
  <c r="R2873" i="1"/>
  <c r="R3827" i="1"/>
  <c r="R1593" i="1"/>
  <c r="R66" i="1"/>
  <c r="R1687" i="1"/>
  <c r="R2493" i="1"/>
  <c r="R3754" i="1"/>
  <c r="R2261" i="1"/>
  <c r="R451" i="1"/>
  <c r="R4088" i="1"/>
  <c r="R2390" i="1"/>
  <c r="R447" i="1"/>
  <c r="R4065" i="1"/>
  <c r="R2184" i="1"/>
  <c r="R1019" i="1"/>
  <c r="R2456" i="1"/>
  <c r="R4082" i="1"/>
  <c r="R2609" i="1"/>
  <c r="R1266" i="1"/>
  <c r="R231" i="1"/>
  <c r="R830" i="1"/>
  <c r="R1300" i="1"/>
  <c r="R3578" i="1"/>
  <c r="R2285" i="1"/>
  <c r="R4036" i="1"/>
  <c r="R4089" i="1"/>
  <c r="R4010" i="1"/>
  <c r="R1790" i="1"/>
  <c r="R1381" i="1"/>
  <c r="R3388" i="1"/>
  <c r="R1044" i="1"/>
  <c r="R1911" i="1"/>
  <c r="R3992" i="1"/>
  <c r="R3105" i="1"/>
  <c r="R230" i="1"/>
  <c r="R2555" i="1"/>
  <c r="R1090" i="1"/>
  <c r="R3895" i="1"/>
  <c r="R935" i="1"/>
  <c r="R2777" i="1"/>
  <c r="R3127" i="1"/>
  <c r="R2759" i="1"/>
  <c r="R1383" i="1"/>
  <c r="R3792" i="1"/>
  <c r="R2536" i="1"/>
  <c r="R2670" i="1"/>
  <c r="R1290" i="1"/>
  <c r="R2720" i="1"/>
  <c r="R765" i="1"/>
  <c r="R2718" i="1"/>
  <c r="R2196" i="1"/>
  <c r="R1263" i="1"/>
  <c r="R3305" i="1"/>
  <c r="R423" i="1"/>
  <c r="R1801" i="1"/>
  <c r="R3782" i="1"/>
  <c r="R3737" i="1"/>
  <c r="R2635" i="1"/>
  <c r="R3203" i="1"/>
  <c r="R2343" i="1"/>
  <c r="R3100" i="1"/>
  <c r="R2234" i="1"/>
  <c r="R1087" i="1"/>
  <c r="R3729" i="1"/>
  <c r="R1948" i="1"/>
  <c r="R2391" i="1"/>
  <c r="R566" i="1"/>
  <c r="R3343" i="1"/>
  <c r="R3617" i="1"/>
  <c r="R4029" i="1"/>
  <c r="R706" i="1"/>
  <c r="R1385" i="1"/>
  <c r="R2967" i="1"/>
  <c r="R3768" i="1"/>
  <c r="R3374" i="1"/>
  <c r="R4023" i="1"/>
  <c r="R3454" i="1"/>
  <c r="R2886" i="1"/>
  <c r="R1796" i="1"/>
  <c r="R914" i="1"/>
  <c r="R838" i="1"/>
  <c r="R1728" i="1"/>
  <c r="R3676" i="1"/>
  <c r="R2518" i="1"/>
  <c r="R1787" i="1"/>
  <c r="R323" i="1"/>
  <c r="R244" i="1"/>
  <c r="R3014" i="1"/>
  <c r="R64" i="1"/>
  <c r="R3407" i="1"/>
  <c r="R3071" i="1"/>
  <c r="R1548" i="1"/>
  <c r="R1329" i="1"/>
  <c r="R3728" i="1"/>
  <c r="R3327" i="1"/>
  <c r="R2931" i="1"/>
  <c r="R3950" i="1"/>
  <c r="R3030" i="1"/>
  <c r="R1695" i="1"/>
  <c r="R333" i="1"/>
  <c r="R1334" i="1"/>
  <c r="R3503" i="1"/>
  <c r="R1389" i="1"/>
  <c r="R298" i="1"/>
  <c r="R2901" i="1"/>
  <c r="R2779" i="1"/>
  <c r="R4101" i="1"/>
  <c r="R3136" i="1"/>
  <c r="R950" i="1"/>
  <c r="R2252" i="1"/>
  <c r="R272" i="1"/>
  <c r="R3079" i="1"/>
  <c r="R897" i="1"/>
  <c r="R206" i="1"/>
  <c r="R1480" i="1"/>
  <c r="R3667" i="1"/>
  <c r="R1641" i="1"/>
  <c r="R2126" i="1"/>
  <c r="R1781" i="1"/>
  <c r="R281" i="1"/>
  <c r="R3097" i="1"/>
  <c r="R2171" i="1"/>
  <c r="R2334" i="1"/>
  <c r="R3310" i="1"/>
  <c r="R2646" i="1"/>
  <c r="R2814" i="1"/>
  <c r="R1550" i="1"/>
  <c r="R4081" i="1"/>
  <c r="R3693" i="1"/>
  <c r="R2537" i="1"/>
  <c r="R3619" i="1"/>
  <c r="R1614" i="1"/>
  <c r="R82" i="1"/>
  <c r="R823" i="1"/>
  <c r="R1112" i="1"/>
  <c r="R921" i="1"/>
  <c r="R3064" i="1"/>
  <c r="R2603" i="1"/>
  <c r="R2037" i="1"/>
  <c r="R3562" i="1"/>
  <c r="R481" i="1"/>
  <c r="R2754" i="1"/>
  <c r="R3910" i="1"/>
  <c r="R17" i="1"/>
  <c r="R690" i="1"/>
  <c r="R2626" i="1"/>
  <c r="R922" i="1"/>
  <c r="R2200" i="1"/>
  <c r="R1615" i="1"/>
  <c r="R90" i="1"/>
  <c r="R316" i="1"/>
  <c r="R1683" i="1"/>
  <c r="R23" i="1"/>
  <c r="R1860" i="1"/>
  <c r="R1264" i="1"/>
  <c r="R3519" i="1"/>
  <c r="R2301" i="1"/>
  <c r="R1295" i="1"/>
  <c r="R949" i="1"/>
  <c r="R2229" i="1"/>
  <c r="R669" i="1"/>
  <c r="R2153" i="1"/>
  <c r="R2810" i="1"/>
  <c r="R2985" i="1"/>
  <c r="R3332" i="1"/>
  <c r="R1288" i="1"/>
  <c r="R769" i="1"/>
  <c r="R654" i="1"/>
  <c r="R3564" i="1"/>
  <c r="R689" i="1"/>
  <c r="R3703" i="1"/>
  <c r="R3058" i="1"/>
  <c r="R1682" i="1"/>
  <c r="R4048" i="1"/>
  <c r="R2314" i="1"/>
  <c r="R275" i="1"/>
  <c r="R3144" i="1"/>
  <c r="R3688" i="1"/>
  <c r="R3376" i="1"/>
  <c r="R1622" i="1"/>
  <c r="R934" i="1"/>
  <c r="R1217" i="1"/>
  <c r="R1471" i="1"/>
  <c r="R1337" i="1"/>
  <c r="R2344" i="1"/>
  <c r="R2876" i="1"/>
  <c r="R2564" i="1"/>
  <c r="R2870" i="1"/>
  <c r="R1434" i="1"/>
  <c r="R1856" i="1"/>
  <c r="R1944" i="1"/>
  <c r="R265" i="1"/>
  <c r="R2658" i="1"/>
  <c r="R3696" i="1"/>
  <c r="R2144" i="1"/>
  <c r="R1705" i="1"/>
  <c r="R3245" i="1"/>
  <c r="R2588" i="1"/>
  <c r="R1120" i="1"/>
  <c r="R48" i="1"/>
  <c r="R3839" i="1"/>
  <c r="R2389" i="1"/>
  <c r="R1020" i="1"/>
  <c r="R2822" i="1"/>
  <c r="R2674" i="1"/>
  <c r="R2515" i="1"/>
  <c r="R3417" i="1"/>
  <c r="R2694" i="1"/>
  <c r="R2885" i="1"/>
  <c r="R3090" i="1"/>
  <c r="R2354" i="1"/>
  <c r="R3905" i="1"/>
  <c r="R3277" i="1"/>
  <c r="R744" i="1"/>
  <c r="R3237" i="1"/>
  <c r="R994" i="1"/>
  <c r="R368" i="1"/>
  <c r="R3289" i="1"/>
  <c r="R1978" i="1"/>
  <c r="R1077" i="1"/>
  <c r="R3234" i="1"/>
  <c r="R3830" i="1"/>
  <c r="R285" i="1"/>
  <c r="R4108" i="1"/>
  <c r="R1651" i="1"/>
  <c r="R2115" i="1"/>
  <c r="R3138" i="1"/>
  <c r="R1544" i="1"/>
  <c r="R509" i="1"/>
  <c r="R4007" i="1"/>
  <c r="R3903" i="1"/>
  <c r="R2854" i="1"/>
  <c r="R2904" i="1"/>
  <c r="R273" i="1"/>
  <c r="R1413" i="1"/>
  <c r="R785" i="1"/>
  <c r="R2869" i="1"/>
  <c r="R2959" i="1"/>
  <c r="R574" i="1"/>
  <c r="R3093" i="1"/>
  <c r="R3293" i="1"/>
  <c r="R1940" i="1"/>
  <c r="R3160" i="1"/>
  <c r="R646" i="1"/>
  <c r="R1468" i="1"/>
  <c r="R27" i="1"/>
  <c r="R2728" i="1"/>
  <c r="R4040" i="1"/>
  <c r="R3299" i="1"/>
  <c r="R3230" i="1"/>
  <c r="R1456" i="1"/>
  <c r="R3739" i="1"/>
  <c r="R1267" i="1"/>
  <c r="R432" i="1"/>
  <c r="R3028" i="1"/>
  <c r="R1369" i="1"/>
  <c r="R3932" i="1"/>
  <c r="R3694" i="1"/>
  <c r="R1168" i="1"/>
  <c r="R128" i="1"/>
  <c r="R3685" i="1"/>
  <c r="R2791" i="1"/>
  <c r="R2468" i="1"/>
  <c r="R3898" i="1"/>
  <c r="R1520" i="1"/>
  <c r="R2245" i="1"/>
  <c r="R104" i="1"/>
  <c r="R1236" i="1"/>
  <c r="R2424" i="1"/>
  <c r="R2382" i="1"/>
  <c r="R1580" i="1"/>
  <c r="R2325" i="1"/>
  <c r="R1013" i="1"/>
  <c r="R4028" i="1"/>
  <c r="R2376" i="1"/>
  <c r="R3432" i="1"/>
  <c r="R2488" i="1"/>
  <c r="R2772" i="1"/>
  <c r="R3801" i="1"/>
  <c r="R3254" i="1"/>
  <c r="R3963" i="1"/>
  <c r="R3211" i="1"/>
  <c r="R592" i="1"/>
  <c r="R1366" i="1"/>
  <c r="R2554" i="1"/>
  <c r="R1433" i="1"/>
  <c r="R856" i="1"/>
  <c r="R707" i="1"/>
  <c r="R2507" i="1"/>
  <c r="R1772" i="1"/>
  <c r="R1551" i="1"/>
  <c r="R637" i="1"/>
  <c r="R2416" i="1"/>
  <c r="R3556" i="1"/>
  <c r="R599" i="1"/>
  <c r="R2806" i="1"/>
  <c r="R1774" i="1"/>
  <c r="R1939" i="1"/>
  <c r="R504" i="1"/>
  <c r="R2514" i="1"/>
  <c r="R584" i="1"/>
  <c r="R944" i="1"/>
  <c r="R2797" i="1"/>
  <c r="R3664" i="1"/>
  <c r="R3965" i="1"/>
  <c r="R257" i="1"/>
  <c r="R413" i="1"/>
  <c r="R544" i="1"/>
  <c r="R1453" i="1"/>
  <c r="R2036" i="1"/>
  <c r="R2360" i="1"/>
  <c r="R2680" i="1"/>
  <c r="R1247" i="1"/>
  <c r="R2628" i="1"/>
  <c r="R1414" i="1"/>
  <c r="R1981" i="1"/>
  <c r="R2899" i="1"/>
  <c r="R1372" i="1"/>
  <c r="R1289" i="1"/>
  <c r="R3947" i="1"/>
  <c r="R2415" i="1"/>
  <c r="R588" i="1"/>
  <c r="R3402" i="1"/>
  <c r="R2005" i="1"/>
  <c r="R3386" i="1"/>
  <c r="R527" i="1"/>
  <c r="R3249" i="1"/>
  <c r="R1195" i="1"/>
  <c r="R2329" i="1"/>
  <c r="R1426" i="1"/>
  <c r="R2688" i="1"/>
  <c r="R3733" i="1"/>
  <c r="R560" i="1"/>
  <c r="R1609" i="1"/>
  <c r="R3644" i="1"/>
  <c r="R391" i="1"/>
  <c r="R2857" i="1"/>
  <c r="R3205" i="1"/>
  <c r="R151" i="1"/>
  <c r="R2093" i="1"/>
  <c r="R1778" i="1"/>
  <c r="R649" i="1"/>
  <c r="R3798" i="1"/>
  <c r="R1148" i="1"/>
  <c r="R441" i="1"/>
  <c r="R3035" i="1"/>
  <c r="R350" i="1"/>
  <c r="R1538" i="1"/>
  <c r="R642" i="1"/>
  <c r="R776" i="1"/>
  <c r="R597" i="1"/>
  <c r="R3224" i="1"/>
  <c r="R2356" i="1"/>
  <c r="R2596" i="1"/>
  <c r="R372" i="1"/>
  <c r="R3772" i="1"/>
  <c r="R3048" i="1"/>
  <c r="R313" i="1"/>
  <c r="R1956" i="1"/>
  <c r="R2758" i="1"/>
  <c r="R4039" i="1"/>
  <c r="R3225" i="1"/>
  <c r="R258" i="1"/>
  <c r="R1952" i="1"/>
  <c r="R457" i="1"/>
  <c r="R1390" i="1"/>
  <c r="R2174" i="1"/>
  <c r="R754" i="1"/>
  <c r="R4032" i="1"/>
  <c r="R960" i="1"/>
  <c r="R3508" i="1"/>
  <c r="R2475" i="1"/>
  <c r="R595" i="1"/>
  <c r="R1753" i="1"/>
  <c r="R3408" i="1"/>
  <c r="R2135" i="1"/>
  <c r="R3602" i="1"/>
  <c r="R2281" i="1"/>
  <c r="R3973" i="1"/>
  <c r="R644" i="1"/>
  <c r="R2151" i="1"/>
  <c r="R2012" i="1"/>
  <c r="R1882" i="1"/>
  <c r="R2858" i="1"/>
  <c r="R1314" i="1"/>
  <c r="R3279" i="1"/>
  <c r="R849" i="1"/>
  <c r="R359" i="1"/>
  <c r="R549" i="1"/>
  <c r="R436" i="1"/>
  <c r="R1099" i="1"/>
  <c r="R3032" i="1"/>
  <c r="R2838" i="1"/>
  <c r="R3690" i="1"/>
  <c r="R3051" i="1"/>
  <c r="R3122" i="1"/>
  <c r="R345" i="1"/>
  <c r="R3356" i="1"/>
  <c r="R3531" i="1"/>
  <c r="R1207" i="1"/>
  <c r="R2661" i="1"/>
  <c r="R1122" i="1"/>
  <c r="R2552" i="1"/>
  <c r="R911" i="1"/>
  <c r="R605" i="1"/>
  <c r="R3208" i="1"/>
  <c r="R1912" i="1"/>
  <c r="R1992" i="1"/>
  <c r="R3574" i="1"/>
  <c r="R3419" i="1"/>
  <c r="R315" i="1"/>
  <c r="R3125" i="1"/>
  <c r="R1224" i="1"/>
  <c r="R847" i="1"/>
  <c r="R4071" i="1"/>
  <c r="R288" i="1"/>
  <c r="R3049" i="1"/>
  <c r="R3920" i="1"/>
  <c r="R3458" i="1"/>
  <c r="R4106" i="1"/>
  <c r="R2640" i="1"/>
  <c r="R3373" i="1"/>
  <c r="R1692" i="1"/>
  <c r="R3509" i="1"/>
  <c r="R3111" i="1"/>
  <c r="R3727" i="1"/>
  <c r="R1823" i="1"/>
  <c r="R1498" i="1"/>
  <c r="R1745" i="1"/>
  <c r="R881" i="1"/>
  <c r="R4109" i="1"/>
  <c r="R3368" i="1"/>
  <c r="R4100" i="1"/>
  <c r="R2129" i="1"/>
  <c r="R1880" i="1"/>
  <c r="R3268" i="1"/>
  <c r="R3692" i="1"/>
  <c r="R2637" i="1"/>
  <c r="R781" i="1"/>
  <c r="R2757" i="1"/>
  <c r="R2884" i="1"/>
  <c r="R2083" i="1"/>
  <c r="R3361" i="1"/>
  <c r="R1447" i="1"/>
  <c r="R2438" i="1"/>
  <c r="R1603" i="1"/>
  <c r="R3195" i="1"/>
  <c r="R3252" i="1"/>
  <c r="R4061" i="1"/>
  <c r="R4080" i="1"/>
  <c r="R3231" i="1"/>
  <c r="R74" i="1"/>
  <c r="R3616" i="1"/>
  <c r="R524" i="1"/>
  <c r="R788" i="1"/>
  <c r="R650" i="1"/>
  <c r="R3397" i="1"/>
  <c r="R2210" i="1"/>
  <c r="R326" i="1"/>
  <c r="R1531" i="1"/>
  <c r="R3037" i="1"/>
  <c r="R571" i="1"/>
  <c r="R2408" i="1"/>
  <c r="R1649" i="1"/>
  <c r="R4002" i="1"/>
  <c r="R3214" i="1"/>
  <c r="R1050" i="1"/>
  <c r="R1628" i="1"/>
  <c r="R1590" i="1"/>
  <c r="R493" i="1"/>
  <c r="R1627" i="1"/>
  <c r="R543" i="1"/>
  <c r="R2150" i="1"/>
  <c r="R1989" i="1"/>
  <c r="R3349" i="1"/>
  <c r="R3492" i="1"/>
  <c r="R1034" i="1"/>
  <c r="R2673" i="1"/>
  <c r="R1439" i="1"/>
  <c r="R2742" i="1"/>
  <c r="R200" i="1"/>
  <c r="R1233" i="1"/>
  <c r="R1046" i="1"/>
  <c r="R2046" i="1"/>
  <c r="R2815" i="1"/>
  <c r="R2315" i="1"/>
  <c r="R3897" i="1"/>
  <c r="R3710" i="1"/>
  <c r="R2765" i="1"/>
  <c r="R2794" i="1"/>
  <c r="R3638" i="1"/>
  <c r="R1697" i="1"/>
  <c r="R1315" i="1"/>
  <c r="R4062" i="1"/>
  <c r="R3512" i="1"/>
  <c r="R3983" i="1"/>
  <c r="R1062" i="1"/>
  <c r="R4003" i="1"/>
  <c r="R3964" i="1"/>
  <c r="R1958" i="1"/>
  <c r="R3575" i="1"/>
  <c r="R3412" i="1"/>
  <c r="R2310" i="1"/>
  <c r="R3308" i="1"/>
  <c r="R2892" i="1"/>
  <c r="R4024" i="1"/>
  <c r="R3543" i="1"/>
  <c r="R226" i="1"/>
  <c r="R1738" i="1"/>
  <c r="R4085" i="1"/>
  <c r="R1435" i="1"/>
  <c r="R3938" i="1"/>
  <c r="R825" i="1"/>
  <c r="R2828" i="1"/>
  <c r="R3882" i="1"/>
  <c r="R420" i="1"/>
  <c r="R1486" i="1"/>
  <c r="R364" i="1"/>
  <c r="R1386" i="1"/>
  <c r="R703" i="1"/>
  <c r="R471" i="1"/>
  <c r="R3050" i="1"/>
  <c r="R3591" i="1"/>
  <c r="R1182" i="1"/>
  <c r="R3341" i="1"/>
  <c r="R787" i="1"/>
  <c r="R674" i="1"/>
  <c r="R354" i="1"/>
  <c r="R782" i="1"/>
  <c r="R3488" i="1"/>
  <c r="R3548" i="1"/>
  <c r="R946" i="1"/>
  <c r="R259" i="1"/>
  <c r="R3119" i="1"/>
  <c r="R1707" i="1"/>
  <c r="R4104" i="1"/>
  <c r="R322" i="1"/>
  <c r="R590" i="1"/>
  <c r="R1505" i="1"/>
  <c r="R1215" i="1"/>
  <c r="R1012" i="1"/>
  <c r="R2903" i="1"/>
  <c r="R252" i="1"/>
  <c r="R887" i="1"/>
  <c r="R3998" i="1"/>
  <c r="R3337" i="1"/>
  <c r="R4102" i="1"/>
  <c r="R523" i="1"/>
  <c r="R2085" i="1"/>
  <c r="R3547" i="1"/>
  <c r="R70" i="1"/>
  <c r="R3645" i="1"/>
  <c r="R2068" i="1"/>
  <c r="R616" i="1"/>
  <c r="R529" i="1"/>
  <c r="R3201" i="1"/>
  <c r="R2044" i="1"/>
  <c r="R2935" i="1"/>
  <c r="R3985" i="1"/>
  <c r="R1806" i="1"/>
  <c r="R1748" i="1"/>
  <c r="R4009" i="1"/>
  <c r="R625" i="1"/>
  <c r="R2183" i="1"/>
  <c r="R2863" i="1"/>
  <c r="R237" i="1"/>
  <c r="R132" i="1"/>
  <c r="R731" i="1"/>
  <c r="R3721" i="1"/>
  <c r="R4099" i="1"/>
  <c r="R3856" i="1"/>
  <c r="R2077" i="1"/>
  <c r="R2317" i="1"/>
  <c r="R1844" i="1"/>
  <c r="R3901" i="1"/>
  <c r="R1617" i="1"/>
  <c r="R929" i="1"/>
  <c r="R2567" i="1"/>
  <c r="R3272" i="1"/>
  <c r="R2159" i="1"/>
  <c r="R3977" i="1"/>
  <c r="R2326" i="1"/>
  <c r="R121" i="1"/>
  <c r="R184" i="1"/>
  <c r="R3746" i="1"/>
  <c r="R879" i="1"/>
  <c r="R146" i="1"/>
  <c r="R3057" i="1"/>
  <c r="R2543" i="1"/>
  <c r="R1420" i="1"/>
  <c r="R84" i="1"/>
  <c r="R2191" i="1"/>
  <c r="R1884" i="1"/>
  <c r="R2110" i="1"/>
  <c r="R15" i="1"/>
  <c r="R2114" i="1"/>
  <c r="R1546" i="1"/>
  <c r="R2721" i="1"/>
  <c r="R1176" i="1"/>
  <c r="R2185" i="1"/>
  <c r="R224" i="1"/>
  <c r="R2062" i="1"/>
  <c r="R1932" i="1"/>
  <c r="R2511" i="1"/>
  <c r="R664" i="1"/>
  <c r="R2650" i="1"/>
  <c r="R858" i="1"/>
  <c r="R1259" i="1"/>
  <c r="R2700" i="1"/>
  <c r="R1794" i="1"/>
  <c r="R2526" i="1"/>
  <c r="R4069" i="1"/>
  <c r="R89" i="1"/>
  <c r="R2059" i="1"/>
  <c r="R1412" i="1"/>
  <c r="R2937" i="1"/>
  <c r="R4046" i="1"/>
  <c r="R2587" i="1"/>
  <c r="R1071" i="1"/>
  <c r="R2439" i="1"/>
  <c r="R3283" i="1"/>
  <c r="R558" i="1"/>
  <c r="R2510" i="1"/>
  <c r="R3529" i="1"/>
  <c r="R3392" i="1"/>
  <c r="R3175" i="1"/>
  <c r="R2388" i="1"/>
  <c r="R3026" i="1"/>
  <c r="R2569" i="1"/>
  <c r="R2237" i="1"/>
  <c r="R1587" i="1"/>
  <c r="R3499" i="1"/>
  <c r="R1359" i="1"/>
  <c r="R3353" i="1"/>
  <c r="R1515" i="1"/>
  <c r="R2386" i="1"/>
  <c r="R203" i="1"/>
  <c r="R2888" i="1"/>
  <c r="R3593" i="1"/>
  <c r="R2620" i="1"/>
  <c r="R2994" i="1"/>
  <c r="R1126" i="1"/>
  <c r="R1517" i="1"/>
  <c r="R1719" i="1"/>
  <c r="R1752" i="1"/>
  <c r="R3623" i="1"/>
  <c r="R2405" i="1"/>
  <c r="R1524" i="1"/>
  <c r="R1855" i="1"/>
  <c r="R1400" i="1"/>
  <c r="R3724" i="1"/>
  <c r="R709" i="1"/>
  <c r="R2365" i="1"/>
  <c r="R1709" i="1"/>
  <c r="R147" i="1"/>
  <c r="R1825" i="1"/>
  <c r="R3113" i="1"/>
  <c r="R740" i="1"/>
  <c r="R3404" i="1"/>
  <c r="R1523" i="1"/>
  <c r="R153" i="1"/>
  <c r="R724" i="1"/>
  <c r="R2189" i="1"/>
  <c r="R486" i="1"/>
  <c r="R1085" i="1"/>
  <c r="R1213" i="1"/>
  <c r="R148" i="1"/>
  <c r="R4030" i="1"/>
  <c r="R1048" i="1"/>
  <c r="R1405" i="1"/>
  <c r="R1320" i="1"/>
  <c r="R1714" i="1"/>
  <c r="R2982" i="1"/>
  <c r="R1849" i="1"/>
  <c r="R1810" i="1"/>
  <c r="R3108" i="1"/>
  <c r="R4008" i="1"/>
  <c r="R3843" i="1"/>
  <c r="R3209" i="1"/>
  <c r="R26" i="1"/>
  <c r="R1408" i="1"/>
  <c r="R1256" i="1"/>
  <c r="R1346" i="1"/>
  <c r="R3018" i="1"/>
  <c r="R915" i="1"/>
  <c r="R3626" i="1"/>
  <c r="R2322" i="1"/>
  <c r="R2054" i="1"/>
  <c r="R4073" i="1"/>
  <c r="R2733" i="1"/>
  <c r="R952" i="1"/>
  <c r="R1736" i="1"/>
  <c r="R594" i="1"/>
  <c r="R389" i="1"/>
  <c r="R1618" i="1"/>
  <c r="R3784" i="1"/>
  <c r="R1869" i="1"/>
  <c r="R2050" i="1"/>
  <c r="R786" i="1"/>
  <c r="R124" i="1"/>
  <c r="R962" i="1"/>
  <c r="R1249" i="1"/>
  <c r="R4079" i="1"/>
  <c r="R4026" i="1"/>
  <c r="R2952" i="1"/>
  <c r="R647" i="1"/>
  <c r="R55" i="1"/>
  <c r="R1841" i="1"/>
  <c r="R3603" i="1"/>
  <c r="R1310" i="1"/>
  <c r="R791" i="1"/>
  <c r="R2911" i="1"/>
  <c r="R591" i="1"/>
  <c r="R1604" i="1"/>
  <c r="R3033" i="1"/>
  <c r="R4067" i="1"/>
  <c r="R1064" i="1"/>
  <c r="R2240" i="1"/>
  <c r="R1208" i="1"/>
  <c r="R3583" i="1"/>
  <c r="R2271" i="1"/>
  <c r="R1579" i="1"/>
  <c r="R3410" i="1"/>
  <c r="R1684" i="1"/>
  <c r="R1943" i="1"/>
  <c r="R286" i="1"/>
  <c r="R893" i="1"/>
  <c r="R3449" i="1"/>
  <c r="R1402" i="1"/>
  <c r="R3734" i="1"/>
  <c r="R750" i="1"/>
  <c r="R2011" i="1"/>
  <c r="R255" i="1"/>
  <c r="R1786" i="1"/>
  <c r="R1391" i="1"/>
  <c r="R2614" i="1"/>
  <c r="R2478" i="1"/>
  <c r="R992" i="1"/>
  <c r="R2374" i="1"/>
  <c r="R1553" i="1"/>
  <c r="R1757" i="1"/>
  <c r="R2502" i="1"/>
  <c r="R1554" i="1"/>
  <c r="R696" i="1"/>
  <c r="R918" i="1"/>
  <c r="R3816" i="1"/>
  <c r="R2081" i="1"/>
  <c r="R342" i="1"/>
  <c r="R3157" i="1"/>
  <c r="R614" i="1"/>
  <c r="R2625" i="1"/>
  <c r="R3110" i="1"/>
  <c r="R1179" i="1"/>
  <c r="R1677" i="1"/>
  <c r="R40" i="1"/>
  <c r="R1228" i="1"/>
  <c r="R1726" i="1"/>
  <c r="R2204" i="1"/>
  <c r="R548" i="1"/>
  <c r="R4031" i="1"/>
  <c r="R2192" i="1"/>
  <c r="R3333" i="1"/>
  <c r="R953" i="1"/>
  <c r="R3303" i="1"/>
  <c r="R1219" i="1"/>
  <c r="R1638" i="1"/>
  <c r="R2443" i="1"/>
  <c r="R157" i="1"/>
  <c r="R1976" i="1"/>
  <c r="R2116" i="1"/>
  <c r="R685" i="1"/>
  <c r="R667" i="1"/>
  <c r="R449" i="1"/>
  <c r="R385" i="1"/>
  <c r="R3505" i="1"/>
  <c r="R2636" i="1"/>
  <c r="R575" i="1"/>
  <c r="R2007" i="1"/>
  <c r="R3194" i="1"/>
  <c r="R2889" i="1"/>
  <c r="R2105" i="1"/>
  <c r="R341" i="1"/>
  <c r="R2729" i="1"/>
  <c r="R702" i="1"/>
  <c r="R3682" i="1"/>
  <c r="R623" i="1"/>
  <c r="R3606" i="1"/>
  <c r="R412" i="1"/>
  <c r="R1117" i="1"/>
  <c r="R762" i="1"/>
  <c r="R902" i="1"/>
  <c r="R1900" i="1"/>
  <c r="R1749" i="1"/>
  <c r="R1244" i="1"/>
  <c r="R3951" i="1"/>
  <c r="R1147" i="1"/>
  <c r="R2051" i="1"/>
  <c r="R2767" i="1"/>
  <c r="R547" i="1"/>
  <c r="R469" i="1"/>
  <c r="R1210" i="1"/>
  <c r="R913" i="1"/>
  <c r="R3756" i="1"/>
  <c r="R2749" i="1"/>
  <c r="R2167" i="1"/>
  <c r="R991" i="1"/>
  <c r="R901" i="1"/>
  <c r="R1174" i="1"/>
  <c r="R3269" i="1"/>
  <c r="R2071" i="1"/>
  <c r="R3929" i="1"/>
  <c r="R2602" i="1"/>
  <c r="R2247" i="1"/>
  <c r="R1961" i="1"/>
  <c r="R3104" i="1"/>
  <c r="R2101" i="1"/>
  <c r="R207" i="1"/>
  <c r="R2302" i="1"/>
  <c r="R495" i="1"/>
  <c r="R2941" i="1"/>
  <c r="R3334" i="1"/>
  <c r="R779" i="1"/>
  <c r="R1662" i="1"/>
  <c r="R2333" i="1"/>
  <c r="R801" i="1"/>
  <c r="R1482" i="1"/>
  <c r="R4006" i="1"/>
  <c r="R3291" i="1"/>
  <c r="R2527" i="1"/>
  <c r="R2241" i="1"/>
  <c r="R3974" i="1"/>
  <c r="R3868" i="1"/>
  <c r="R3526" i="1"/>
  <c r="R2294" i="1"/>
  <c r="R1721" i="1"/>
  <c r="R3320" i="1"/>
  <c r="R1063" i="1"/>
  <c r="R704" i="1"/>
  <c r="R4001" i="1"/>
  <c r="R739" i="1"/>
  <c r="R3255" i="1"/>
  <c r="R305" i="1"/>
  <c r="R2993" i="1"/>
  <c r="R2055" i="1"/>
  <c r="R1269" i="1"/>
  <c r="R510" i="1"/>
  <c r="R2477" i="1"/>
  <c r="R189" i="1"/>
  <c r="R3889" i="1"/>
  <c r="R2550" i="1"/>
  <c r="R3915" i="1"/>
  <c r="R2940" i="1"/>
  <c r="R3315" i="1"/>
  <c r="R3276" i="1"/>
  <c r="R196" i="1"/>
  <c r="R3099" i="1"/>
  <c r="R3379" i="1"/>
  <c r="R3296" i="1"/>
  <c r="R1143" i="1"/>
  <c r="R2528" i="1"/>
  <c r="R2434" i="1"/>
  <c r="R748" i="1"/>
  <c r="R1298" i="1"/>
  <c r="R199" i="1"/>
  <c r="R2106" i="1"/>
  <c r="R3216" i="1"/>
  <c r="R2912" i="1"/>
  <c r="R2316" i="1"/>
  <c r="R3586" i="1"/>
  <c r="R470" i="1"/>
  <c r="R67" i="1"/>
  <c r="R1483" i="1"/>
  <c r="R2748" i="1"/>
  <c r="R1717" i="1"/>
  <c r="R874" i="1"/>
  <c r="R301" i="1"/>
  <c r="R2402" i="1"/>
  <c r="R923" i="1"/>
  <c r="R445" i="1"/>
  <c r="R1840" i="1"/>
  <c r="R1138" i="1"/>
  <c r="R1474" i="1"/>
  <c r="R3314" i="1"/>
  <c r="R3061" i="1"/>
  <c r="R2476" i="1"/>
  <c r="R2359" i="1"/>
  <c r="R3936" i="1"/>
  <c r="R862" i="1"/>
  <c r="R2764" i="1"/>
  <c r="R3367" i="1"/>
  <c r="R2734" i="1"/>
  <c r="R3762" i="1"/>
  <c r="R2206" i="1"/>
  <c r="R502" i="1"/>
  <c r="R2995" i="1"/>
  <c r="R2690" i="1"/>
  <c r="R2652" i="1"/>
  <c r="R1470" i="1"/>
  <c r="R2559" i="1"/>
  <c r="R172" i="1"/>
  <c r="R3928" i="1"/>
  <c r="R3957" i="1"/>
  <c r="R2353" i="1"/>
  <c r="R2214" i="1"/>
  <c r="R3646" i="1"/>
  <c r="R2112" i="1"/>
  <c r="R2804" i="1"/>
  <c r="R3750" i="1"/>
  <c r="R3325" i="1"/>
  <c r="R756" i="1"/>
  <c r="R1918" i="1"/>
  <c r="R820" i="1"/>
  <c r="R1299" i="1"/>
  <c r="R784" i="1"/>
  <c r="R2309" i="1"/>
  <c r="R3355" i="1"/>
  <c r="R721" i="1"/>
  <c r="R660" i="1"/>
  <c r="R2723" i="1"/>
  <c r="R2225" i="1"/>
  <c r="R3730" i="1"/>
  <c r="R2561" i="1"/>
  <c r="R1033" i="1"/>
  <c r="R3680" i="1"/>
  <c r="R1584" i="1"/>
  <c r="R3764" i="1"/>
  <c r="R2865" i="1"/>
  <c r="R1919" i="1"/>
  <c r="R271" i="1"/>
  <c r="R4054" i="1"/>
  <c r="R749" i="1"/>
  <c r="R2485" i="1"/>
  <c r="R841" i="1"/>
  <c r="R1938" i="1"/>
  <c r="R3190" i="1"/>
  <c r="R1730" i="1"/>
  <c r="R3948" i="1"/>
  <c r="R3371" i="1"/>
  <c r="R2024" i="1"/>
  <c r="R462" i="1"/>
  <c r="R1155" i="1"/>
  <c r="R460" i="1"/>
  <c r="R3684" i="1"/>
  <c r="R2327" i="1"/>
  <c r="R2095" i="1"/>
  <c r="R1465" i="1"/>
  <c r="R802" i="1"/>
  <c r="R840" i="1"/>
  <c r="R1885" i="1"/>
  <c r="R1710" i="1"/>
  <c r="R761" i="1"/>
  <c r="R2505" i="1"/>
  <c r="R603" i="1"/>
  <c r="R3429" i="1"/>
  <c r="R692" i="1"/>
  <c r="R1373" i="1"/>
  <c r="R3698" i="1"/>
  <c r="R1216" i="1"/>
  <c r="R2259" i="1"/>
  <c r="R3799" i="1"/>
  <c r="R431" i="1"/>
  <c r="R1125" i="1"/>
  <c r="R3740" i="1"/>
  <c r="R211" i="1"/>
  <c r="R3677" i="1"/>
  <c r="R3485" i="1"/>
  <c r="R2663" i="1"/>
  <c r="R2176" i="1"/>
  <c r="R3714" i="1"/>
  <c r="R2955" i="1"/>
  <c r="R878" i="1"/>
  <c r="R2883" i="1"/>
  <c r="R3117" i="1"/>
  <c r="R2562" i="1"/>
  <c r="R270" i="1"/>
  <c r="R2727" i="1"/>
  <c r="R2517" i="1"/>
  <c r="R682" i="1"/>
  <c r="R500" i="1"/>
  <c r="R2378" i="1"/>
  <c r="R2190" i="1"/>
  <c r="R1602" i="1"/>
  <c r="R3579" i="1"/>
  <c r="R903" i="1"/>
  <c r="R1833" i="1"/>
  <c r="R2014" i="1"/>
  <c r="R3094" i="1"/>
  <c r="R3557" i="1"/>
  <c r="R2282" i="1"/>
  <c r="R3794" i="1"/>
  <c r="R2998" i="1"/>
  <c r="R2504" i="1"/>
  <c r="R1870" i="1"/>
  <c r="R2308" i="1"/>
  <c r="R3323" i="1"/>
  <c r="R829" i="1"/>
  <c r="R483" i="1"/>
  <c r="R3712" i="1"/>
  <c r="R2339" i="1"/>
  <c r="R3655" i="1"/>
  <c r="R1536" i="1"/>
  <c r="R2039" i="1"/>
  <c r="R888" i="1"/>
  <c r="R3894" i="1"/>
  <c r="R1572" i="1"/>
  <c r="R2705" i="1"/>
  <c r="R3456" i="1"/>
  <c r="R836" i="1"/>
  <c r="R383" i="1"/>
  <c r="R3502" i="1"/>
  <c r="R1083" i="1"/>
  <c r="R2981" i="1"/>
  <c r="R3506" i="1"/>
  <c r="R3731" i="1"/>
  <c r="R2091" i="1"/>
  <c r="R822" i="1"/>
  <c r="R365" i="1"/>
  <c r="R1341" i="1"/>
  <c r="R3989" i="1"/>
  <c r="R1134" i="1"/>
  <c r="R2320" i="1"/>
  <c r="R1712" i="1"/>
  <c r="R514" i="1"/>
  <c r="R7" i="1"/>
  <c r="R1858" i="1"/>
  <c r="R1947" i="1"/>
  <c r="R2499" i="1"/>
  <c r="R770" i="1"/>
  <c r="R3675" i="1"/>
  <c r="R3470" i="1"/>
  <c r="R2584" i="1"/>
  <c r="R310" i="1"/>
  <c r="R3902" i="1"/>
  <c r="R1626" i="1"/>
  <c r="R3174" i="1"/>
  <c r="R2539" i="1"/>
  <c r="R3134" i="1"/>
  <c r="R43" i="1"/>
  <c r="R1272" i="1"/>
  <c r="R2155" i="1"/>
  <c r="R1561" i="1"/>
  <c r="R768" i="1"/>
  <c r="R3006" i="1"/>
  <c r="R1971" i="1"/>
  <c r="R1010" i="1"/>
  <c r="R3760" i="1"/>
  <c r="R859" i="1"/>
  <c r="R3674" i="1"/>
  <c r="R78" i="1"/>
  <c r="R2328" i="1"/>
  <c r="R3919" i="1"/>
  <c r="R2395" i="1"/>
  <c r="R119" i="1"/>
  <c r="R1045" i="1"/>
  <c r="R407" i="1"/>
  <c r="R561" i="1"/>
  <c r="R3627" i="1"/>
  <c r="R302" i="1"/>
  <c r="R3475" i="1"/>
  <c r="R980" i="1"/>
  <c r="R4020" i="1"/>
  <c r="R1347" i="1"/>
  <c r="R10" i="1"/>
  <c r="R3867" i="1"/>
  <c r="R1865" i="1"/>
  <c r="R489" i="1"/>
  <c r="R3789" i="1"/>
  <c r="R3549" i="1"/>
  <c r="R3706" i="1"/>
  <c r="R3253" i="1"/>
  <c r="R2188" i="1"/>
  <c r="R538" i="1"/>
  <c r="R347" i="1"/>
  <c r="R970" i="1"/>
  <c r="R1473" i="1"/>
  <c r="R1014" i="1"/>
  <c r="R895" i="1"/>
  <c r="R2651" i="1"/>
  <c r="R479" i="1"/>
  <c r="R3217" i="1"/>
  <c r="R3984" i="1"/>
  <c r="R106" i="1"/>
  <c r="R2850" i="1"/>
  <c r="R3080" i="1"/>
  <c r="R4034" i="1"/>
  <c r="R2397" i="1"/>
  <c r="R1181" i="1"/>
  <c r="R14" i="1"/>
  <c r="R1257" i="1"/>
  <c r="R2905" i="1"/>
  <c r="R3504" i="1"/>
  <c r="R3848" i="1"/>
  <c r="R1254" i="1"/>
  <c r="R3199" i="1"/>
  <c r="R1291" i="1"/>
  <c r="R1770" i="1"/>
  <c r="R482" i="1"/>
  <c r="R3304" i="1"/>
  <c r="R3955" i="1"/>
  <c r="R1589" i="1"/>
  <c r="R3102" i="1"/>
  <c r="R3726" i="1"/>
  <c r="R163" i="1"/>
  <c r="R2845" i="1"/>
  <c r="R2938" i="1"/>
  <c r="R2498" i="1"/>
  <c r="R467" i="1"/>
  <c r="R653" i="1"/>
  <c r="R3262" i="1"/>
  <c r="R728" i="1"/>
  <c r="R1281" i="1"/>
  <c r="R1007" i="1"/>
  <c r="R164" i="1"/>
  <c r="R2644" i="1"/>
  <c r="R1251" i="1"/>
  <c r="R2799" i="1"/>
  <c r="R1702" i="1"/>
  <c r="R3620" i="1"/>
  <c r="R234" i="1"/>
  <c r="R2548" i="1"/>
  <c r="R2265" i="1"/>
  <c r="R1850" i="1"/>
  <c r="R2035" i="1"/>
  <c r="R3284" i="1"/>
  <c r="R3742" i="1"/>
  <c r="R1655" i="1"/>
  <c r="R2816" i="1"/>
  <c r="R3387" i="1"/>
  <c r="R2421" i="1"/>
  <c r="R1530" i="1"/>
  <c r="R2079" i="1"/>
  <c r="R2211" i="1"/>
  <c r="R2684" i="1"/>
  <c r="R3004" i="1"/>
  <c r="R2375" i="1"/>
  <c r="R3879" i="1"/>
  <c r="R1021" i="1"/>
  <c r="R2896" i="1"/>
  <c r="R3651" i="1"/>
  <c r="R2737" i="1"/>
  <c r="R2484" i="1"/>
  <c r="R3313" i="1"/>
  <c r="R2833" i="1"/>
  <c r="R2900" i="1"/>
  <c r="R3809" i="1"/>
  <c r="R2783" i="1"/>
  <c r="R411" i="1"/>
  <c r="R834" i="1"/>
  <c r="R367" i="1"/>
  <c r="R3447" i="1"/>
  <c r="R2394" i="1"/>
  <c r="R3883" i="1"/>
  <c r="R3918" i="1"/>
  <c r="R240" i="1"/>
  <c r="R2048" i="1"/>
  <c r="R2138" i="1"/>
  <c r="R931" i="1"/>
  <c r="R3659" i="1"/>
  <c r="R2162" i="1"/>
  <c r="R1747" i="1"/>
  <c r="R2280" i="1"/>
  <c r="R1746" i="1"/>
  <c r="R1563" i="1"/>
  <c r="R2435" i="1"/>
  <c r="R245" i="1"/>
  <c r="R3046" i="1"/>
  <c r="R2179" i="1"/>
  <c r="R640" i="1"/>
  <c r="R2836" i="1"/>
  <c r="R1718" i="1"/>
  <c r="R3500" i="1"/>
  <c r="R3941" i="1"/>
  <c r="R4016" i="1"/>
  <c r="R312" i="1"/>
  <c r="R3472" i="1"/>
  <c r="R1476" i="1"/>
  <c r="R2842" i="1"/>
  <c r="R3527" i="1"/>
  <c r="R1360" i="1"/>
  <c r="R262" i="1"/>
  <c r="R1725" i="1"/>
  <c r="R177" i="1"/>
  <c r="R2399" i="1"/>
  <c r="R542" i="1"/>
  <c r="R1479" i="1"/>
  <c r="R2066" i="1"/>
  <c r="R2880" i="1"/>
  <c r="R3516" i="1"/>
  <c r="R2220" i="1"/>
  <c r="R2440" i="1"/>
  <c r="R2761" i="1"/>
  <c r="R3490" i="1"/>
  <c r="R2152" i="1"/>
  <c r="R210" i="1"/>
  <c r="R3165" i="1"/>
  <c r="R499" i="1"/>
  <c r="R1600" i="1"/>
  <c r="R1667" i="1"/>
  <c r="R2918" i="1"/>
  <c r="R4027" i="1"/>
  <c r="R3671" i="1"/>
  <c r="R2751" i="1"/>
  <c r="R1519" i="1"/>
  <c r="R1490" i="1"/>
  <c r="R403" i="1"/>
  <c r="R937" i="1"/>
  <c r="R1771" i="1"/>
  <c r="R3535" i="1"/>
  <c r="R3219" i="1"/>
  <c r="R1023" i="1"/>
  <c r="R3169" i="1"/>
  <c r="R2672" i="1"/>
  <c r="R1162" i="1"/>
  <c r="R899" i="1"/>
  <c r="R2942" i="1"/>
  <c r="R2677" i="1"/>
  <c r="R853" i="1"/>
  <c r="R268" i="1"/>
  <c r="R1384" i="1"/>
  <c r="R1252" i="1"/>
  <c r="R826" i="1"/>
  <c r="R3106" i="1"/>
  <c r="R433" i="1"/>
  <c r="R1040" i="1"/>
  <c r="R3441" i="1"/>
  <c r="R1018" i="1"/>
  <c r="R976" i="1"/>
  <c r="R1857" i="1"/>
  <c r="R948" i="1"/>
  <c r="R1318" i="1"/>
  <c r="R720" i="1"/>
  <c r="R2161" i="1"/>
  <c r="R361" i="1"/>
  <c r="R1762" i="1"/>
  <c r="R2784" i="1"/>
  <c r="R615" i="1"/>
  <c r="R156" i="1"/>
  <c r="R3595" i="1"/>
  <c r="R2513" i="1"/>
  <c r="R2853" i="1"/>
  <c r="R3885" i="1"/>
  <c r="R2605" i="1"/>
  <c r="R3409" i="1"/>
  <c r="R16" i="1"/>
  <c r="R1140" i="1"/>
  <c r="R1669" i="1"/>
  <c r="R3434" i="1"/>
  <c r="R3213" i="1"/>
  <c r="R792" i="1"/>
  <c r="R875" i="1"/>
  <c r="R3787" i="1"/>
  <c r="R3294" i="1"/>
  <c r="R1527" i="1"/>
  <c r="R1271" i="1"/>
  <c r="R975" i="1"/>
  <c r="R1765" i="1"/>
  <c r="R1942" i="1"/>
  <c r="R34" i="1"/>
  <c r="R1399" i="1"/>
  <c r="R2049" i="1"/>
  <c r="R1890" i="1"/>
  <c r="R2766" i="1"/>
  <c r="R3522" i="1"/>
  <c r="R454" i="1"/>
  <c r="R3011" i="1"/>
  <c r="R1577" i="1"/>
  <c r="R4000" i="1"/>
  <c r="R443" i="1"/>
  <c r="R536" i="1"/>
  <c r="R2807" i="1"/>
  <c r="R319" i="1"/>
  <c r="R114" i="1"/>
  <c r="R54" i="1"/>
  <c r="R2436" i="1"/>
  <c r="R713" i="1"/>
  <c r="R356" i="1"/>
  <c r="R3940" i="1"/>
  <c r="R1154" i="1"/>
  <c r="R2157" i="1"/>
  <c r="R3811" i="1"/>
  <c r="R1146" i="1"/>
  <c r="R1946" i="1"/>
  <c r="R930" i="1"/>
  <c r="R2775" i="1"/>
  <c r="R3069" i="1"/>
  <c r="R2453" i="1"/>
  <c r="R2648" i="1"/>
  <c r="R108" i="1"/>
  <c r="R1115" i="1"/>
  <c r="R3758" i="1"/>
  <c r="R12" i="1"/>
  <c r="R4107" i="1"/>
  <c r="R2108" i="1"/>
  <c r="R2053" i="1"/>
  <c r="R111" i="1"/>
  <c r="R1923" i="1"/>
  <c r="R1731" i="1"/>
  <c r="R1206" i="1"/>
  <c r="R135" i="1"/>
  <c r="R3261" i="1"/>
  <c r="R1566" i="1"/>
  <c r="R977" i="1"/>
  <c r="R2976" i="1"/>
  <c r="R266" i="1"/>
  <c r="R3220" i="1"/>
  <c r="R3041" i="1"/>
  <c r="R2064" i="1"/>
  <c r="R1558" i="1"/>
  <c r="R2166" i="1"/>
  <c r="R2069" i="1"/>
  <c r="R2148" i="1"/>
  <c r="R1680" i="1"/>
  <c r="R376" i="1"/>
  <c r="R3629" i="1"/>
  <c r="R3986" i="1"/>
  <c r="R416" i="1"/>
  <c r="R3481" i="1"/>
  <c r="R680" i="1"/>
  <c r="R455" i="1"/>
  <c r="R3554" i="1"/>
  <c r="R1881" i="1"/>
  <c r="R2288" i="1"/>
  <c r="R396" i="1"/>
  <c r="R1965" i="1"/>
  <c r="R2847" i="1"/>
  <c r="R2535" i="1"/>
  <c r="R942" i="1"/>
  <c r="R1079" i="1"/>
  <c r="R1644" i="1"/>
  <c r="R1759" i="1"/>
  <c r="R3576" i="1"/>
  <c r="R2844" i="1"/>
  <c r="R370" i="1"/>
  <c r="R3962" i="1"/>
  <c r="R2158" i="1"/>
  <c r="R3491" i="1"/>
  <c r="R3066" i="1"/>
  <c r="R1135" i="1"/>
  <c r="R1732" i="1"/>
  <c r="R1092" i="1"/>
  <c r="R3517" i="1"/>
  <c r="R1676" i="1"/>
  <c r="R1336" i="1"/>
  <c r="R3524" i="1"/>
  <c r="R2257" i="1"/>
  <c r="R1015" i="1"/>
  <c r="R2494" i="1"/>
  <c r="R3775" i="1"/>
  <c r="R1406" i="1"/>
  <c r="R1279" i="1"/>
  <c r="R3025" i="1"/>
  <c r="R1861" i="1"/>
  <c r="R995" i="1"/>
  <c r="R307" i="1"/>
  <c r="R3757" i="1"/>
  <c r="R678" i="1"/>
  <c r="R3582" i="1"/>
  <c r="R3666" i="1"/>
  <c r="R1001" i="1"/>
  <c r="R3393" i="1"/>
  <c r="R3716" i="1"/>
  <c r="R3851" i="1"/>
  <c r="R3198" i="1"/>
  <c r="R2471" i="1"/>
  <c r="R3300" i="1"/>
  <c r="R2094" i="1"/>
  <c r="R3215" i="1"/>
  <c r="R2714" i="1"/>
  <c r="R1326" i="1"/>
  <c r="R3382" i="1"/>
  <c r="R882" i="1"/>
  <c r="R1321" i="1"/>
  <c r="R4105" i="1"/>
  <c r="R2251" i="1"/>
  <c r="R2516" i="1"/>
  <c r="R3550" i="1"/>
  <c r="R1534" i="1"/>
  <c r="R1424" i="1"/>
  <c r="R2249" i="1"/>
  <c r="R1740" i="1"/>
  <c r="R648" i="1"/>
  <c r="R3339" i="1"/>
  <c r="R1621" i="1"/>
  <c r="R3107" i="1"/>
  <c r="R2164" i="1"/>
  <c r="R3159" i="1"/>
  <c r="R1379" i="1"/>
  <c r="R677" i="1"/>
  <c r="R806" i="1"/>
  <c r="R1437" i="1"/>
  <c r="R998" i="1"/>
  <c r="R3426" i="1"/>
  <c r="R958" i="1"/>
  <c r="R2351" i="1"/>
  <c r="R1472" i="1"/>
  <c r="R2426" i="1"/>
  <c r="R983" i="1"/>
  <c r="R2520" i="1"/>
  <c r="R1028" i="1"/>
  <c r="R87" i="1"/>
  <c r="R1904" i="1"/>
  <c r="R3711" i="1"/>
  <c r="R1852" i="1"/>
  <c r="R2232" i="1"/>
  <c r="R2350" i="1"/>
  <c r="R3896" i="1"/>
  <c r="R3608" i="1"/>
  <c r="R3567" i="1"/>
  <c r="R2785" i="1"/>
  <c r="R3200" i="1"/>
  <c r="R202" i="1"/>
  <c r="R2113" i="1"/>
  <c r="R125" i="1"/>
  <c r="R419" i="1"/>
  <c r="R2633" i="1"/>
  <c r="R3702" i="1"/>
  <c r="R2725" i="1"/>
  <c r="R2254" i="1"/>
  <c r="R1394" i="1"/>
  <c r="R3466" i="1"/>
  <c r="R3855" i="1"/>
  <c r="R2107" i="1"/>
  <c r="R2268" i="1"/>
  <c r="R3457" i="1"/>
  <c r="R632" i="1"/>
  <c r="R1423" i="1"/>
  <c r="R2895" i="1"/>
  <c r="R437" i="1"/>
  <c r="R2178" i="1"/>
  <c r="R3732" i="1"/>
  <c r="R4075" i="1"/>
  <c r="R886" i="1"/>
  <c r="R3921" i="1"/>
  <c r="R2087" i="1"/>
  <c r="R348" i="1"/>
  <c r="R2618" i="1"/>
  <c r="R2750" i="1"/>
  <c r="R3290" i="1"/>
  <c r="R2934" i="1"/>
  <c r="R2431" i="1"/>
  <c r="R2921" i="1"/>
  <c r="R1196" i="1"/>
  <c r="R2031" i="1"/>
  <c r="R3191" i="1"/>
  <c r="R3849" i="1"/>
  <c r="R1936" i="1"/>
  <c r="R360" i="1"/>
  <c r="R306" i="1"/>
  <c r="R3435" i="1"/>
  <c r="R1815" i="1"/>
  <c r="R267" i="1"/>
  <c r="R1805" i="1"/>
  <c r="R384" i="1"/>
  <c r="R3561" i="1"/>
  <c r="R570" i="1"/>
  <c r="R2696" i="1"/>
  <c r="R478" i="1"/>
  <c r="R3318" i="1"/>
  <c r="R814" i="1"/>
  <c r="R2843" i="1"/>
  <c r="R4018" i="1"/>
  <c r="R2442" i="1"/>
  <c r="R2887" i="1"/>
  <c r="R1184" i="1"/>
  <c r="R2041" i="1"/>
  <c r="R198" i="1"/>
  <c r="R3150" i="1"/>
  <c r="R363" i="1"/>
  <c r="R3170" i="1"/>
  <c r="R3747" i="1"/>
  <c r="R218" i="1"/>
  <c r="R3614" i="1"/>
  <c r="R116" i="1"/>
  <c r="R2866" i="1"/>
  <c r="R1171" i="1"/>
  <c r="R94" i="1"/>
  <c r="R3899" i="1"/>
  <c r="R170" i="1"/>
  <c r="R1338" i="1"/>
  <c r="R314" i="1"/>
  <c r="R2824" i="1"/>
  <c r="R1560" i="1"/>
  <c r="R4019" i="1"/>
  <c r="R1879" i="1"/>
  <c r="R3399" i="1"/>
  <c r="R1764" i="1"/>
  <c r="R1088" i="1"/>
  <c r="R506" i="1"/>
  <c r="R2349" i="1"/>
  <c r="R1432" i="1"/>
  <c r="R763" i="1"/>
  <c r="R1475" i="1"/>
  <c r="R2773" i="1"/>
  <c r="R123" i="1"/>
  <c r="R456" i="1"/>
  <c r="R757" i="1"/>
  <c r="R1052" i="1"/>
  <c r="R3559" i="1"/>
  <c r="R3981" i="1"/>
  <c r="R904" i="1"/>
  <c r="R2227" i="1"/>
  <c r="R2482" i="1"/>
  <c r="R1761" i="1"/>
  <c r="R1103" i="1"/>
  <c r="R1043" i="1"/>
  <c r="R435" i="1"/>
  <c r="R1311" i="1"/>
  <c r="R3423" i="1"/>
  <c r="R208" i="1"/>
  <c r="R2278" i="1"/>
  <c r="R4043" i="1"/>
  <c r="R804" i="1"/>
  <c r="R442" i="1"/>
  <c r="R2100" i="1"/>
  <c r="R733" i="1"/>
  <c r="R1532" i="1"/>
  <c r="R3043" i="1"/>
  <c r="R1599" i="1"/>
  <c r="R3335" i="1"/>
  <c r="R3573" i="1"/>
  <c r="R3163" i="1"/>
  <c r="R745" i="1"/>
  <c r="R2396" i="1"/>
  <c r="R2147" i="1"/>
  <c r="R3982" i="1"/>
  <c r="R1506" i="1"/>
  <c r="R2782" i="1"/>
  <c r="R3701" i="1"/>
  <c r="R832" i="1"/>
  <c r="R2008" i="1"/>
  <c r="R3632" i="1"/>
  <c r="R3780" i="1"/>
  <c r="R113" i="1"/>
  <c r="R1129" i="1"/>
  <c r="R2851" i="1"/>
  <c r="R2235" i="1"/>
  <c r="R3360" i="1"/>
  <c r="R1418" i="1"/>
  <c r="R463" i="1"/>
  <c r="R3802" i="1"/>
  <c r="R3673" i="1"/>
  <c r="R1349" i="1"/>
  <c r="R3177" i="1"/>
  <c r="R1583" i="1"/>
  <c r="R115" i="1"/>
  <c r="R2321" i="1"/>
  <c r="R607" i="1"/>
  <c r="R1153" i="1"/>
  <c r="R1624" i="1"/>
  <c r="R3017" i="1"/>
  <c r="R3831" i="1"/>
  <c r="R790" i="1"/>
  <c r="R3601" i="1"/>
  <c r="R3461" i="1"/>
  <c r="R870" i="1"/>
  <c r="R988" i="1"/>
  <c r="R2481" i="1"/>
  <c r="R2988" i="1"/>
  <c r="R4090" i="1"/>
  <c r="R2371" i="1"/>
  <c r="R3678" i="1"/>
  <c r="R1275" i="1"/>
  <c r="R4091" i="1"/>
  <c r="R3280" i="1"/>
  <c r="R3668" i="1"/>
  <c r="R1927" i="1"/>
  <c r="R2387" i="1"/>
  <c r="R3319" i="1"/>
  <c r="R261" i="1"/>
  <c r="R2187" i="1"/>
  <c r="R3609" i="1"/>
  <c r="R2649" i="1"/>
  <c r="R3854" i="1"/>
  <c r="R1069" i="1"/>
  <c r="R1639" i="1"/>
  <c r="R1675" i="1"/>
  <c r="R475" i="1"/>
  <c r="R1652" i="1"/>
  <c r="R2969" i="1"/>
  <c r="R1080" i="1"/>
  <c r="R518" i="1"/>
  <c r="R2489" i="1"/>
  <c r="R1699" i="1"/>
  <c r="R2165" i="1"/>
  <c r="R46" i="1"/>
  <c r="R2141" i="1"/>
  <c r="R3572" i="1"/>
  <c r="R2944" i="1"/>
  <c r="R1951" i="1"/>
  <c r="R3008" i="1"/>
  <c r="R2585" i="1"/>
  <c r="R969" i="1"/>
  <c r="R2215" i="1"/>
  <c r="R362" i="1"/>
  <c r="R136" i="1"/>
  <c r="R3812" i="1"/>
  <c r="R974" i="1"/>
  <c r="R276" i="1"/>
  <c r="R3321" i="1"/>
  <c r="R2217" i="1"/>
  <c r="R241" i="1"/>
  <c r="R129" i="1"/>
  <c r="R1061" i="1"/>
  <c r="R3295" i="1"/>
  <c r="R1042" i="1"/>
  <c r="R2420" i="1"/>
  <c r="R343" i="1"/>
  <c r="R1664" i="1"/>
  <c r="R522" i="1"/>
  <c r="R1665" i="1"/>
  <c r="R1754" i="1"/>
  <c r="R4086" i="1"/>
  <c r="R3858" i="1"/>
  <c r="R2060" i="1"/>
  <c r="R3307" i="1"/>
  <c r="R2123" i="1"/>
  <c r="R4110" i="1"/>
  <c r="R3285" i="1"/>
  <c r="R1398" i="1"/>
  <c r="R465" i="1"/>
  <c r="R2622" i="1"/>
  <c r="R329" i="1"/>
  <c r="R325" i="1"/>
  <c r="R666" i="1"/>
  <c r="R2566" i="1"/>
  <c r="R3158" i="1"/>
  <c r="R20" i="1"/>
  <c r="R3672" i="1"/>
  <c r="R3229" i="1"/>
  <c r="R2466" i="1"/>
  <c r="R1357" i="1"/>
  <c r="R2033" i="1"/>
  <c r="R2667" i="1"/>
  <c r="R909" i="1"/>
  <c r="R651" i="1"/>
  <c r="R3420" i="1"/>
  <c r="R2960" i="1"/>
  <c r="R324" i="1"/>
  <c r="R3259" i="1"/>
  <c r="R3480" i="1"/>
  <c r="R2702" i="1"/>
  <c r="R796" i="1"/>
  <c r="R627" i="1"/>
  <c r="R3630" i="1"/>
  <c r="R2577" i="1"/>
  <c r="R3496" i="1"/>
  <c r="R3478" i="1"/>
  <c r="R1303" i="1"/>
  <c r="R3909" i="1"/>
  <c r="R1427" i="1"/>
  <c r="R1642" i="1"/>
  <c r="R2545" i="1"/>
  <c r="R557" i="1"/>
  <c r="R807" i="1"/>
  <c r="R1565" i="1"/>
  <c r="R869" i="1"/>
  <c r="R1711" i="1"/>
  <c r="R2691" i="1"/>
  <c r="R3287" i="1"/>
  <c r="R61" i="1"/>
  <c r="R2634" i="1"/>
  <c r="R3653" i="1"/>
  <c r="R3904" i="1"/>
  <c r="R3424" i="1"/>
  <c r="R941" i="1"/>
  <c r="R1654" i="1"/>
  <c r="R2056" i="1"/>
  <c r="R2373" i="1"/>
  <c r="R2224" i="1"/>
  <c r="R1150" i="1"/>
  <c r="R2755" i="1"/>
  <c r="R693" i="1"/>
  <c r="R3023" i="1"/>
  <c r="R2711" i="1"/>
  <c r="R53" i="1"/>
  <c r="R414" i="1"/>
  <c r="R1361" i="1"/>
  <c r="R1145" i="1"/>
  <c r="R3146" i="1"/>
  <c r="R844" i="1"/>
  <c r="R3357" i="1"/>
  <c r="R867" i="1"/>
  <c r="R497" i="1"/>
  <c r="R3258" i="1"/>
  <c r="R327" i="1"/>
  <c r="R691" i="1"/>
  <c r="R402" i="1"/>
  <c r="R1760" i="1"/>
  <c r="R2172" i="1"/>
  <c r="R2643" i="1"/>
  <c r="R2197" i="1"/>
  <c r="R3681" i="1"/>
  <c r="R1231" i="1"/>
  <c r="R1377" i="1"/>
  <c r="R710" i="1"/>
  <c r="R439" i="1"/>
  <c r="R1078" i="1"/>
  <c r="R3292" i="1"/>
  <c r="R251" i="1"/>
  <c r="R1922" i="1"/>
  <c r="R1060" i="1"/>
  <c r="R1542" i="1"/>
  <c r="R1226" i="1"/>
  <c r="R2786" i="1"/>
  <c r="R938" i="1"/>
  <c r="R780" i="1"/>
  <c r="R3130" i="1"/>
  <c r="R1109" i="1"/>
  <c r="R2312" i="1"/>
  <c r="R1499" i="1"/>
  <c r="R292" i="1"/>
  <c r="R1933" i="1"/>
  <c r="R1186" i="1"/>
  <c r="R1902" i="1"/>
  <c r="R3096" i="1"/>
  <c r="R2930" i="1"/>
  <c r="R1328" i="1"/>
  <c r="R2793" i="1"/>
  <c r="R3876" i="1"/>
  <c r="R1441" i="1"/>
  <c r="R1401" i="1"/>
  <c r="R3233" i="1"/>
  <c r="R1411" i="1"/>
  <c r="R508" i="1"/>
  <c r="R1634" i="1"/>
  <c r="R1848" i="1"/>
  <c r="R772" i="1"/>
  <c r="R3239" i="1"/>
  <c r="R1332" i="1"/>
  <c r="R2813" i="1"/>
  <c r="R2768" i="1"/>
  <c r="R1635" i="1"/>
  <c r="R2917" i="1"/>
  <c r="R1576" i="1"/>
  <c r="R3073" i="1"/>
  <c r="R1779" i="1"/>
  <c r="R3824" i="1"/>
  <c r="R2792" i="1"/>
  <c r="R631" i="1"/>
  <c r="R2787" i="1"/>
  <c r="R1734" i="1"/>
  <c r="R3204" i="1"/>
  <c r="R2948" i="1"/>
  <c r="R21" i="1"/>
  <c r="R3751" i="1"/>
  <c r="R2601" i="1"/>
  <c r="R1056" i="1"/>
  <c r="R3405" i="1"/>
  <c r="R1723" i="1"/>
  <c r="R1351" i="1"/>
  <c r="R1022" i="1"/>
  <c r="R1261" i="1"/>
  <c r="R1585" i="1"/>
  <c r="R1274" i="1"/>
  <c r="R3056" i="1"/>
  <c r="R3939" i="1"/>
  <c r="R2407" i="1"/>
  <c r="R3592" i="1"/>
  <c r="R4096" i="1"/>
  <c r="R2533" i="1"/>
  <c r="R2430" i="1"/>
  <c r="R1647" i="1"/>
  <c r="R999" i="1"/>
  <c r="R1678" i="1"/>
  <c r="R3877" i="1"/>
  <c r="R3650" i="1"/>
  <c r="R3024" i="1"/>
  <c r="R3612" i="1"/>
  <c r="R2685" i="1"/>
  <c r="R2617" i="1"/>
  <c r="R2092" i="1"/>
  <c r="R1202" i="1"/>
  <c r="R1668" i="1"/>
  <c r="R885" i="1"/>
  <c r="R223" i="1"/>
  <c r="R2656" i="1"/>
  <c r="R3148" i="1"/>
  <c r="R3999" i="1"/>
  <c r="R2613" i="1"/>
  <c r="R600" i="1"/>
  <c r="R1487" i="1"/>
  <c r="R107" i="1"/>
  <c r="R563" i="1"/>
  <c r="R3060" i="1"/>
  <c r="R3098" i="1"/>
  <c r="R2972" i="1"/>
  <c r="R1494" i="1"/>
  <c r="R555" i="1"/>
  <c r="R1130" i="1"/>
  <c r="R2057" i="1"/>
  <c r="R3440" i="1"/>
  <c r="R1297" i="1"/>
  <c r="R1633" i="1"/>
  <c r="R1674" i="1"/>
  <c r="R2868" i="1"/>
  <c r="R2974" i="1"/>
  <c r="R1455" i="1"/>
  <c r="R2379" i="1"/>
  <c r="R3536" i="1"/>
  <c r="R1616" i="1"/>
  <c r="R3795" i="1"/>
  <c r="R737" i="1"/>
  <c r="R169" i="1"/>
  <c r="R665" i="1"/>
  <c r="R852" i="1"/>
  <c r="R330" i="1"/>
  <c r="R534" i="1"/>
  <c r="R117" i="1"/>
  <c r="R4068" i="1"/>
  <c r="R3566" i="1"/>
  <c r="R3350" i="1"/>
  <c r="R2061" i="1"/>
  <c r="R1180" i="1"/>
  <c r="R2272" i="1"/>
  <c r="R3994" i="1"/>
  <c r="R1820" i="1"/>
  <c r="R2262" i="1"/>
  <c r="R473" i="1"/>
  <c r="R2692" i="1"/>
  <c r="R2177" i="1"/>
  <c r="R221" i="1"/>
  <c r="R357" i="1"/>
  <c r="R3892" i="1"/>
  <c r="R793" i="1"/>
  <c r="R1353" i="1"/>
  <c r="R1342" i="1"/>
  <c r="R225" i="1"/>
  <c r="R655" i="1"/>
  <c r="R3181" i="1"/>
  <c r="R2878" i="1"/>
  <c r="R3126" i="1"/>
  <c r="R3142" i="1"/>
  <c r="R3365" i="1"/>
  <c r="R243" i="1"/>
  <c r="R1131" i="1"/>
  <c r="R3411" i="1"/>
  <c r="R2534" i="1"/>
  <c r="R1192" i="1"/>
  <c r="R3375" i="1"/>
  <c r="R1478" i="1"/>
  <c r="R173" i="1"/>
  <c r="R2908" i="1"/>
  <c r="R2345" i="1"/>
  <c r="R1160" i="1"/>
  <c r="R1258" i="1"/>
  <c r="R2145" i="1"/>
  <c r="R1397" i="1"/>
  <c r="R812" i="1"/>
  <c r="R2736" i="1"/>
  <c r="R1323" i="1"/>
  <c r="R2491" i="1"/>
  <c r="R1446" i="1"/>
  <c r="R1277" i="1"/>
  <c r="R3683" i="1"/>
  <c r="R805" i="1"/>
  <c r="R2771" i="1"/>
  <c r="R1118" i="1"/>
  <c r="R681" i="1"/>
  <c r="R4041" i="1"/>
  <c r="R2335" i="1"/>
  <c r="R2452" i="1"/>
  <c r="R634" i="1"/>
  <c r="R1963" i="1"/>
  <c r="R1908" i="1"/>
  <c r="R31" i="1"/>
  <c r="R3872" i="1"/>
  <c r="R1795" i="1"/>
  <c r="R568" i="1"/>
  <c r="R2631" i="1"/>
  <c r="R3193" i="1"/>
  <c r="R1896" i="1"/>
  <c r="R247" i="1"/>
  <c r="R1988" i="1"/>
  <c r="R2236" i="1"/>
  <c r="R216" i="1"/>
  <c r="R118" i="1"/>
  <c r="R2943" i="1"/>
  <c r="R2072" i="1"/>
  <c r="R777" i="1"/>
  <c r="R537" i="1"/>
  <c r="R673" i="1"/>
  <c r="R1843" i="1"/>
  <c r="R1199" i="1"/>
  <c r="R76" i="1"/>
  <c r="R3450" i="1"/>
  <c r="R1278" i="1"/>
  <c r="R932" i="1"/>
  <c r="R816" i="1"/>
  <c r="R1292" i="1"/>
  <c r="R233" i="1"/>
  <c r="R573" i="1"/>
  <c r="R2348" i="1"/>
  <c r="R3416" i="1"/>
  <c r="R1960" i="1"/>
  <c r="R3474" i="1"/>
  <c r="R3045" i="1"/>
  <c r="R818" i="1"/>
  <c r="R2619" i="1"/>
  <c r="R1901" i="1"/>
  <c r="R213" i="1"/>
  <c r="R79" i="1"/>
  <c r="R1742" i="1"/>
  <c r="R279" i="1"/>
  <c r="R1501" i="1"/>
  <c r="R2932" i="1"/>
  <c r="R2920" i="1"/>
  <c r="R1100" i="1"/>
  <c r="R3937" i="1"/>
  <c r="R1607" i="1"/>
  <c r="R3621" i="1"/>
  <c r="R2957" i="1"/>
  <c r="R1454" i="1"/>
  <c r="R3140" i="1"/>
  <c r="R3436" i="1"/>
  <c r="R511" i="1"/>
  <c r="R3015" i="1"/>
  <c r="R1891" i="1"/>
  <c r="R1235" i="1"/>
  <c r="R284" i="1"/>
  <c r="R1783" i="1"/>
  <c r="R2274" i="1"/>
  <c r="R3401" i="1"/>
  <c r="R1238" i="1"/>
  <c r="R4072" i="1"/>
  <c r="R3840" i="1"/>
  <c r="R3188" i="1"/>
  <c r="R308" i="1"/>
  <c r="R1393" i="1"/>
  <c r="R430" i="1"/>
  <c r="R1492" i="1"/>
  <c r="R490" i="1"/>
  <c r="R2708" i="1"/>
  <c r="R956" i="1"/>
  <c r="R3697" i="1"/>
  <c r="R2540" i="1"/>
  <c r="R492" i="1"/>
  <c r="R1648" i="1"/>
  <c r="R3779" i="1"/>
  <c r="R3687" i="1"/>
  <c r="R1847" i="1"/>
  <c r="R1631" i="1"/>
  <c r="R5" i="1"/>
  <c r="R3212" i="1"/>
  <c r="R3777" i="1"/>
  <c r="R2583" i="1"/>
  <c r="R353" i="1"/>
  <c r="R2916" i="1"/>
  <c r="R1057" i="1"/>
  <c r="R2867" i="1"/>
  <c r="R11" i="1"/>
  <c r="R1344" i="1"/>
  <c r="R4005" i="1"/>
  <c r="R3151" i="1"/>
  <c r="R2544" i="1"/>
  <c r="R186" i="1"/>
  <c r="R2703" i="1"/>
  <c r="R3979" i="1"/>
  <c r="R2043" i="1"/>
  <c r="R760" i="1"/>
  <c r="R1793" i="1"/>
  <c r="R1620" i="1"/>
  <c r="R1496" i="1"/>
  <c r="R735" i="1"/>
  <c r="R1735" i="1"/>
  <c r="R715" i="1"/>
  <c r="R3021" i="1"/>
  <c r="R2571" i="1"/>
  <c r="R1081" i="1"/>
  <c r="R3946" i="1"/>
  <c r="R1286" i="1"/>
  <c r="R3143" i="1"/>
  <c r="R3828" i="1"/>
  <c r="R1688" i="1"/>
  <c r="R609" i="1"/>
  <c r="R3431" i="1"/>
  <c r="R3263" i="1"/>
  <c r="R1493" i="1"/>
  <c r="R3820" i="1"/>
  <c r="R800" i="1"/>
  <c r="R1750" i="1"/>
  <c r="R96" i="1"/>
  <c r="R1324" i="1"/>
  <c r="R2653" i="1"/>
  <c r="R1541" i="1"/>
  <c r="R1497" i="1"/>
  <c r="R2956" i="1"/>
  <c r="R3265" i="1"/>
  <c r="R3451" i="1"/>
  <c r="R2283" i="1"/>
  <c r="R2019" i="1"/>
  <c r="R3162" i="1"/>
  <c r="R3788" i="1"/>
  <c r="R3348" i="1"/>
  <c r="R797" i="1"/>
  <c r="R1573" i="1"/>
  <c r="R4038" i="1"/>
  <c r="R1670" i="1"/>
  <c r="R4042" i="1"/>
  <c r="R2871" i="1"/>
  <c r="R2657" i="1"/>
  <c r="R2881" i="1"/>
  <c r="R734" i="1"/>
  <c r="R3002" i="1"/>
  <c r="R2678" i="1"/>
  <c r="R1822" i="1"/>
  <c r="R622" i="1"/>
  <c r="R4063" i="1"/>
  <c r="R2173" i="1"/>
  <c r="R1905" i="1"/>
  <c r="R2687" i="1"/>
  <c r="R2503" i="1"/>
  <c r="R2823" i="1"/>
  <c r="R2522" i="1"/>
  <c r="R3421" i="1"/>
  <c r="R2500" i="1"/>
  <c r="R2576" i="1"/>
  <c r="R4112" i="1"/>
  <c r="R1442" i="1"/>
  <c r="R2859" i="1"/>
  <c r="R217" i="1"/>
  <c r="R2933" i="1"/>
  <c r="R3923" i="1"/>
  <c r="R3881" i="1"/>
  <c r="R1458" i="1"/>
  <c r="R1230" i="1"/>
  <c r="R3260" i="1"/>
  <c r="R1871" i="1"/>
  <c r="R564" i="1"/>
  <c r="R3657" i="1"/>
  <c r="R811" i="1"/>
  <c r="R1987" i="1"/>
  <c r="R581" i="1"/>
  <c r="R91" i="1"/>
  <c r="R3580" i="1"/>
  <c r="R1308" i="1"/>
  <c r="R3346" i="1"/>
  <c r="R2913" i="1"/>
  <c r="R1640" i="1"/>
  <c r="R92" i="1"/>
  <c r="R3597" i="1"/>
  <c r="R2208" i="1"/>
  <c r="R35" i="1"/>
  <c r="R3448" i="1"/>
  <c r="R1594" i="1"/>
  <c r="R246" i="1"/>
  <c r="R1306" i="1"/>
  <c r="R3184" i="1"/>
  <c r="R464" i="1"/>
  <c r="R3610" i="1"/>
  <c r="R1797" i="1"/>
  <c r="R2512" i="1"/>
  <c r="R3611" i="1"/>
  <c r="R2423" i="1"/>
  <c r="R2015" i="1"/>
  <c r="R232" i="1"/>
  <c r="R1218" i="1"/>
  <c r="R1175" i="1"/>
  <c r="R3274" i="1"/>
  <c r="R3652" i="1"/>
  <c r="R2045" i="1"/>
  <c r="R336" i="1"/>
  <c r="R235" i="1"/>
  <c r="R1612" i="1"/>
  <c r="R2013" i="1"/>
  <c r="R444" i="1"/>
  <c r="R3358" i="1"/>
  <c r="R239" i="1"/>
  <c r="R3980" i="1"/>
  <c r="R843" i="1"/>
  <c r="R1556" i="1"/>
  <c r="R2925" i="1"/>
  <c r="R1964" i="1"/>
  <c r="R4015" i="1"/>
  <c r="R3363" i="1"/>
  <c r="R2016" i="1"/>
  <c r="R72" i="1"/>
  <c r="R1739" i="1"/>
  <c r="R1163" i="1"/>
  <c r="R110" i="1"/>
  <c r="R346" i="1"/>
  <c r="R2486" i="1"/>
  <c r="R2319" i="1"/>
  <c r="R541" i="1"/>
  <c r="R1979" i="1"/>
  <c r="R3641" i="1"/>
  <c r="R1500" i="1"/>
  <c r="R1953" i="1"/>
  <c r="R3755" i="1"/>
  <c r="R2332" i="1"/>
  <c r="R576" i="1"/>
  <c r="R906" i="1"/>
  <c r="R2679" i="1"/>
  <c r="R3781" i="1"/>
  <c r="R2109" i="1"/>
  <c r="R238" i="1"/>
  <c r="R3695" i="1"/>
  <c r="R1116" i="1"/>
  <c r="R3443" i="1"/>
  <c r="R4094" i="1"/>
  <c r="R2928" i="1"/>
  <c r="R2592" i="1"/>
  <c r="R2808" i="1"/>
  <c r="R3545" i="1"/>
  <c r="R3926" i="1"/>
  <c r="R2018" i="1"/>
  <c r="R663" i="1"/>
  <c r="R3086" i="1"/>
  <c r="R1893" i="1"/>
  <c r="R75" i="1"/>
  <c r="R1205" i="1"/>
  <c r="R2610" i="1"/>
  <c r="R3009" i="1"/>
  <c r="R3884" i="1"/>
  <c r="R525" i="1"/>
  <c r="R382" i="1"/>
  <c r="R3452" i="1"/>
  <c r="R274" i="1"/>
  <c r="R794" i="1"/>
  <c r="R2686" i="1"/>
  <c r="R3834" i="1"/>
  <c r="R1068" i="1"/>
  <c r="R515" i="1"/>
  <c r="R809" i="1"/>
  <c r="R1608" i="1"/>
  <c r="R4045" i="1"/>
  <c r="R2926" i="1"/>
  <c r="R1016" i="1"/>
  <c r="R2032" i="1"/>
  <c r="R2470" i="1"/>
  <c r="R1798" i="1"/>
  <c r="R3464" i="1"/>
  <c r="R2362" i="1"/>
  <c r="R751" i="1"/>
  <c r="R2671" i="1"/>
  <c r="R1814" i="1"/>
  <c r="R3487" i="1"/>
  <c r="R2088" i="1"/>
  <c r="R2849" i="1"/>
  <c r="R4011" i="1"/>
  <c r="R1521" i="1"/>
  <c r="R105" i="1"/>
  <c r="R3618" i="1"/>
  <c r="R3835" i="1"/>
  <c r="R3406" i="1"/>
  <c r="R3970" i="1"/>
  <c r="R1767" i="1"/>
  <c r="R2242" i="1"/>
  <c r="R2228" i="1"/>
  <c r="R2124" i="1"/>
  <c r="R2809" i="1"/>
  <c r="R2719" i="1"/>
  <c r="R3528" i="1"/>
  <c r="R3563" i="1"/>
  <c r="R3256" i="1"/>
  <c r="R2355" i="1"/>
  <c r="R951" i="1"/>
  <c r="R3020" i="1"/>
  <c r="R1929" i="1"/>
  <c r="R401" i="1"/>
  <c r="R3912" i="1"/>
  <c r="R1957" i="1"/>
  <c r="R182" i="1"/>
  <c r="R3922" i="1"/>
  <c r="R1866" i="1"/>
  <c r="R2291" i="1"/>
  <c r="R289" i="1"/>
  <c r="R3850" i="1"/>
  <c r="R4050" i="1"/>
  <c r="R2131" i="1"/>
  <c r="R3622" i="1"/>
  <c r="R3837" i="1"/>
  <c r="R2659" i="1"/>
  <c r="R4014" i="1"/>
  <c r="R2447" i="1"/>
  <c r="R1632" i="1"/>
  <c r="R1663" i="1"/>
  <c r="R1030" i="1"/>
  <c r="R3235" i="1"/>
  <c r="R636" i="1"/>
  <c r="R3232" i="1"/>
  <c r="R3141" i="1"/>
  <c r="R2201" i="1"/>
  <c r="R2223" i="1"/>
  <c r="R1395" i="1"/>
  <c r="R287" i="1"/>
  <c r="R3767" i="1"/>
  <c r="R1507" i="1"/>
  <c r="R1804" i="1"/>
  <c r="R2627" i="1"/>
  <c r="R3594" i="1"/>
  <c r="R1484" i="1"/>
  <c r="R3095" i="1"/>
  <c r="R2612" i="1"/>
  <c r="R318" i="1"/>
  <c r="R3147" i="1"/>
  <c r="R2248" i="1"/>
  <c r="R661" i="1"/>
  <c r="R656" i="1"/>
  <c r="R1416" i="1"/>
  <c r="R1917" i="1"/>
  <c r="R3752" i="1"/>
  <c r="R3778" i="1"/>
  <c r="R140" i="1"/>
  <c r="R501" i="1"/>
  <c r="R900" i="1"/>
  <c r="R3317" i="1"/>
  <c r="R1906" i="1"/>
  <c r="R4093" i="1"/>
  <c r="R2427" i="1"/>
  <c r="R2269" i="1"/>
  <c r="R3359" i="1"/>
  <c r="R1656" i="1"/>
  <c r="R2556" i="1"/>
  <c r="R2052" i="1"/>
  <c r="R2717" i="1"/>
  <c r="R1089" i="1"/>
  <c r="R1773" i="1"/>
  <c r="R2406" i="1"/>
  <c r="R2874" i="1"/>
  <c r="R97" i="1"/>
  <c r="R2128" i="1"/>
  <c r="R982" i="1"/>
  <c r="R1977" i="1"/>
  <c r="R3139" i="1"/>
  <c r="R736" i="1"/>
  <c r="R2357" i="1"/>
  <c r="R2747" i="1"/>
  <c r="R3013" i="1"/>
  <c r="R494" i="1"/>
  <c r="R183" i="1"/>
  <c r="R2875" i="1"/>
  <c r="R2523" i="1"/>
  <c r="R1522" i="1"/>
  <c r="R957" i="1"/>
  <c r="R2472" i="1"/>
  <c r="R1136" i="1"/>
  <c r="R3949" i="1"/>
  <c r="R2800" i="1"/>
  <c r="R3326" i="1"/>
  <c r="R3053" i="1"/>
  <c r="R2924" i="1"/>
  <c r="R3306" i="1"/>
  <c r="R587" i="1"/>
  <c r="R1872" i="1"/>
  <c r="R3735" i="1"/>
  <c r="R2762" i="1"/>
  <c r="R1335" i="1"/>
  <c r="R2538" i="1"/>
  <c r="R1571" i="1"/>
  <c r="R197" i="1"/>
  <c r="R1166" i="1"/>
  <c r="R3769" i="1"/>
  <c r="R2990" i="1"/>
  <c r="R778" i="1"/>
  <c r="R2384" i="1"/>
  <c r="R159" i="1"/>
  <c r="R2180" i="1"/>
  <c r="R2946" i="1"/>
  <c r="R1003" i="1"/>
  <c r="R3875" i="1"/>
  <c r="R3257" i="1"/>
  <c r="R1755" i="1"/>
  <c r="R618" i="1"/>
  <c r="R2958" i="1"/>
  <c r="R1017" i="1"/>
  <c r="R819" i="1"/>
  <c r="R971" i="1"/>
  <c r="R3133" i="1"/>
  <c r="R3081" i="1"/>
  <c r="R2446" i="1"/>
  <c r="R2781" i="1"/>
  <c r="R3391" i="1"/>
  <c r="R2732" i="1"/>
  <c r="R2103" i="1"/>
  <c r="R175" i="1"/>
  <c r="R2954" i="1"/>
  <c r="R1703" i="1"/>
  <c r="R2697" i="1"/>
  <c r="R4021" i="1"/>
  <c r="R167" i="1"/>
  <c r="R3847" i="1"/>
  <c r="R4115" i="1"/>
  <c r="R1260" i="1"/>
  <c r="R3908" i="1"/>
  <c r="R1460" i="1"/>
  <c r="R3394" i="1"/>
  <c r="R1949" i="1"/>
  <c r="R3584" i="1"/>
  <c r="R3585" i="1"/>
  <c r="R981" i="1"/>
  <c r="R2738" i="1"/>
  <c r="R3016" i="1"/>
  <c r="R399" i="1"/>
  <c r="R1780" i="1"/>
  <c r="R3282" i="1"/>
  <c r="R1834" i="1"/>
  <c r="R2675" i="1"/>
  <c r="R528" i="1"/>
  <c r="R920" i="1"/>
  <c r="R3669" i="1"/>
  <c r="R2287" i="1"/>
  <c r="R2230" i="1"/>
  <c r="R2831" i="1"/>
  <c r="R3112" i="1"/>
  <c r="R2740" i="1"/>
  <c r="R3821" i="1"/>
  <c r="R427" i="1"/>
  <c r="R220" i="1"/>
  <c r="R3286" i="1"/>
  <c r="R3776" i="1"/>
  <c r="R3971" i="1"/>
  <c r="R1549" i="1"/>
  <c r="R2862" i="1"/>
  <c r="R2789" i="1"/>
  <c r="R3038" i="1"/>
  <c r="R2305" i="1"/>
  <c r="R3266" i="1"/>
  <c r="R3189" i="1"/>
  <c r="R1362" i="1"/>
  <c r="R619" i="1"/>
  <c r="R1955" i="1"/>
  <c r="R3806" i="1"/>
  <c r="R989" i="1"/>
  <c r="R984" i="1"/>
  <c r="R1540" i="1"/>
  <c r="R1819" i="1"/>
  <c r="R963" i="1"/>
  <c r="R708" i="1"/>
  <c r="R33" i="1"/>
  <c r="R3539" i="1"/>
  <c r="R1173" i="1"/>
  <c r="R3281" i="1"/>
  <c r="R2730" i="1"/>
  <c r="R3670" i="1"/>
  <c r="R2058" i="1"/>
  <c r="R1203" i="1"/>
  <c r="R2304" i="1"/>
  <c r="R3642" i="1"/>
  <c r="R2594" i="1"/>
  <c r="R1248" i="1"/>
  <c r="R88" i="1"/>
  <c r="R3377" i="1"/>
  <c r="R1461" i="1"/>
  <c r="R2542" i="1"/>
  <c r="R2119" i="1"/>
  <c r="R98" i="1"/>
  <c r="R1095" i="1"/>
  <c r="R3581" i="1"/>
  <c r="R3587" i="1"/>
  <c r="R2340" i="1"/>
  <c r="R617" i="1"/>
  <c r="R1569" i="1"/>
  <c r="R2991" i="1"/>
  <c r="R1826" i="1"/>
  <c r="R1986" i="1"/>
  <c r="R185" i="1"/>
  <c r="R4057" i="1"/>
  <c r="R1867" i="1"/>
  <c r="R2118" i="1"/>
  <c r="R3804" i="1"/>
  <c r="R69" i="1"/>
  <c r="R3859" i="1"/>
  <c r="R488" i="1"/>
  <c r="R2848" i="1"/>
  <c r="R277" i="1"/>
  <c r="R4078" i="1"/>
  <c r="R2377" i="1"/>
  <c r="R1307" i="1"/>
  <c r="R1139" i="1"/>
  <c r="R532" i="1"/>
  <c r="R3845" i="1"/>
  <c r="R1165" i="1"/>
  <c r="R1559" i="1"/>
  <c r="R426" i="1"/>
  <c r="R1331" i="1"/>
  <c r="R1537" i="1"/>
  <c r="R1164" i="1"/>
  <c r="R2840" i="1"/>
  <c r="R3167" i="1"/>
  <c r="R3577" i="1"/>
  <c r="R714" i="1"/>
  <c r="R2154" i="1"/>
  <c r="R3665" i="1"/>
  <c r="R3785" i="1"/>
  <c r="R1008" i="1"/>
  <c r="R727" i="1"/>
  <c r="R3460" i="1"/>
  <c r="R1137" i="1"/>
  <c r="R2756" i="1"/>
  <c r="R1183" i="1"/>
  <c r="R450" i="1"/>
  <c r="R130" i="1"/>
  <c r="R2169" i="1"/>
  <c r="R44" i="1"/>
  <c r="R1605" i="1"/>
  <c r="R1082" i="1"/>
  <c r="R1575" i="1"/>
  <c r="R1178" i="1"/>
  <c r="R1835" i="1"/>
  <c r="R2549" i="1"/>
  <c r="R4092" i="1"/>
  <c r="R263" i="1"/>
  <c r="R1836" i="1"/>
  <c r="R1800" i="1"/>
  <c r="R1851" i="1"/>
  <c r="R3722" i="1"/>
  <c r="R3766" i="1"/>
  <c r="R1937" i="1"/>
  <c r="R2097" i="1"/>
  <c r="R180" i="1"/>
  <c r="R2805" i="1"/>
  <c r="R1610" i="1"/>
  <c r="R2968" i="1"/>
  <c r="R1463" i="1"/>
  <c r="R990" i="1"/>
  <c r="R1363" i="1"/>
  <c r="R1959" i="1"/>
  <c r="R1438" i="1"/>
  <c r="R1700" i="1"/>
  <c r="R810" i="1"/>
  <c r="R150" i="1"/>
  <c r="R1862" i="1"/>
  <c r="R3589" i="1"/>
  <c r="R1828" i="1"/>
  <c r="R178" i="1"/>
  <c r="R2070" i="1"/>
  <c r="R2429" i="1"/>
  <c r="R755" i="1"/>
  <c r="R3078" i="1"/>
  <c r="R602" i="1"/>
  <c r="R767" i="1"/>
  <c r="R3027" i="1"/>
  <c r="R3953" i="1"/>
  <c r="R3613" i="1"/>
  <c r="R100" i="1"/>
  <c r="R3118" i="1"/>
  <c r="R122" i="1"/>
  <c r="R668" i="1"/>
  <c r="R2819" i="1"/>
  <c r="R2707" i="1"/>
  <c r="R3483" i="1"/>
  <c r="R3137" i="1"/>
  <c r="R3384" i="1"/>
  <c r="R3736" i="1"/>
  <c r="R3952" i="1"/>
  <c r="R3705" i="1"/>
  <c r="R2383" i="1"/>
  <c r="R3418" i="1"/>
  <c r="R3852" i="1"/>
  <c r="R2841" i="1"/>
  <c r="R2341" i="1"/>
  <c r="R4084" i="1"/>
  <c r="R860" i="1"/>
  <c r="R1941" i="1"/>
  <c r="R2989" i="1"/>
  <c r="R3513" i="1"/>
  <c r="R3250" i="1"/>
  <c r="R624" i="1"/>
  <c r="R2000" i="1"/>
  <c r="R530" i="1"/>
  <c r="R519" i="1"/>
  <c r="R2450" i="1"/>
  <c r="R1067" i="1"/>
  <c r="R554" i="1"/>
  <c r="R539" i="1"/>
  <c r="R358" i="1"/>
  <c r="R753" i="1"/>
  <c r="R1448" i="1"/>
  <c r="R732" i="1"/>
  <c r="R112" i="1"/>
  <c r="R2298" i="1"/>
  <c r="R3453" i="1"/>
  <c r="R1756" i="1"/>
  <c r="R2404" i="1"/>
  <c r="R400" i="1"/>
  <c r="R3599" i="1"/>
  <c r="R2837" i="1"/>
  <c r="R1429" i="1"/>
  <c r="R3120" i="1"/>
  <c r="R2300" i="1"/>
  <c r="R3956" i="1"/>
  <c r="R1818" i="1"/>
  <c r="R4076" i="1"/>
  <c r="R954" i="1"/>
  <c r="R1225" i="1"/>
  <c r="R2735" i="1"/>
  <c r="R282" i="1"/>
  <c r="R567" i="1"/>
  <c r="R1348" i="1"/>
  <c r="R3068" i="1"/>
  <c r="R3156" i="1"/>
  <c r="R2226" i="1"/>
  <c r="R2186" i="1"/>
  <c r="R3085" i="1"/>
  <c r="R2256" i="1"/>
  <c r="R2295" i="1"/>
  <c r="R2099" i="1"/>
  <c r="R968" i="1"/>
  <c r="R2741" i="1"/>
  <c r="R1829" i="1"/>
  <c r="R1582" i="1"/>
  <c r="R3944" i="1"/>
  <c r="R1681" i="1"/>
  <c r="R3808" i="1"/>
  <c r="R1076" i="1"/>
  <c r="R381" i="1"/>
  <c r="R1689" i="1"/>
  <c r="R3635" i="1"/>
  <c r="R3433" i="1"/>
  <c r="R65" i="1"/>
  <c r="R3761" i="1"/>
  <c r="R2760" i="1"/>
  <c r="R3463" i="1"/>
  <c r="R4114" i="1"/>
  <c r="R657" i="1"/>
  <c r="R2975" i="1"/>
  <c r="R3001" i="1"/>
  <c r="R1305" i="1"/>
  <c r="R2202" i="1"/>
  <c r="R3661" i="1"/>
  <c r="R891" i="1"/>
  <c r="R3639" i="1"/>
  <c r="R2181" i="1"/>
  <c r="R2238" i="1"/>
  <c r="R1469" i="1"/>
  <c r="R1502" i="1"/>
  <c r="R2297" i="1"/>
  <c r="R2463" i="1"/>
  <c r="R1161" i="1"/>
  <c r="R2607" i="1"/>
  <c r="R3791" i="1"/>
  <c r="R676" i="1"/>
  <c r="R484" i="1"/>
  <c r="R3403" i="1"/>
  <c r="R2134" i="1"/>
  <c r="R3654" i="1"/>
  <c r="R2682" i="1"/>
  <c r="R4044" i="1"/>
  <c r="R2950" i="1"/>
  <c r="R3541" i="1"/>
  <c r="R598" i="1"/>
  <c r="R985" i="1"/>
  <c r="R2075" i="1"/>
  <c r="R2662" i="1"/>
  <c r="R1072" i="1"/>
  <c r="R2363" i="1"/>
  <c r="R1104" i="1"/>
  <c r="R2038" i="1"/>
  <c r="R472" i="1"/>
  <c r="R3005" i="1"/>
  <c r="R2521" i="1"/>
  <c r="R2638" i="1"/>
  <c r="R2250" i="1"/>
  <c r="R2492" i="1"/>
  <c r="R250" i="1"/>
  <c r="R19" i="1"/>
  <c r="R2770" i="1"/>
  <c r="R687" i="1"/>
  <c r="R2462" i="1"/>
  <c r="R1876" i="1"/>
  <c r="R1907" i="1"/>
  <c r="R741" i="1"/>
  <c r="R4035" i="1"/>
  <c r="R1864" i="1"/>
  <c r="R1380" i="1"/>
  <c r="R1047" i="1"/>
  <c r="R2645" i="1"/>
  <c r="R3569" i="1"/>
  <c r="R2253" i="1"/>
  <c r="R3866" i="1"/>
  <c r="R3542" i="1"/>
  <c r="R165" i="1"/>
  <c r="R1666" i="1"/>
  <c r="R2997" i="1"/>
  <c r="R638" i="1"/>
  <c r="R697" i="1"/>
  <c r="R1491" i="1"/>
  <c r="R3600" i="1"/>
  <c r="R2699" i="1"/>
  <c r="R2409" i="1"/>
  <c r="R821" i="1"/>
  <c r="R339" i="1"/>
  <c r="R1313" i="1"/>
  <c r="R160" i="1"/>
  <c r="R468" i="1"/>
  <c r="R2098" i="1"/>
  <c r="R1512" i="1"/>
  <c r="R1121" i="1"/>
  <c r="R3958" i="1"/>
  <c r="R2829" i="1"/>
  <c r="R526" i="1"/>
  <c r="R675" i="1"/>
  <c r="R1436" i="1"/>
  <c r="R774" i="1"/>
  <c r="R1214" i="1"/>
  <c r="R940" i="1"/>
  <c r="R1102" i="1"/>
  <c r="R2524" i="1"/>
  <c r="R947" i="1"/>
  <c r="R2558" i="1"/>
  <c r="R300" i="1"/>
  <c r="R1276" i="1"/>
  <c r="R892" i="1"/>
  <c r="R3251" i="1"/>
  <c r="R3691" i="1"/>
  <c r="R2460" i="1"/>
  <c r="R3615" i="1"/>
  <c r="R1831" i="1"/>
  <c r="R304" i="1"/>
  <c r="R2292" i="1"/>
  <c r="R3679" i="1"/>
  <c r="R3514" i="1"/>
  <c r="R925" i="1"/>
  <c r="R2437" i="1"/>
  <c r="R1177" i="1"/>
  <c r="R2695" i="1"/>
  <c r="R2497" i="1"/>
  <c r="R480" i="1"/>
  <c r="R545" i="1"/>
  <c r="R1241" i="1"/>
  <c r="R1653" i="1"/>
  <c r="R145" i="1"/>
  <c r="R3748" i="1"/>
  <c r="R764" i="1"/>
  <c r="R2547" i="1"/>
  <c r="R1874" i="1"/>
  <c r="R1824" i="1"/>
  <c r="R2323" i="1"/>
  <c r="R910" i="1"/>
  <c r="R28" i="1"/>
  <c r="R824" i="1"/>
  <c r="R2090" i="1"/>
  <c r="R2593" i="1"/>
  <c r="R579" i="1"/>
  <c r="R1715" i="1"/>
  <c r="R3637" i="1"/>
  <c r="R1722" i="1"/>
  <c r="R1619" i="1"/>
  <c r="R1415" i="1"/>
  <c r="R1188" i="1"/>
  <c r="R2947" i="1"/>
  <c r="R109" i="1"/>
  <c r="R83" i="1"/>
  <c r="R993" i="1"/>
  <c r="R513" i="1"/>
  <c r="R1246" i="1"/>
  <c r="R2986" i="1"/>
  <c r="R3484" i="1"/>
  <c r="R3571" i="1"/>
  <c r="R1694" i="1"/>
  <c r="R1629" i="1"/>
  <c r="R1262" i="1"/>
  <c r="R1657" i="1"/>
  <c r="R3954" i="1"/>
  <c r="R583" i="1"/>
  <c r="R3544" i="1"/>
  <c r="R1287" i="1"/>
  <c r="R1293" i="1"/>
  <c r="R716" i="1"/>
  <c r="R49" i="1"/>
  <c r="R1839" i="1"/>
  <c r="R1586" i="1"/>
  <c r="R3570" i="1"/>
  <c r="R639" i="1"/>
  <c r="R1422" i="1"/>
  <c r="R1093" i="1"/>
  <c r="R2546" i="1"/>
  <c r="R2852" i="1"/>
  <c r="R2600" i="1"/>
  <c r="R1613" i="1"/>
  <c r="R438" i="1"/>
  <c r="R1673" i="1"/>
  <c r="R3774" i="1"/>
  <c r="R138" i="1"/>
  <c r="R408" i="1"/>
  <c r="R1696" i="1"/>
  <c r="R1026" i="1"/>
  <c r="R1124" i="1"/>
  <c r="R936" i="1"/>
  <c r="R1873" i="1"/>
  <c r="R429" i="1"/>
  <c r="R2598" i="1"/>
  <c r="R1704" i="1"/>
  <c r="R672" i="1"/>
  <c r="R283" i="1"/>
  <c r="R961" i="1"/>
  <c r="R3344" i="1"/>
  <c r="R3075" i="1"/>
  <c r="R1086" i="1"/>
  <c r="R1325" i="1"/>
  <c r="R596" i="1"/>
  <c r="R585" i="1"/>
  <c r="R2615" i="1"/>
  <c r="R531" i="1"/>
  <c r="R2483" i="1"/>
  <c r="R80" i="1"/>
  <c r="R2713" i="1"/>
  <c r="R1198" i="1"/>
  <c r="R32" i="1"/>
  <c r="R3238" i="1"/>
  <c r="R1637" i="1"/>
  <c r="R190" i="1"/>
  <c r="R1803" i="1"/>
  <c r="R3052" i="1"/>
  <c r="R59" i="1"/>
  <c r="R2025" i="1"/>
  <c r="R1782" i="1"/>
  <c r="R397" i="1"/>
  <c r="R3803" i="1"/>
  <c r="R1899" i="1"/>
  <c r="R3092" i="1"/>
  <c r="R1744" i="1"/>
  <c r="R3759" i="1"/>
  <c r="R409" i="1"/>
  <c r="R2289" i="1"/>
  <c r="R2945" i="1"/>
  <c r="R551" i="1"/>
  <c r="R3489" i="1"/>
  <c r="R1701" i="1"/>
  <c r="R3590" i="1"/>
  <c r="R162" i="1"/>
  <c r="R1980" i="1"/>
  <c r="R1245" i="1"/>
  <c r="R1037" i="1"/>
  <c r="R1875" i="1"/>
  <c r="R1777" i="1"/>
  <c r="R3555" i="1"/>
  <c r="R422" i="1"/>
  <c r="R540" i="1"/>
  <c r="R102" i="1"/>
  <c r="R1997" i="1"/>
  <c r="R997" i="1"/>
  <c r="R1785" i="1"/>
  <c r="R95" i="1"/>
  <c r="R352" i="1"/>
  <c r="R978" i="1"/>
  <c r="R3248" i="1"/>
  <c r="R2306" i="1"/>
  <c r="R394" i="1"/>
  <c r="R817" i="1"/>
  <c r="R1053" i="1"/>
  <c r="R1378" i="1"/>
  <c r="R2965" i="1"/>
  <c r="R2632" i="1"/>
  <c r="R645" i="1"/>
  <c r="R3329" i="1"/>
  <c r="R2273" i="1"/>
  <c r="R3967" i="1"/>
  <c r="R1741" i="1"/>
  <c r="R2063" i="1"/>
  <c r="R2701" i="1"/>
  <c r="R1327" i="1"/>
  <c r="R1920" i="1"/>
  <c r="R2531" i="1"/>
  <c r="R2458" i="1"/>
  <c r="R1504" i="1"/>
  <c r="R686" i="1"/>
  <c r="R3186" i="1"/>
  <c r="R621" i="1"/>
  <c r="R1601" i="1"/>
  <c r="R1817" i="1"/>
  <c r="R620" i="1"/>
  <c r="R1211" i="1"/>
  <c r="R2286" i="1"/>
  <c r="R815" i="1"/>
  <c r="R606" i="1"/>
  <c r="R2882" i="1"/>
  <c r="R1376" i="1"/>
  <c r="R3887" i="1"/>
  <c r="R3210" i="1"/>
  <c r="R3501" i="1"/>
  <c r="R1011" i="1"/>
  <c r="R1304" i="1"/>
  <c r="R1935" i="1"/>
  <c r="R1596" i="1"/>
  <c r="R972" i="1"/>
  <c r="R3869" i="1"/>
  <c r="R1595" i="1"/>
  <c r="R212" i="1"/>
  <c r="R2412" i="1"/>
  <c r="R1144" i="1"/>
  <c r="R3312" i="1"/>
  <c r="R2465" i="1"/>
  <c r="R2441" i="1"/>
  <c r="R1877" i="1"/>
  <c r="R1982" i="1"/>
  <c r="R569" i="1"/>
  <c r="R4056" i="1"/>
  <c r="R1296" i="1"/>
  <c r="R1250" i="1"/>
  <c r="R1345" i="1"/>
  <c r="R1322" i="1"/>
  <c r="R608" i="1"/>
  <c r="R2324" i="1"/>
  <c r="R2629" i="1"/>
  <c r="R2595" i="1"/>
  <c r="R1312" i="1"/>
  <c r="R1658" i="1"/>
  <c r="R2936" i="1"/>
  <c r="R1364" i="1"/>
  <c r="R3380" i="1"/>
  <c r="R1693" i="1"/>
  <c r="R2006" i="1"/>
  <c r="R338" i="1"/>
  <c r="R192" i="1"/>
  <c r="R2358" i="1"/>
  <c r="R1799" i="1"/>
  <c r="R2582" i="1"/>
  <c r="R1382" i="1"/>
  <c r="R2380" i="1"/>
  <c r="R2606" i="1"/>
  <c r="R688" i="1"/>
  <c r="R3917" i="1"/>
  <c r="R2798" i="1"/>
  <c r="R2949" i="1"/>
  <c r="R3196" i="1"/>
  <c r="R1039" i="1"/>
  <c r="R3336" i="1"/>
  <c r="R3498" i="1"/>
  <c r="R2856" i="1"/>
  <c r="R2839" i="1"/>
  <c r="R2565" i="1"/>
  <c r="R1737" i="1"/>
  <c r="R3486" i="1"/>
  <c r="R965" i="1"/>
  <c r="R425" i="1"/>
  <c r="R2459" i="1"/>
  <c r="R516" i="1"/>
  <c r="R2919" i="1"/>
  <c r="R3089" i="1"/>
  <c r="R2275" i="1"/>
  <c r="R848" i="1"/>
  <c r="R387" i="1"/>
  <c r="R1035" i="1"/>
  <c r="R1807" i="1"/>
  <c r="R1547" i="1"/>
  <c r="R2811" i="1"/>
  <c r="R171" i="1"/>
  <c r="R833" i="1"/>
  <c r="R1464" i="1"/>
  <c r="R610" i="1"/>
  <c r="R3993" i="1"/>
  <c r="R2133" i="1"/>
  <c r="R3036" i="1"/>
  <c r="R3552" i="1"/>
  <c r="R3473" i="1"/>
  <c r="R1096" i="1"/>
  <c r="R1743" i="1"/>
  <c r="R612" i="1"/>
  <c r="R3797" i="1"/>
  <c r="R3153" i="1"/>
  <c r="R831" i="1"/>
  <c r="R3131" i="1"/>
  <c r="R1921" i="1"/>
  <c r="R3864" i="1"/>
  <c r="R2575" i="1"/>
  <c r="R3197" i="1"/>
  <c r="R393" i="1"/>
  <c r="R1897" i="1"/>
  <c r="R421" i="1"/>
  <c r="R1149" i="1"/>
  <c r="R1925" i="1"/>
  <c r="R3658" i="1"/>
  <c r="R317" i="1"/>
  <c r="R2709" i="1"/>
  <c r="R3663" i="1"/>
  <c r="R2199" i="1"/>
  <c r="R2676" i="1"/>
  <c r="R3236" i="1"/>
  <c r="R2352" i="1"/>
  <c r="R1545" i="1"/>
  <c r="R293" i="1"/>
  <c r="R1128" i="1"/>
  <c r="R1113" i="1"/>
  <c r="R1066" i="1"/>
  <c r="R864" i="1"/>
  <c r="R2455" i="1"/>
  <c r="R3442" i="1"/>
  <c r="R1285" i="1"/>
  <c r="R1005" i="1"/>
  <c r="R1821" i="1"/>
  <c r="R461" i="1"/>
  <c r="R2410" i="1"/>
  <c r="R93" i="1"/>
  <c r="R2385" i="1"/>
  <c r="R52" i="1"/>
  <c r="R698" i="1"/>
  <c r="R1094" i="1"/>
  <c r="R73" i="1"/>
  <c r="R3723" i="1"/>
  <c r="R3288" i="1"/>
  <c r="R3662" i="1"/>
  <c r="R1892" i="1"/>
  <c r="R2706" i="1"/>
  <c r="R2473" i="1"/>
  <c r="R2002" i="1"/>
  <c r="R3152" i="1"/>
  <c r="R3860" i="1"/>
  <c r="R1169" i="1"/>
  <c r="R1159" i="1"/>
  <c r="R2907" i="1"/>
  <c r="R1685" i="1"/>
  <c r="R1283" i="1"/>
  <c r="R264" i="1"/>
  <c r="R679" i="1"/>
  <c r="R1449" i="1"/>
  <c r="R1913" i="1"/>
  <c r="R3241" i="1"/>
  <c r="R2929" i="1"/>
  <c r="R2490" i="1"/>
  <c r="R2170" i="1"/>
  <c r="R2604" i="1"/>
  <c r="R2370" i="1"/>
  <c r="R41" i="1"/>
  <c r="R1999" i="1"/>
  <c r="R1679" i="1"/>
  <c r="R3900" i="1"/>
  <c r="R2624" i="1"/>
  <c r="R3786" i="1"/>
  <c r="R3888" i="1"/>
  <c r="R3471" i="1"/>
  <c r="R188" i="1"/>
  <c r="R3123" i="1"/>
  <c r="R1859" i="1"/>
  <c r="R3771" i="1"/>
  <c r="R2818" i="1"/>
  <c r="R1972" i="1"/>
  <c r="R2209" i="1"/>
  <c r="R912" i="1"/>
  <c r="R3874" i="1"/>
  <c r="R2591" i="1"/>
  <c r="R144" i="1"/>
  <c r="R1924" i="1"/>
  <c r="R1485" i="1"/>
  <c r="R2590" i="1"/>
  <c r="R628" i="1"/>
  <c r="R1343" i="1"/>
  <c r="R2034" i="1"/>
  <c r="R3743" i="1"/>
  <c r="R193" i="1"/>
  <c r="R572" i="1"/>
  <c r="R152" i="1"/>
  <c r="R2139" i="1"/>
  <c r="R2004" i="1"/>
  <c r="R424" i="1"/>
  <c r="R2683" i="1"/>
  <c r="R3088" i="1"/>
  <c r="R3825" i="1"/>
  <c r="R683" i="1"/>
  <c r="R1568" i="1"/>
  <c r="R3598" i="1"/>
  <c r="R458" i="1"/>
  <c r="R2953" i="1"/>
  <c r="R4022" i="1"/>
  <c r="R194" i="1"/>
  <c r="R2445" i="1"/>
  <c r="R1808" i="1"/>
  <c r="R3" i="1"/>
  <c r="R2026" i="1"/>
  <c r="R3168" i="1"/>
  <c r="R1443" i="1"/>
  <c r="R1059" i="1"/>
  <c r="R2222" i="1"/>
  <c r="R2724" i="1"/>
  <c r="R1114" i="1"/>
  <c r="R71" i="1"/>
  <c r="R24" i="1"/>
  <c r="R1578" i="1"/>
  <c r="R1221" i="1"/>
  <c r="R1110" i="1"/>
  <c r="R1934" i="1"/>
  <c r="R2203" i="1"/>
  <c r="R390" i="1"/>
  <c r="R2398" i="1"/>
  <c r="R3861" i="1"/>
  <c r="R1623" i="1"/>
  <c r="R4103" i="1"/>
  <c r="R1646" i="1"/>
  <c r="R695" i="1"/>
  <c r="R694" i="1"/>
  <c r="R2140" i="1"/>
  <c r="R2451" i="1"/>
  <c r="R2393" i="1"/>
  <c r="R3819" i="1"/>
  <c r="R1776" i="1"/>
  <c r="R3708" i="1"/>
  <c r="R3493" i="1"/>
  <c r="R3425" i="1"/>
  <c r="R907" i="1"/>
  <c r="R578" i="1"/>
  <c r="R718" i="1"/>
  <c r="R4066" i="1"/>
  <c r="R2551" i="1"/>
  <c r="R1425" i="1"/>
  <c r="R3029" i="1"/>
  <c r="R2574" i="1"/>
  <c r="R1812" i="1"/>
  <c r="R3968" i="1"/>
  <c r="R3927" i="1"/>
  <c r="R222" i="1"/>
  <c r="R1189" i="1"/>
  <c r="R711" i="1"/>
  <c r="R2586" i="1"/>
  <c r="R1421" i="1"/>
  <c r="R3467" i="1"/>
  <c r="R3744" i="1"/>
  <c r="R2263" i="1"/>
  <c r="R1672" i="1"/>
  <c r="R3925" i="1"/>
  <c r="R3116" i="1"/>
  <c r="R1813" i="1"/>
  <c r="R398" i="1"/>
  <c r="R3634" i="1"/>
  <c r="R2205" i="1"/>
  <c r="R1392" i="1"/>
  <c r="R3660" i="1"/>
  <c r="R388" i="1"/>
  <c r="R1751" i="1"/>
  <c r="R3960" i="1"/>
  <c r="R377" i="1"/>
  <c r="R1074" i="1"/>
  <c r="R2367" i="1"/>
  <c r="R8" i="1"/>
  <c r="R1481" i="1"/>
  <c r="R1539" i="1"/>
  <c r="R2689" i="1"/>
  <c r="R3171" i="1"/>
  <c r="R3468" i="1"/>
  <c r="R3863" i="1"/>
  <c r="R2428" i="1"/>
  <c r="R1407" i="1"/>
  <c r="R3372" i="1"/>
  <c r="R3065" i="1"/>
  <c r="R2422" i="1"/>
  <c r="R1868" i="1"/>
  <c r="R589" i="1"/>
  <c r="R3988" i="1"/>
  <c r="R2763" i="1"/>
  <c r="R712" i="1"/>
  <c r="R201" i="1"/>
  <c r="R2716" i="1"/>
  <c r="R3129" i="1"/>
  <c r="R2136" i="1"/>
  <c r="R611" i="1"/>
  <c r="R229" i="1"/>
  <c r="R2182" i="1"/>
  <c r="R3378" i="1"/>
  <c r="R2739" i="1"/>
  <c r="R1330" i="1"/>
  <c r="R2820" i="1"/>
  <c r="R3128" i="1"/>
  <c r="R1659" i="1"/>
  <c r="R29" i="1"/>
  <c r="R507" i="1"/>
  <c r="R1029" i="1"/>
  <c r="R3699" i="1"/>
  <c r="R890" i="1"/>
  <c r="R3890" i="1"/>
  <c r="R2817" i="1"/>
  <c r="R1528" i="1"/>
  <c r="R13" i="1"/>
  <c r="R395" i="1"/>
  <c r="R986" i="1"/>
  <c r="R742" i="1"/>
  <c r="R2130" i="1"/>
  <c r="R3596" i="1"/>
  <c r="R1716" i="1"/>
  <c r="R1223" i="1"/>
  <c r="R2864" i="1"/>
  <c r="R1543" i="1"/>
  <c r="R1878" i="1"/>
  <c r="R1973" i="1"/>
  <c r="R2532" i="1"/>
  <c r="R2894" i="1"/>
  <c r="R410" i="1"/>
  <c r="R2962" i="1"/>
  <c r="R3773" i="1"/>
  <c r="R1567" i="1"/>
  <c r="R662" i="1"/>
  <c r="R297" i="1"/>
  <c r="R2216" i="1"/>
  <c r="R3347" i="1"/>
  <c r="R1888" i="1"/>
  <c r="R1713" i="1"/>
  <c r="R1592" i="1"/>
  <c r="R3438" i="1"/>
  <c r="R1191" i="1"/>
  <c r="R2080" i="1"/>
  <c r="R22" i="1"/>
  <c r="R3114" i="1"/>
  <c r="R3047" i="1"/>
  <c r="R517" i="1"/>
  <c r="R2654" i="1"/>
  <c r="R351" i="1"/>
  <c r="R3720" i="1"/>
  <c r="R2042" i="1"/>
  <c r="R2776" i="1"/>
  <c r="R1185" i="1"/>
  <c r="R1374" i="1"/>
  <c r="R3469" i="1"/>
  <c r="R1768" i="1"/>
  <c r="R459" i="1"/>
  <c r="R1894" i="1"/>
  <c r="R3302" i="1"/>
  <c r="R1309" i="1"/>
  <c r="R2448" i="1"/>
  <c r="R535" i="1"/>
  <c r="R58" i="1"/>
  <c r="R278" i="1"/>
  <c r="R1403" i="1"/>
  <c r="R1525" i="1"/>
  <c r="R1724" i="1"/>
  <c r="R3700" i="1"/>
  <c r="R2980" i="1"/>
  <c r="R1966" i="1"/>
  <c r="R3990" i="1"/>
  <c r="R3686" i="1"/>
  <c r="R3510" i="1"/>
  <c r="R1152" i="1"/>
  <c r="R3520" i="1"/>
  <c r="R406" i="1"/>
  <c r="R1489" i="1"/>
  <c r="R1032" i="1"/>
  <c r="R2715" i="1"/>
  <c r="R652" i="1"/>
  <c r="R3817" i="1"/>
  <c r="R127" i="1"/>
  <c r="R2293" i="1"/>
  <c r="R1791" i="1"/>
  <c r="R3396" i="1"/>
  <c r="R1811" i="1"/>
  <c r="R295" i="1"/>
  <c r="R2746" i="1"/>
  <c r="R2893" i="1"/>
  <c r="R179" i="1"/>
  <c r="R2879" i="1"/>
  <c r="R1141" i="1"/>
  <c r="R1294" i="1"/>
  <c r="R1450" i="1"/>
  <c r="R2825" i="1"/>
  <c r="R2255" i="1"/>
  <c r="R3525" i="1"/>
  <c r="R2589" i="1"/>
  <c r="R2276" i="1"/>
  <c r="R142" i="1"/>
  <c r="R2939" i="1"/>
  <c r="R1253" i="1"/>
  <c r="R2752" i="1"/>
  <c r="R1054" i="1"/>
  <c r="R1212" i="1"/>
  <c r="R3770" i="1"/>
  <c r="R2433" i="1"/>
  <c r="R520" i="1"/>
  <c r="R705" i="1"/>
  <c r="R2381" i="1"/>
  <c r="R1119" i="1"/>
  <c r="R3398" i="1"/>
  <c r="R3083" i="1"/>
  <c r="R2902" i="1"/>
  <c r="R228" i="1"/>
  <c r="R896" i="1"/>
  <c r="R1643" i="1"/>
  <c r="R3366" i="1"/>
  <c r="R3003" i="1"/>
  <c r="R3240" i="1"/>
  <c r="R63" i="1"/>
  <c r="R2160" i="1"/>
  <c r="R1240" i="1"/>
  <c r="R795" i="1"/>
  <c r="R873" i="1"/>
  <c r="R2368" i="1"/>
  <c r="R1606" i="1"/>
  <c r="R1838" i="1"/>
  <c r="R1564" i="1"/>
  <c r="R2774" i="1"/>
  <c r="R1270" i="1"/>
  <c r="R3074" i="1"/>
  <c r="R2860" i="1"/>
  <c r="R2336" i="1"/>
  <c r="R4098" i="1"/>
  <c r="R1816" i="1"/>
  <c r="R25" i="1"/>
  <c r="R60" i="1"/>
  <c r="R1187" i="1"/>
  <c r="R260" i="1"/>
  <c r="R474" i="1"/>
  <c r="R2023" i="1"/>
  <c r="R2" i="1"/>
  <c r="R47" i="1"/>
  <c r="R1388" i="1"/>
  <c r="R1998" i="1"/>
  <c r="R2581" i="1"/>
  <c r="R919" i="1"/>
  <c r="R550" i="1"/>
  <c r="R979" i="1"/>
  <c r="R2084" i="1"/>
  <c r="R1201" i="1"/>
  <c r="R3704" i="1"/>
  <c r="R2258" i="1"/>
  <c r="R3818" i="1"/>
  <c r="R1301" i="1"/>
  <c r="R4095" i="1"/>
  <c r="R3558" i="1"/>
  <c r="R81" i="1"/>
  <c r="R1387" i="1"/>
  <c r="R204" i="1"/>
  <c r="R4052" i="1"/>
  <c r="R3173" i="1"/>
  <c r="R3749" i="1"/>
  <c r="R248" i="1"/>
  <c r="R3207" i="1"/>
  <c r="R1457" i="1"/>
  <c r="R3161" i="1"/>
  <c r="R4013" i="1"/>
  <c r="R3082" i="1"/>
  <c r="R3707" i="1"/>
  <c r="R3494" i="1"/>
  <c r="R3298" i="1"/>
  <c r="R2132" i="1"/>
  <c r="R2086" i="1"/>
  <c r="R945" i="1"/>
  <c r="R195" i="1"/>
  <c r="R2984" i="1"/>
  <c r="R3222" i="1"/>
  <c r="R773" i="1"/>
  <c r="R3636" i="1"/>
  <c r="R18" i="1"/>
  <c r="R1967" i="1"/>
  <c r="R1404" i="1"/>
  <c r="R1845" i="1"/>
  <c r="R2553" i="1"/>
  <c r="R405" i="1"/>
  <c r="R2669" i="1"/>
  <c r="R2239" i="1"/>
  <c r="R1232" i="1"/>
  <c r="R2444" i="1"/>
  <c r="R1237" i="1"/>
  <c r="R1895" i="1"/>
  <c r="R1915" i="1"/>
  <c r="R2568" i="1"/>
  <c r="R2630" i="1"/>
  <c r="R854" i="1"/>
  <c r="R3976" i="1"/>
  <c r="R1367" i="1"/>
  <c r="R759" i="1"/>
  <c r="R4051" i="1"/>
  <c r="R3975" i="1"/>
  <c r="R1027" i="1"/>
  <c r="R2983" i="1"/>
  <c r="R3966" i="1"/>
  <c r="R1097" i="1"/>
  <c r="R1636" i="1"/>
  <c r="R3228" i="1"/>
  <c r="R2073" i="1"/>
  <c r="R3383" i="1"/>
  <c r="R2074" i="1"/>
  <c r="R1557" i="1"/>
  <c r="R2027" i="1"/>
  <c r="R1889" i="1"/>
  <c r="R3991" i="1"/>
  <c r="R2979" i="1"/>
  <c r="R2660" i="1"/>
  <c r="R868" i="1"/>
  <c r="R3437" i="1"/>
  <c r="R1025" i="1"/>
  <c r="R3427" i="1"/>
  <c r="R3034" i="1"/>
  <c r="R2927" i="1"/>
  <c r="R1350" i="1"/>
  <c r="R635" i="1"/>
  <c r="R3176" i="1"/>
  <c r="R1630" i="1"/>
  <c r="R2212" i="1"/>
  <c r="R3370" i="1"/>
  <c r="R280" i="1"/>
  <c r="R1598" i="1"/>
  <c r="R1000" i="1"/>
  <c r="R3862" i="1"/>
  <c r="R1370" i="1"/>
  <c r="R2117" i="1"/>
  <c r="R1167" i="1"/>
  <c r="R1107" i="1"/>
  <c r="R3031" i="1"/>
  <c r="R1985" i="1"/>
  <c r="R453" i="1"/>
  <c r="R103" i="1"/>
  <c r="R1101" i="1"/>
  <c r="R2264" i="1"/>
  <c r="R939" i="1"/>
  <c r="R2519" i="1"/>
  <c r="R2832" i="1"/>
  <c r="R476" i="1"/>
  <c r="R1708" i="1"/>
  <c r="R2469" i="1"/>
  <c r="R2744" i="1"/>
  <c r="R3933" i="1"/>
  <c r="R2480" i="1"/>
  <c r="R3878" i="1"/>
  <c r="R1720" i="1"/>
  <c r="R503" i="1"/>
  <c r="R3206" i="1"/>
  <c r="R604" i="1"/>
  <c r="R1156" i="1"/>
  <c r="R2454" i="1"/>
  <c r="R872" i="1"/>
  <c r="R1691" i="1"/>
  <c r="R3604" i="1"/>
  <c r="R334" i="1"/>
  <c r="R1024" i="1"/>
  <c r="R2964" i="1"/>
  <c r="R3943" i="1"/>
  <c r="R1396" i="1"/>
  <c r="R3870" i="1"/>
  <c r="R2221" i="1"/>
  <c r="R1660" i="1"/>
  <c r="R3459" i="1"/>
  <c r="R1990" i="1"/>
  <c r="R3072" i="1"/>
  <c r="R1111" i="1"/>
  <c r="R2121" i="1"/>
  <c r="R2693" i="1"/>
  <c r="R3640" i="1"/>
  <c r="R924" i="1"/>
  <c r="R3155" i="1"/>
  <c r="R2642" i="1"/>
  <c r="R2231" i="1"/>
  <c r="R670" i="1"/>
  <c r="R56" i="1"/>
  <c r="R249" i="1"/>
  <c r="R1846" i="1"/>
  <c r="R746" i="1"/>
  <c r="R2163" i="1"/>
  <c r="R355" i="1"/>
  <c r="R3931" i="1"/>
  <c r="R133" i="1"/>
  <c r="R379" i="1"/>
  <c r="R3518" i="1"/>
  <c r="R2279" i="1"/>
  <c r="R2076" i="1"/>
  <c r="R2219" i="1"/>
  <c r="R1863" i="1"/>
  <c r="R3227" i="1"/>
  <c r="R633" i="1"/>
  <c r="R1516" i="1"/>
  <c r="R3044" i="1"/>
  <c r="R2780" i="1"/>
  <c r="R2506" i="1"/>
  <c r="R863" i="1"/>
  <c r="R3533" i="1"/>
  <c r="R2313" i="1"/>
  <c r="R3183" i="1"/>
  <c r="R1570" i="1"/>
  <c r="R1928" i="1"/>
  <c r="R2146" i="1"/>
  <c r="R898" i="1"/>
  <c r="R466" i="1"/>
  <c r="R2457" i="1"/>
  <c r="R1358" i="1"/>
  <c r="R2769" i="1"/>
  <c r="R1151" i="1"/>
  <c r="R2338" i="1"/>
  <c r="R3842" i="1"/>
  <c r="R254" i="1"/>
  <c r="R227" i="1"/>
  <c r="R3997" i="1"/>
  <c r="R139" i="1"/>
  <c r="R155" i="1"/>
  <c r="R2821" i="1"/>
  <c r="R2826" i="1"/>
  <c r="R1510" i="1"/>
  <c r="R1698" i="1"/>
  <c r="R1365" i="1"/>
  <c r="R2578" i="1"/>
  <c r="R2978" i="1"/>
  <c r="R418" i="1"/>
  <c r="R1445" i="1"/>
  <c r="R3853" i="1"/>
  <c r="R1333" i="1"/>
  <c r="R3565" i="1"/>
  <c r="R973" i="1"/>
  <c r="R166" i="1"/>
  <c r="R3568" i="1"/>
  <c r="R2487" i="1"/>
  <c r="R835" i="1"/>
  <c r="R729" i="1"/>
  <c r="R2890" i="1"/>
  <c r="R4060" i="1"/>
  <c r="R2125" i="1"/>
  <c r="R2067" i="1"/>
  <c r="R2666" i="1"/>
  <c r="R335" i="1"/>
  <c r="R328" i="1"/>
  <c r="R839" i="1"/>
  <c r="R2400" i="1"/>
  <c r="R883" i="1"/>
  <c r="R3414" i="1"/>
  <c r="R2827" i="1"/>
  <c r="R1268" i="1"/>
  <c r="R2246" i="1"/>
  <c r="R2467" i="1"/>
  <c r="R1477" i="1"/>
  <c r="R296" i="1"/>
  <c r="R2608" i="1"/>
  <c r="R1984" i="1"/>
  <c r="R2999" i="1"/>
  <c r="R2647" i="1"/>
  <c r="R3763" i="1"/>
  <c r="R3076" i="1"/>
  <c r="R3972" i="1"/>
  <c r="R3145" i="1"/>
  <c r="R2563" i="1"/>
  <c r="R378" i="1"/>
  <c r="R50" i="1"/>
  <c r="R1514" i="1"/>
  <c r="R926" i="1"/>
  <c r="R1193" i="1"/>
  <c r="R448" i="1"/>
  <c r="R143" i="1"/>
  <c r="R2812" i="1"/>
  <c r="R4055" i="1"/>
  <c r="R344" i="1"/>
  <c r="R3479" i="1"/>
  <c r="R256" i="1"/>
  <c r="R1229" i="1"/>
  <c r="R3886" i="1"/>
  <c r="R3331" i="1"/>
  <c r="R181" i="1"/>
  <c r="R2342" i="1"/>
  <c r="R2414" i="1"/>
  <c r="R2801" i="1"/>
  <c r="R303" i="1"/>
  <c r="R1036" i="1"/>
  <c r="R2803" i="1"/>
  <c r="R2277" i="1"/>
  <c r="R894" i="1"/>
  <c r="R659" i="1"/>
  <c r="R1591" i="1"/>
  <c r="R2207" i="1"/>
  <c r="R626" i="1"/>
  <c r="R3389" i="1"/>
  <c r="R3178" i="1"/>
  <c r="R137" i="1"/>
  <c r="R3042" i="1"/>
  <c r="R2243" i="1"/>
  <c r="R3309" i="1"/>
  <c r="R1769" i="1"/>
  <c r="R2284" i="1"/>
  <c r="R3369" i="1"/>
  <c r="R861" i="1"/>
  <c r="R798" i="1"/>
  <c r="R641" i="1"/>
  <c r="R3719" i="1"/>
  <c r="R3738" i="1"/>
  <c r="R1031" i="1"/>
  <c r="R2267" i="1"/>
  <c r="R1733" i="1"/>
  <c r="R3841" i="1"/>
  <c r="R1945" i="1"/>
  <c r="R505" i="1"/>
  <c r="R386" i="1"/>
  <c r="R2834" i="1"/>
  <c r="R2290" i="1"/>
  <c r="R3709" i="1"/>
  <c r="R3865" i="1"/>
  <c r="R771" i="1"/>
  <c r="R269" i="1"/>
  <c r="R553" i="1"/>
  <c r="R2877" i="1"/>
  <c r="R4097" i="1"/>
  <c r="R1467" i="1"/>
  <c r="R630" i="1"/>
  <c r="R187" i="1"/>
  <c r="R2665" i="1"/>
  <c r="R120" i="1"/>
  <c r="R3055" i="1"/>
  <c r="R3390" i="1"/>
  <c r="R2790" i="1"/>
  <c r="R658" i="1"/>
  <c r="R2996" i="1"/>
  <c r="R1190" i="1"/>
  <c r="R2120" i="1"/>
  <c r="R2898" i="1"/>
  <c r="R3135" i="1"/>
  <c r="R927" i="1"/>
  <c r="R3226" i="1"/>
  <c r="R205" i="1"/>
  <c r="R3807" i="1"/>
  <c r="R701" i="1"/>
  <c r="R290" i="1"/>
  <c r="R3330" i="1"/>
  <c r="R996" i="1"/>
  <c r="R417" i="1"/>
  <c r="R1051" i="1"/>
  <c r="R2731" i="1"/>
  <c r="R3717" i="1"/>
  <c r="R2193" i="1"/>
  <c r="R1526" i="1"/>
  <c r="R877" i="1"/>
  <c r="R3530" i="1"/>
  <c r="R4004" i="1"/>
  <c r="R3560" i="1"/>
  <c r="R452" i="1"/>
  <c r="R3689" i="1"/>
  <c r="R866" i="1"/>
  <c r="R966" i="1"/>
  <c r="R1837" i="1"/>
  <c r="R3354" i="1"/>
  <c r="R2149" i="1"/>
  <c r="R1452" i="1"/>
  <c r="R1108" i="1"/>
  <c r="R1239" i="1"/>
  <c r="R813" i="1"/>
  <c r="R1197" i="1"/>
  <c r="R2102" i="1"/>
  <c r="R3059" i="1"/>
  <c r="R3893" i="1"/>
  <c r="R3924" i="1"/>
  <c r="R3624" i="1"/>
  <c r="Q154" i="1"/>
  <c r="Q533" i="1"/>
  <c r="Q30" i="1"/>
  <c r="Q1204" i="1"/>
  <c r="Q1552" i="1"/>
  <c r="Q3718" i="1"/>
  <c r="Q593" i="1"/>
  <c r="Q1588" i="1"/>
  <c r="Q1991" i="1"/>
  <c r="Q3873" i="1"/>
  <c r="Q2461" i="1"/>
  <c r="Q2082" i="1"/>
  <c r="Q2175" i="1"/>
  <c r="Q1983" i="1"/>
  <c r="Q332" i="1"/>
  <c r="Q4058" i="1"/>
  <c r="Q487" i="1"/>
  <c r="Q1075" i="1"/>
  <c r="Q3891" i="1"/>
  <c r="Q512" i="1"/>
  <c r="Q3935" i="1"/>
  <c r="Q871" i="1"/>
  <c r="Q1529" i="1"/>
  <c r="Q3185" i="1"/>
  <c r="Q77" i="1"/>
  <c r="Q3340" i="1"/>
  <c r="Q1758" i="1"/>
  <c r="Q3182" i="1"/>
  <c r="Q2560" i="1"/>
  <c r="Q39" i="1"/>
  <c r="Q4074" i="1"/>
  <c r="Q1729" i="1"/>
  <c r="Q4033" i="1"/>
  <c r="Q3497" i="1"/>
  <c r="Q2168" i="1"/>
  <c r="Q758" i="1"/>
  <c r="Q3445" i="1"/>
  <c r="Q722" i="1"/>
  <c r="Q738" i="1"/>
  <c r="Q1065" i="1"/>
  <c r="Q2971" i="1"/>
  <c r="Q3164" i="1"/>
  <c r="Q699" i="1"/>
  <c r="Q3813" i="1"/>
  <c r="Q2030" i="1"/>
  <c r="Q3633" i="1"/>
  <c r="Q2753" i="1"/>
  <c r="Q845" i="1"/>
  <c r="Q2029" i="1"/>
  <c r="Q340" i="1"/>
  <c r="Q161" i="1"/>
  <c r="Q1784" i="1"/>
  <c r="Q1038" i="1"/>
  <c r="Q1004" i="1"/>
  <c r="Q1243" i="1"/>
  <c r="Q3523" i="1"/>
  <c r="Q1533" i="1"/>
  <c r="Q1611" i="1"/>
  <c r="Q434" i="1"/>
  <c r="Q2330" i="1"/>
  <c r="Q855" i="1"/>
  <c r="Q3063" i="1"/>
  <c r="Q752" i="1"/>
  <c r="Q3643" i="1"/>
  <c r="Q3087" i="1"/>
  <c r="Q3400" i="1"/>
  <c r="Q552" i="1"/>
  <c r="Q2508" i="1"/>
  <c r="Q2307" i="1"/>
  <c r="Q1727" i="1"/>
  <c r="Q1142" i="1"/>
  <c r="Q2449" i="1"/>
  <c r="Q3109" i="1"/>
  <c r="Q9" i="1"/>
  <c r="Q126" i="1"/>
  <c r="Q1352" i="1"/>
  <c r="Q1194" i="1"/>
  <c r="Q3745" i="1"/>
  <c r="Q3945" i="1"/>
  <c r="Q253" i="1"/>
  <c r="Q1661" i="1"/>
  <c r="Q884" i="1"/>
  <c r="Q1931" i="1"/>
  <c r="Q1284" i="1"/>
  <c r="Q2573" i="1"/>
  <c r="Q1098" i="1"/>
  <c r="Q1073" i="1"/>
  <c r="Q3187" i="1"/>
  <c r="Q1419" i="1"/>
  <c r="Q404" i="1"/>
  <c r="Q3342" i="1"/>
  <c r="Q2579" i="1"/>
  <c r="Q562" i="1"/>
  <c r="Q3914" i="1"/>
  <c r="Q2096" i="1"/>
  <c r="Q1903" i="1"/>
  <c r="Q3012" i="1"/>
  <c r="Q1430" i="1"/>
  <c r="Q601" i="1"/>
  <c r="Q2479" i="1"/>
  <c r="Q1440" i="1"/>
  <c r="Q2142" i="1"/>
  <c r="Q2655" i="1"/>
  <c r="Q2846" i="1"/>
  <c r="Q2621" i="1"/>
  <c r="Q42" i="1"/>
  <c r="Q1466" i="1"/>
  <c r="Q3218" i="1"/>
  <c r="Q808" i="1"/>
  <c r="Q2529" i="1"/>
  <c r="Q134" i="1"/>
  <c r="Q4113" i="1"/>
  <c r="Q242" i="1"/>
  <c r="Q2413" i="1"/>
  <c r="Q1200" i="1"/>
  <c r="Q2411" i="1"/>
  <c r="Q1625" i="1"/>
  <c r="Q4" i="1"/>
  <c r="Q1368" i="1"/>
  <c r="Q3121" i="1"/>
  <c r="Q320" i="1"/>
  <c r="Q2710" i="1"/>
  <c r="Q2403" i="1"/>
  <c r="Q3242" i="1"/>
  <c r="Q3515" i="1"/>
  <c r="Q3846" i="1"/>
  <c r="Q3625" i="1"/>
  <c r="Q643" i="1"/>
  <c r="Q3553" i="1"/>
  <c r="Q3906" i="1"/>
  <c r="Q1428" i="1"/>
  <c r="Q955" i="1"/>
  <c r="Q3000" i="1"/>
  <c r="Q3221" i="1"/>
  <c r="Q1650" i="1"/>
  <c r="Q964" i="1"/>
  <c r="Q2266" i="1"/>
  <c r="Q723" i="1"/>
  <c r="Q1459" i="1"/>
  <c r="Q3246" i="1"/>
  <c r="Q1832" i="1"/>
  <c r="Q3413" i="1"/>
  <c r="Q1170" i="1"/>
  <c r="Q1792" i="1"/>
  <c r="Q1123" i="1"/>
  <c r="Q428" i="1"/>
  <c r="Q565" i="1"/>
  <c r="Q236" i="1"/>
  <c r="Q45" i="1"/>
  <c r="Q2346" i="1"/>
  <c r="Q3913" i="1"/>
  <c r="Q1887" i="1"/>
  <c r="Q3753" i="1"/>
  <c r="Q4059" i="1"/>
  <c r="Q1234" i="1"/>
  <c r="Q1898" i="1"/>
  <c r="Q2922" i="1"/>
  <c r="Q3832" i="1"/>
  <c r="Q2963" i="1"/>
  <c r="Q880" i="1"/>
  <c r="Q86" i="1"/>
  <c r="Q3810" i="1"/>
  <c r="Q719" i="1"/>
  <c r="Q1209" i="1"/>
  <c r="Q369" i="1"/>
  <c r="Q1242" i="1"/>
  <c r="Q1854" i="1"/>
  <c r="Q3202" i="1"/>
  <c r="Q4083" i="1"/>
  <c r="Q3959" i="1"/>
  <c r="Q3814" i="1"/>
  <c r="Q299" i="1"/>
  <c r="Q3149" i="1"/>
  <c r="Q3805" i="1"/>
  <c r="Q2194" i="1"/>
  <c r="Q2364" i="1"/>
  <c r="Q3715" i="1"/>
  <c r="Q556" i="1"/>
  <c r="Q3911" i="1"/>
  <c r="Q491" i="1"/>
  <c r="Q783" i="1"/>
  <c r="Q3247" i="1"/>
  <c r="Q3084" i="1"/>
  <c r="Q3115" i="1"/>
  <c r="Q3311" i="1"/>
  <c r="Q1041" i="1"/>
  <c r="Q3270" i="1"/>
  <c r="Q1084" i="1"/>
  <c r="Q2233" i="1"/>
  <c r="Q1968" i="1"/>
  <c r="Q3039" i="1"/>
  <c r="Q2557" i="1"/>
  <c r="Q3352" i="1"/>
  <c r="Q2337" i="1"/>
  <c r="Q1914" i="1"/>
  <c r="Q1996" i="1"/>
  <c r="Q3507" i="1"/>
  <c r="Q2331" i="1"/>
  <c r="Q4049" i="1"/>
  <c r="Q3322" i="1"/>
  <c r="Q546" i="1"/>
  <c r="Q176" i="1"/>
  <c r="Q2987" i="1"/>
  <c r="Q3267" i="1"/>
  <c r="Q1886" i="1"/>
  <c r="Q2143" i="1"/>
  <c r="Q3010" i="1"/>
  <c r="Q2525" i="1"/>
  <c r="Q1220" i="1"/>
  <c r="Q3829" i="1"/>
  <c r="Q3338" i="1"/>
  <c r="Q4037" i="1"/>
  <c r="Q2089" i="1"/>
  <c r="Q3538" i="1"/>
  <c r="Q766" i="1"/>
  <c r="Q1058" i="1"/>
  <c r="Q775" i="1"/>
  <c r="Q2218" i="1"/>
  <c r="Q521" i="1"/>
  <c r="Q1916" i="1"/>
  <c r="Q191" i="1"/>
  <c r="Q1222" i="1"/>
  <c r="Q3192" i="1"/>
  <c r="Q3297" i="1"/>
  <c r="Q1255" i="1"/>
  <c r="Q2611" i="1"/>
  <c r="Q209" i="1"/>
  <c r="Q1809" i="1"/>
  <c r="Q3166" i="1"/>
  <c r="Q2419" i="1"/>
  <c r="Q131" i="1"/>
  <c r="Q2961" i="1"/>
  <c r="Q2417" i="1"/>
  <c r="Q2156" i="1"/>
  <c r="Q3793" i="1"/>
  <c r="Q2891" i="1"/>
  <c r="Q3978" i="1"/>
  <c r="Q1508" i="1"/>
  <c r="Q3647" i="1"/>
  <c r="Q3278" i="1"/>
  <c r="Q842" i="1"/>
  <c r="Q3101" i="1"/>
  <c r="Q2366" i="1"/>
  <c r="Q1070" i="1"/>
  <c r="Q3243" i="1"/>
  <c r="Q141" i="1"/>
  <c r="Q1930" i="1"/>
  <c r="Q38" i="1"/>
  <c r="Q1462" i="1"/>
  <c r="Q3273" i="1"/>
  <c r="Q1444" i="1"/>
  <c r="Q3815" i="1"/>
  <c r="Q613" i="1"/>
  <c r="Q1802" i="1"/>
  <c r="Q582" i="1"/>
  <c r="Q2835" i="1"/>
  <c r="Q311" i="1"/>
  <c r="Q3395" i="1"/>
  <c r="Q3381" i="1"/>
  <c r="Q1883" i="1"/>
  <c r="Q1555" i="1"/>
  <c r="Q3521" i="1"/>
  <c r="Q2496" i="1"/>
  <c r="Q2530" i="1"/>
  <c r="Q3124" i="1"/>
  <c r="Q1910" i="1"/>
  <c r="Q3132" i="1"/>
  <c r="Q943" i="1"/>
  <c r="Q2432" i="1"/>
  <c r="Q2796" i="1"/>
  <c r="Q366" i="1"/>
  <c r="Q2923" i="1"/>
  <c r="Q3628" i="1"/>
  <c r="Q3822" i="1"/>
  <c r="Q730" i="1"/>
  <c r="Q498" i="1"/>
  <c r="Q2198" i="1"/>
  <c r="Q1172" i="1"/>
  <c r="Q3062" i="1"/>
  <c r="Q2668" i="1"/>
  <c r="Q3713" i="1"/>
  <c r="Q2127" i="1"/>
  <c r="Q3942" i="1"/>
  <c r="Q3180" i="1"/>
  <c r="Q2040" i="1"/>
  <c r="Q1227" i="1"/>
  <c r="Q3007" i="1"/>
  <c r="Q2726" i="1"/>
  <c r="Q375" i="1"/>
  <c r="Q380" i="1"/>
  <c r="Q3103" i="1"/>
  <c r="Q4012" i="1"/>
  <c r="Q2712" i="1"/>
  <c r="Q3439" i="1"/>
  <c r="Q1909" i="1"/>
  <c r="Q3540" i="1"/>
  <c r="Q2111" i="1"/>
  <c r="Q1535" i="1"/>
  <c r="Q2078" i="1"/>
  <c r="Q36" i="1"/>
  <c r="Q168" i="1"/>
  <c r="Q725" i="1"/>
  <c r="Q3422" i="1"/>
  <c r="Q1354" i="1"/>
  <c r="Q1581" i="1"/>
  <c r="Q174" i="1"/>
  <c r="Q1431" i="1"/>
  <c r="Q57" i="1"/>
  <c r="Q1495" i="1"/>
  <c r="Q1339" i="1"/>
  <c r="Q3462" i="1"/>
  <c r="Q1690" i="1"/>
  <c r="Q2009" i="1"/>
  <c r="Q2639" i="1"/>
  <c r="Q1969" i="1"/>
  <c r="Q1409" i="1"/>
  <c r="Q374" i="1"/>
  <c r="Q477" i="1"/>
  <c r="Q3546" i="1"/>
  <c r="Q3455" i="1"/>
  <c r="Q916" i="1"/>
  <c r="Q1356" i="1"/>
  <c r="Q2020" i="1"/>
  <c r="Q4064" i="1"/>
  <c r="Q214" i="1"/>
  <c r="Q3871" i="1"/>
  <c r="Q876" i="1"/>
  <c r="Q4070" i="1"/>
  <c r="Q1763" i="1"/>
  <c r="Q3351" i="1"/>
  <c r="Q2572" i="1"/>
  <c r="Q6" i="1"/>
  <c r="Q3077" i="1"/>
  <c r="Q559" i="1"/>
  <c r="Q2977" i="1"/>
  <c r="Q485" i="1"/>
  <c r="Q1105" i="1"/>
  <c r="Q1340" i="1"/>
  <c r="Q371" i="1"/>
  <c r="Q671" i="1"/>
  <c r="Q3244" i="1"/>
  <c r="Q1574" i="1"/>
  <c r="Q2401" i="1"/>
  <c r="Q3477" i="1"/>
  <c r="Q1994" i="1"/>
  <c r="Q1975" i="1"/>
  <c r="Q2425" i="1"/>
  <c r="Q1962" i="1"/>
  <c r="Q373" i="1"/>
  <c r="Q586" i="1"/>
  <c r="Q967" i="1"/>
  <c r="Q2372" i="1"/>
  <c r="Q1157" i="1"/>
  <c r="Q3223" i="1"/>
  <c r="Q1488" i="1"/>
  <c r="Q1827" i="1"/>
  <c r="Q2698" i="1"/>
  <c r="Q3444" i="1"/>
  <c r="Q2616" i="1"/>
  <c r="Q37" i="1"/>
  <c r="Q99" i="1"/>
  <c r="Q1926" i="1"/>
  <c r="Q1265" i="1"/>
  <c r="Q2906" i="1"/>
  <c r="Q1853" i="1"/>
  <c r="Q62" i="1"/>
  <c r="Q3836" i="1"/>
  <c r="Q1273" i="1"/>
  <c r="Q747" i="1"/>
  <c r="Q2010" i="1"/>
  <c r="Q440" i="1"/>
  <c r="Q1597" i="1"/>
  <c r="Q3995" i="1"/>
  <c r="Q3648" i="1"/>
  <c r="Q2311" i="1"/>
  <c r="Q219" i="1"/>
  <c r="Q101" i="1"/>
  <c r="Q3275" i="1"/>
  <c r="Q2022" i="1"/>
  <c r="Q158" i="1"/>
  <c r="Q3271" i="1"/>
  <c r="Q3631" i="1"/>
  <c r="Q3605" i="1"/>
  <c r="Q3838" i="1"/>
  <c r="Q3823" i="1"/>
  <c r="Q1686" i="1"/>
  <c r="Q2065" i="1"/>
  <c r="Q3741" i="1"/>
  <c r="Q1993" i="1"/>
  <c r="Q1509" i="1"/>
  <c r="Q2418" i="1"/>
  <c r="Q1282" i="1"/>
  <c r="Q857" i="1"/>
  <c r="Q2104" i="1"/>
  <c r="Q2915" i="1"/>
  <c r="Q1671" i="1"/>
  <c r="Q215" i="1"/>
  <c r="Q3796" i="1"/>
  <c r="Q2966" i="1"/>
  <c r="Q1158" i="1"/>
  <c r="Q889" i="1"/>
  <c r="Q149" i="1"/>
  <c r="Q1974" i="1"/>
  <c r="Q2570" i="1"/>
  <c r="Q1049" i="1"/>
  <c r="Q2270" i="1"/>
  <c r="Q3790" i="1"/>
  <c r="Q1355" i="1"/>
  <c r="Q1127" i="1"/>
  <c r="Q3656" i="1"/>
  <c r="Q799" i="1"/>
  <c r="Q726" i="1"/>
  <c r="Q3482" i="1"/>
  <c r="Q851" i="1"/>
  <c r="Q1788" i="1"/>
  <c r="Q865" i="1"/>
  <c r="Q2296" i="1"/>
  <c r="Q1132" i="1"/>
  <c r="Q1766" i="1"/>
  <c r="Q2001" i="1"/>
  <c r="Q3179" i="1"/>
  <c r="Q2951" i="1"/>
  <c r="Q1970" i="1"/>
  <c r="Q3857" i="1"/>
  <c r="Q959" i="1"/>
  <c r="Q3511" i="1"/>
  <c r="Q1513" i="1"/>
  <c r="Q2244" i="1"/>
  <c r="Q3362" i="1"/>
  <c r="Q3415" i="1"/>
  <c r="Q1002" i="1"/>
  <c r="Q1842" i="1"/>
  <c r="Q3091" i="1"/>
  <c r="Q580" i="1"/>
  <c r="Q3969" i="1"/>
  <c r="Q3465" i="1"/>
  <c r="Q2122" i="1"/>
  <c r="Q1775" i="1"/>
  <c r="Q446" i="1"/>
  <c r="Q908" i="1"/>
  <c r="Q2021" i="1"/>
  <c r="Q3476" i="1"/>
  <c r="Q2795" i="1"/>
  <c r="Q2778" i="1"/>
  <c r="Q629" i="1"/>
  <c r="Q1375" i="1"/>
  <c r="Q337" i="1"/>
  <c r="Q1317" i="1"/>
  <c r="Q2872" i="1"/>
  <c r="Q2501" i="1"/>
  <c r="Q3495" i="1"/>
  <c r="Q2580" i="1"/>
  <c r="Q2047" i="1"/>
  <c r="Q2722" i="1"/>
  <c r="Q2992" i="1"/>
  <c r="Q2195" i="1"/>
  <c r="Q2369" i="1"/>
  <c r="Q2664" i="1"/>
  <c r="Q1950" i="1"/>
  <c r="Q4087" i="1"/>
  <c r="Q1954" i="1"/>
  <c r="Q321" i="1"/>
  <c r="Q2213" i="1"/>
  <c r="Q3765" i="1"/>
  <c r="Q1091" i="1"/>
  <c r="Q1319" i="1"/>
  <c r="Q3446" i="1"/>
  <c r="Q700" i="1"/>
  <c r="Q331" i="1"/>
  <c r="Q1133" i="1"/>
  <c r="Q3534" i="1"/>
  <c r="Q3264" i="1"/>
  <c r="Q496" i="1"/>
  <c r="Q4025" i="1"/>
  <c r="Q3649" i="1"/>
  <c r="Q3907" i="1"/>
  <c r="Q3987" i="1"/>
  <c r="Q2509" i="1"/>
  <c r="Q2745" i="1"/>
  <c r="Q1511" i="1"/>
  <c r="Q2970" i="1"/>
  <c r="Q928" i="1"/>
  <c r="Q2909" i="1"/>
  <c r="Q3800" i="1"/>
  <c r="Q684" i="1"/>
  <c r="Q3345" i="1"/>
  <c r="Q3996" i="1"/>
  <c r="Q4077" i="1"/>
  <c r="Q3826" i="1"/>
  <c r="Q577" i="1"/>
  <c r="Q827" i="1"/>
  <c r="Q2910" i="1"/>
  <c r="Q2260" i="1"/>
  <c r="Q4053" i="1"/>
  <c r="Q3916" i="1"/>
  <c r="Q3607" i="1"/>
  <c r="Q3783" i="1"/>
  <c r="Q2599" i="1"/>
  <c r="Q3430" i="1"/>
  <c r="Q2028" i="1"/>
  <c r="Q4047" i="1"/>
  <c r="Q846" i="1"/>
  <c r="Q1789" i="1"/>
  <c r="Q2299" i="1"/>
  <c r="Q4017" i="1"/>
  <c r="Q1706" i="1"/>
  <c r="Q3324" i="1"/>
  <c r="Q837" i="1"/>
  <c r="Q3301" i="1"/>
  <c r="Q1316" i="1"/>
  <c r="Q1371" i="1"/>
  <c r="Q3364" i="1"/>
  <c r="Q3070" i="1"/>
  <c r="Q1995" i="1"/>
  <c r="Q1009" i="1"/>
  <c r="Q933" i="1"/>
  <c r="Q2743" i="1"/>
  <c r="Q3833" i="1"/>
  <c r="Q2361" i="1"/>
  <c r="Q2137" i="1"/>
  <c r="Q717" i="1"/>
  <c r="Q2318" i="1"/>
  <c r="Q2017" i="1"/>
  <c r="Q294" i="1"/>
  <c r="Q3934" i="1"/>
  <c r="Q1302" i="1"/>
  <c r="Q987" i="1"/>
  <c r="Q1518" i="1"/>
  <c r="Q68" i="1"/>
  <c r="Q3067" i="1"/>
  <c r="Q2495" i="1"/>
  <c r="Q2973" i="1"/>
  <c r="Q2855" i="1"/>
  <c r="Q309" i="1"/>
  <c r="Q828" i="1"/>
  <c r="Q1410" i="1"/>
  <c r="Q1417" i="1"/>
  <c r="Q3328" i="1"/>
  <c r="Q392" i="1"/>
  <c r="Q1280" i="1"/>
  <c r="Q3428" i="1"/>
  <c r="Q2303" i="1"/>
  <c r="Q3961" i="1"/>
  <c r="Q349" i="1"/>
  <c r="Q1645" i="1"/>
  <c r="Q2681" i="1"/>
  <c r="Q4111" i="1"/>
  <c r="Q2704" i="1"/>
  <c r="Q1106" i="1"/>
  <c r="Q2788" i="1"/>
  <c r="Q3385" i="1"/>
  <c r="Q2641" i="1"/>
  <c r="Q2623" i="1"/>
  <c r="Q85" i="1"/>
  <c r="Q2474" i="1"/>
  <c r="Q3022" i="1"/>
  <c r="Q1830" i="1"/>
  <c r="Q3551" i="1"/>
  <c r="Q2830" i="1"/>
  <c r="Q51" i="1"/>
  <c r="Q905" i="1"/>
  <c r="Q3019" i="1"/>
  <c r="Q789" i="1"/>
  <c r="Q2464" i="1"/>
  <c r="Q3054" i="1"/>
  <c r="Q2541" i="1"/>
  <c r="Q2347" i="1"/>
  <c r="Q2914" i="1"/>
  <c r="Q3725" i="1"/>
  <c r="Q2003" i="1"/>
  <c r="Q3880" i="1"/>
  <c r="Q1503" i="1"/>
  <c r="Q3040" i="1"/>
  <c r="Q803" i="1"/>
  <c r="Q291" i="1"/>
  <c r="Q2597" i="1"/>
  <c r="Q1562" i="1"/>
  <c r="Q3172" i="1"/>
  <c r="Q415" i="1"/>
  <c r="Q917" i="1"/>
  <c r="Q2897" i="1"/>
  <c r="Q3844" i="1"/>
  <c r="Q850" i="1"/>
  <c r="Q743" i="1"/>
  <c r="Q2861" i="1"/>
  <c r="Q3532" i="1"/>
  <c r="Q2392" i="1"/>
  <c r="Q3930" i="1"/>
  <c r="Q3154" i="1"/>
  <c r="Q3588" i="1"/>
  <c r="Q2802" i="1"/>
  <c r="Q3537" i="1"/>
  <c r="Q1055" i="1"/>
  <c r="Q1451" i="1"/>
  <c r="Q3316" i="1"/>
  <c r="Q1006" i="1"/>
  <c r="Q2873" i="1"/>
  <c r="Q3827" i="1"/>
  <c r="Q1593" i="1"/>
  <c r="Q66" i="1"/>
  <c r="Q1687" i="1"/>
  <c r="Q2493" i="1"/>
  <c r="Q3754" i="1"/>
  <c r="Q2261" i="1"/>
  <c r="Q451" i="1"/>
  <c r="Q4088" i="1"/>
  <c r="Q2390" i="1"/>
  <c r="Q447" i="1"/>
  <c r="Q4065" i="1"/>
  <c r="Q2184" i="1"/>
  <c r="Q1019" i="1"/>
  <c r="Q2456" i="1"/>
  <c r="Q4082" i="1"/>
  <c r="Q2609" i="1"/>
  <c r="Q1266" i="1"/>
  <c r="Q231" i="1"/>
  <c r="Q830" i="1"/>
  <c r="Q1300" i="1"/>
  <c r="Q3578" i="1"/>
  <c r="Q2285" i="1"/>
  <c r="Q4036" i="1"/>
  <c r="Q4089" i="1"/>
  <c r="Q4010" i="1"/>
  <c r="Q1790" i="1"/>
  <c r="Q1381" i="1"/>
  <c r="Q3388" i="1"/>
  <c r="Q1044" i="1"/>
  <c r="Q1911" i="1"/>
  <c r="Q3992" i="1"/>
  <c r="Q3105" i="1"/>
  <c r="Q230" i="1"/>
  <c r="Q2555" i="1"/>
  <c r="Q1090" i="1"/>
  <c r="Q3895" i="1"/>
  <c r="Q935" i="1"/>
  <c r="Q2777" i="1"/>
  <c r="Q3127" i="1"/>
  <c r="Q2759" i="1"/>
  <c r="Q1383" i="1"/>
  <c r="Q3792" i="1"/>
  <c r="Q2536" i="1"/>
  <c r="Q2670" i="1"/>
  <c r="Q1290" i="1"/>
  <c r="Q2720" i="1"/>
  <c r="Q765" i="1"/>
  <c r="Q2718" i="1"/>
  <c r="Q2196" i="1"/>
  <c r="Q1263" i="1"/>
  <c r="Q3305" i="1"/>
  <c r="Q423" i="1"/>
  <c r="Q1801" i="1"/>
  <c r="Q3782" i="1"/>
  <c r="Q3737" i="1"/>
  <c r="Q2635" i="1"/>
  <c r="Q3203" i="1"/>
  <c r="Q2343" i="1"/>
  <c r="Q3100" i="1"/>
  <c r="Q2234" i="1"/>
  <c r="Q1087" i="1"/>
  <c r="Q3729" i="1"/>
  <c r="Q1948" i="1"/>
  <c r="Q2391" i="1"/>
  <c r="Q566" i="1"/>
  <c r="Q3343" i="1"/>
  <c r="Q3617" i="1"/>
  <c r="Q4029" i="1"/>
  <c r="Q706" i="1"/>
  <c r="Q1385" i="1"/>
  <c r="Q2967" i="1"/>
  <c r="Q3768" i="1"/>
  <c r="Q3374" i="1"/>
  <c r="Q4023" i="1"/>
  <c r="Q3454" i="1"/>
  <c r="Q2886" i="1"/>
  <c r="Q1796" i="1"/>
  <c r="Q914" i="1"/>
  <c r="Q838" i="1"/>
  <c r="Q1728" i="1"/>
  <c r="Q3676" i="1"/>
  <c r="Q2518" i="1"/>
  <c r="Q1787" i="1"/>
  <c r="Q323" i="1"/>
  <c r="Q244" i="1"/>
  <c r="Q3014" i="1"/>
  <c r="Q64" i="1"/>
  <c r="Q3407" i="1"/>
  <c r="Q3071" i="1"/>
  <c r="Q1548" i="1"/>
  <c r="Q1329" i="1"/>
  <c r="Q3728" i="1"/>
  <c r="Q3327" i="1"/>
  <c r="Q2931" i="1"/>
  <c r="Q3950" i="1"/>
  <c r="Q3030" i="1"/>
  <c r="Q1695" i="1"/>
  <c r="Q333" i="1"/>
  <c r="Q1334" i="1"/>
  <c r="Q3503" i="1"/>
  <c r="Q1389" i="1"/>
  <c r="Q298" i="1"/>
  <c r="Q2901" i="1"/>
  <c r="Q2779" i="1"/>
  <c r="Q4101" i="1"/>
  <c r="Q3136" i="1"/>
  <c r="Q950" i="1"/>
  <c r="Q2252" i="1"/>
  <c r="Q272" i="1"/>
  <c r="Q3079" i="1"/>
  <c r="Q897" i="1"/>
  <c r="Q206" i="1"/>
  <c r="Q1480" i="1"/>
  <c r="Q3667" i="1"/>
  <c r="Q1641" i="1"/>
  <c r="Q2126" i="1"/>
  <c r="Q1781" i="1"/>
  <c r="Q281" i="1"/>
  <c r="Q3097" i="1"/>
  <c r="Q2171" i="1"/>
  <c r="Q2334" i="1"/>
  <c r="Q3310" i="1"/>
  <c r="Q2646" i="1"/>
  <c r="Q2814" i="1"/>
  <c r="Q1550" i="1"/>
  <c r="Q4081" i="1"/>
  <c r="Q3693" i="1"/>
  <c r="Q2537" i="1"/>
  <c r="Q3619" i="1"/>
  <c r="Q1614" i="1"/>
  <c r="Q82" i="1"/>
  <c r="Q823" i="1"/>
  <c r="Q1112" i="1"/>
  <c r="Q921" i="1"/>
  <c r="Q3064" i="1"/>
  <c r="Q2603" i="1"/>
  <c r="Q2037" i="1"/>
  <c r="Q3562" i="1"/>
  <c r="Q481" i="1"/>
  <c r="Q2754" i="1"/>
  <c r="Q3910" i="1"/>
  <c r="Q17" i="1"/>
  <c r="Q690" i="1"/>
  <c r="Q2626" i="1"/>
  <c r="Q922" i="1"/>
  <c r="Q2200" i="1"/>
  <c r="Q1615" i="1"/>
  <c r="Q90" i="1"/>
  <c r="Q316" i="1"/>
  <c r="Q1683" i="1"/>
  <c r="Q23" i="1"/>
  <c r="Q1860" i="1"/>
  <c r="Q1264" i="1"/>
  <c r="Q3519" i="1"/>
  <c r="Q2301" i="1"/>
  <c r="Q1295" i="1"/>
  <c r="Q949" i="1"/>
  <c r="Q2229" i="1"/>
  <c r="Q669" i="1"/>
  <c r="Q2153" i="1"/>
  <c r="Q2810" i="1"/>
  <c r="Q2985" i="1"/>
  <c r="Q3332" i="1"/>
  <c r="Q1288" i="1"/>
  <c r="Q769" i="1"/>
  <c r="Q654" i="1"/>
  <c r="Q3564" i="1"/>
  <c r="Q689" i="1"/>
  <c r="Q3703" i="1"/>
  <c r="Q3058" i="1"/>
  <c r="Q1682" i="1"/>
  <c r="Q4048" i="1"/>
  <c r="Q2314" i="1"/>
  <c r="Q275" i="1"/>
  <c r="Q3144" i="1"/>
  <c r="Q3688" i="1"/>
  <c r="Q3376" i="1"/>
  <c r="Q1622" i="1"/>
  <c r="Q934" i="1"/>
  <c r="Q1217" i="1"/>
  <c r="Q1471" i="1"/>
  <c r="Q1337" i="1"/>
  <c r="Q2344" i="1"/>
  <c r="Q2876" i="1"/>
  <c r="Q2564" i="1"/>
  <c r="Q2870" i="1"/>
  <c r="Q1434" i="1"/>
  <c r="Q1856" i="1"/>
  <c r="Q1944" i="1"/>
  <c r="Q265" i="1"/>
  <c r="Q2658" i="1"/>
  <c r="Q3696" i="1"/>
  <c r="Q2144" i="1"/>
  <c r="Q1705" i="1"/>
  <c r="Q3245" i="1"/>
  <c r="Q2588" i="1"/>
  <c r="Q1120" i="1"/>
  <c r="Q48" i="1"/>
  <c r="Q3839" i="1"/>
  <c r="Q2389" i="1"/>
  <c r="Q1020" i="1"/>
  <c r="Q2822" i="1"/>
  <c r="Q2674" i="1"/>
  <c r="Q2515" i="1"/>
  <c r="Q3417" i="1"/>
  <c r="Q2694" i="1"/>
  <c r="Q2885" i="1"/>
  <c r="Q3090" i="1"/>
  <c r="Q2354" i="1"/>
  <c r="Q3905" i="1"/>
  <c r="Q3277" i="1"/>
  <c r="Q744" i="1"/>
  <c r="Q3237" i="1"/>
  <c r="Q994" i="1"/>
  <c r="Q368" i="1"/>
  <c r="Q3289" i="1"/>
  <c r="Q1978" i="1"/>
  <c r="Q1077" i="1"/>
  <c r="Q3234" i="1"/>
  <c r="Q3830" i="1"/>
  <c r="Q285" i="1"/>
  <c r="Q4108" i="1"/>
  <c r="Q1651" i="1"/>
  <c r="Q2115" i="1"/>
  <c r="Q3138" i="1"/>
  <c r="Q1544" i="1"/>
  <c r="Q509" i="1"/>
  <c r="Q4007" i="1"/>
  <c r="Q3903" i="1"/>
  <c r="Q2854" i="1"/>
  <c r="Q2904" i="1"/>
  <c r="Q273" i="1"/>
  <c r="Q1413" i="1"/>
  <c r="Q785" i="1"/>
  <c r="Q2869" i="1"/>
  <c r="Q2959" i="1"/>
  <c r="Q574" i="1"/>
  <c r="Q3093" i="1"/>
  <c r="Q3293" i="1"/>
  <c r="Q1940" i="1"/>
  <c r="Q3160" i="1"/>
  <c r="Q646" i="1"/>
  <c r="Q1468" i="1"/>
  <c r="Q27" i="1"/>
  <c r="Q2728" i="1"/>
  <c r="Q4040" i="1"/>
  <c r="Q3299" i="1"/>
  <c r="Q3230" i="1"/>
  <c r="Q1456" i="1"/>
  <c r="Q3739" i="1"/>
  <c r="Q1267" i="1"/>
  <c r="Q432" i="1"/>
  <c r="Q3028" i="1"/>
  <c r="Q1369" i="1"/>
  <c r="Q3932" i="1"/>
  <c r="Q3694" i="1"/>
  <c r="Q1168" i="1"/>
  <c r="Q128" i="1"/>
  <c r="Q3685" i="1"/>
  <c r="Q2791" i="1"/>
  <c r="Q2468" i="1"/>
  <c r="Q3898" i="1"/>
  <c r="Q1520" i="1"/>
  <c r="Q2245" i="1"/>
  <c r="Q104" i="1"/>
  <c r="Q1236" i="1"/>
  <c r="Q2424" i="1"/>
  <c r="Q2382" i="1"/>
  <c r="Q1580" i="1"/>
  <c r="Q2325" i="1"/>
  <c r="Q1013" i="1"/>
  <c r="Q4028" i="1"/>
  <c r="Q2376" i="1"/>
  <c r="Q3432" i="1"/>
  <c r="Q2488" i="1"/>
  <c r="Q2772" i="1"/>
  <c r="Q3801" i="1"/>
  <c r="Q3254" i="1"/>
  <c r="Q3963" i="1"/>
  <c r="Q3211" i="1"/>
  <c r="Q592" i="1"/>
  <c r="Q1366" i="1"/>
  <c r="Q2554" i="1"/>
  <c r="Q1433" i="1"/>
  <c r="Q856" i="1"/>
  <c r="Q707" i="1"/>
  <c r="Q2507" i="1"/>
  <c r="Q1772" i="1"/>
  <c r="Q1551" i="1"/>
  <c r="Q637" i="1"/>
  <c r="Q2416" i="1"/>
  <c r="Q3556" i="1"/>
  <c r="Q599" i="1"/>
  <c r="Q2806" i="1"/>
  <c r="Q1774" i="1"/>
  <c r="Q1939" i="1"/>
  <c r="Q504" i="1"/>
  <c r="Q2514" i="1"/>
  <c r="Q584" i="1"/>
  <c r="Q944" i="1"/>
  <c r="Q2797" i="1"/>
  <c r="Q3664" i="1"/>
  <c r="Q3965" i="1"/>
  <c r="Q257" i="1"/>
  <c r="Q413" i="1"/>
  <c r="Q544" i="1"/>
  <c r="Q1453" i="1"/>
  <c r="Q2036" i="1"/>
  <c r="Q2360" i="1"/>
  <c r="Q2680" i="1"/>
  <c r="Q1247" i="1"/>
  <c r="Q2628" i="1"/>
  <c r="Q1414" i="1"/>
  <c r="Q1981" i="1"/>
  <c r="Q2899" i="1"/>
  <c r="Q1372" i="1"/>
  <c r="Q1289" i="1"/>
  <c r="Q3947" i="1"/>
  <c r="Q2415" i="1"/>
  <c r="Q588" i="1"/>
  <c r="Q3402" i="1"/>
  <c r="Q2005" i="1"/>
  <c r="Q3386" i="1"/>
  <c r="Q527" i="1"/>
  <c r="Q3249" i="1"/>
  <c r="Q1195" i="1"/>
  <c r="Q2329" i="1"/>
  <c r="Q1426" i="1"/>
  <c r="Q2688" i="1"/>
  <c r="Q3733" i="1"/>
  <c r="Q560" i="1"/>
  <c r="Q1609" i="1"/>
  <c r="Q3644" i="1"/>
  <c r="Q391" i="1"/>
  <c r="Q2857" i="1"/>
  <c r="Q3205" i="1"/>
  <c r="Q151" i="1"/>
  <c r="Q2093" i="1"/>
  <c r="Q1778" i="1"/>
  <c r="Q649" i="1"/>
  <c r="Q3798" i="1"/>
  <c r="Q1148" i="1"/>
  <c r="Q441" i="1"/>
  <c r="Q3035" i="1"/>
  <c r="Q350" i="1"/>
  <c r="Q1538" i="1"/>
  <c r="Q642" i="1"/>
  <c r="Q776" i="1"/>
  <c r="Q597" i="1"/>
  <c r="Q3224" i="1"/>
  <c r="Q2356" i="1"/>
  <c r="Q2596" i="1"/>
  <c r="Q372" i="1"/>
  <c r="Q3772" i="1"/>
  <c r="Q3048" i="1"/>
  <c r="Q313" i="1"/>
  <c r="Q1956" i="1"/>
  <c r="Q2758" i="1"/>
  <c r="Q4039" i="1"/>
  <c r="Q3225" i="1"/>
  <c r="Q258" i="1"/>
  <c r="Q1952" i="1"/>
  <c r="Q457" i="1"/>
  <c r="Q1390" i="1"/>
  <c r="Q2174" i="1"/>
  <c r="Q754" i="1"/>
  <c r="Q4032" i="1"/>
  <c r="Q960" i="1"/>
  <c r="Q3508" i="1"/>
  <c r="Q2475" i="1"/>
  <c r="Q595" i="1"/>
  <c r="Q1753" i="1"/>
  <c r="Q3408" i="1"/>
  <c r="Q2135" i="1"/>
  <c r="Q3602" i="1"/>
  <c r="Q2281" i="1"/>
  <c r="Q3973" i="1"/>
  <c r="Q644" i="1"/>
  <c r="Q2151" i="1"/>
  <c r="Q2012" i="1"/>
  <c r="Q1882" i="1"/>
  <c r="Q2858" i="1"/>
  <c r="Q1314" i="1"/>
  <c r="Q3279" i="1"/>
  <c r="Q849" i="1"/>
  <c r="Q359" i="1"/>
  <c r="Q549" i="1"/>
  <c r="Q436" i="1"/>
  <c r="Q1099" i="1"/>
  <c r="Q3032" i="1"/>
  <c r="Q2838" i="1"/>
  <c r="Q3690" i="1"/>
  <c r="Q3051" i="1"/>
  <c r="Q3122" i="1"/>
  <c r="Q345" i="1"/>
  <c r="Q3356" i="1"/>
  <c r="Q3531" i="1"/>
  <c r="Q1207" i="1"/>
  <c r="Q2661" i="1"/>
  <c r="Q1122" i="1"/>
  <c r="Q2552" i="1"/>
  <c r="Q911" i="1"/>
  <c r="Q605" i="1"/>
  <c r="Q3208" i="1"/>
  <c r="Q1912" i="1"/>
  <c r="Q1992" i="1"/>
  <c r="Q3574" i="1"/>
  <c r="Q3419" i="1"/>
  <c r="Q315" i="1"/>
  <c r="Q3125" i="1"/>
  <c r="Q1224" i="1"/>
  <c r="Q847" i="1"/>
  <c r="Q4071" i="1"/>
  <c r="Q288" i="1"/>
  <c r="Q3049" i="1"/>
  <c r="Q3920" i="1"/>
  <c r="Q3458" i="1"/>
  <c r="Q4106" i="1"/>
  <c r="Q2640" i="1"/>
  <c r="Q3373" i="1"/>
  <c r="Q1692" i="1"/>
  <c r="Q3509" i="1"/>
  <c r="Q3111" i="1"/>
  <c r="Q3727" i="1"/>
  <c r="Q1823" i="1"/>
  <c r="Q1498" i="1"/>
  <c r="Q1745" i="1"/>
  <c r="Q881" i="1"/>
  <c r="Q4109" i="1"/>
  <c r="Q3368" i="1"/>
  <c r="Q4100" i="1"/>
  <c r="Q2129" i="1"/>
  <c r="Q1880" i="1"/>
  <c r="Q3268" i="1"/>
  <c r="Q3692" i="1"/>
  <c r="Q2637" i="1"/>
  <c r="Q781" i="1"/>
  <c r="Q2757" i="1"/>
  <c r="Q2884" i="1"/>
  <c r="Q2083" i="1"/>
  <c r="Q3361" i="1"/>
  <c r="Q1447" i="1"/>
  <c r="Q2438" i="1"/>
  <c r="Q1603" i="1"/>
  <c r="Q3195" i="1"/>
  <c r="Q3252" i="1"/>
  <c r="Q4061" i="1"/>
  <c r="Q4080" i="1"/>
  <c r="Q3231" i="1"/>
  <c r="Q74" i="1"/>
  <c r="Q3616" i="1"/>
  <c r="Q524" i="1"/>
  <c r="Q788" i="1"/>
  <c r="Q650" i="1"/>
  <c r="Q3397" i="1"/>
  <c r="Q2210" i="1"/>
  <c r="Q326" i="1"/>
  <c r="Q1531" i="1"/>
  <c r="Q3037" i="1"/>
  <c r="Q571" i="1"/>
  <c r="Q2408" i="1"/>
  <c r="Q1649" i="1"/>
  <c r="Q4002" i="1"/>
  <c r="Q3214" i="1"/>
  <c r="Q1050" i="1"/>
  <c r="Q1628" i="1"/>
  <c r="Q1590" i="1"/>
  <c r="Q493" i="1"/>
  <c r="Q1627" i="1"/>
  <c r="Q543" i="1"/>
  <c r="Q2150" i="1"/>
  <c r="Q1989" i="1"/>
  <c r="Q3349" i="1"/>
  <c r="Q3492" i="1"/>
  <c r="Q1034" i="1"/>
  <c r="Q2673" i="1"/>
  <c r="Q1439" i="1"/>
  <c r="Q2742" i="1"/>
  <c r="Q200" i="1"/>
  <c r="Q1233" i="1"/>
  <c r="Q1046" i="1"/>
  <c r="Q2046" i="1"/>
  <c r="Q2815" i="1"/>
  <c r="Q2315" i="1"/>
  <c r="Q3897" i="1"/>
  <c r="Q3710" i="1"/>
  <c r="Q2765" i="1"/>
  <c r="Q2794" i="1"/>
  <c r="Q3638" i="1"/>
  <c r="Q1697" i="1"/>
  <c r="Q1315" i="1"/>
  <c r="Q4062" i="1"/>
  <c r="Q3512" i="1"/>
  <c r="Q3983" i="1"/>
  <c r="Q1062" i="1"/>
  <c r="Q4003" i="1"/>
  <c r="Q3964" i="1"/>
  <c r="Q1958" i="1"/>
  <c r="Q3575" i="1"/>
  <c r="Q3412" i="1"/>
  <c r="Q2310" i="1"/>
  <c r="Q3308" i="1"/>
  <c r="Q2892" i="1"/>
  <c r="Q4024" i="1"/>
  <c r="Q3543" i="1"/>
  <c r="Q226" i="1"/>
  <c r="Q1738" i="1"/>
  <c r="Q4085" i="1"/>
  <c r="Q1435" i="1"/>
  <c r="Q3938" i="1"/>
  <c r="Q825" i="1"/>
  <c r="Q2828" i="1"/>
  <c r="Q3882" i="1"/>
  <c r="Q420" i="1"/>
  <c r="Q1486" i="1"/>
  <c r="Q364" i="1"/>
  <c r="Q1386" i="1"/>
  <c r="Q703" i="1"/>
  <c r="Q471" i="1"/>
  <c r="Q3050" i="1"/>
  <c r="Q3591" i="1"/>
  <c r="Q1182" i="1"/>
  <c r="Q3341" i="1"/>
  <c r="Q787" i="1"/>
  <c r="Q674" i="1"/>
  <c r="Q354" i="1"/>
  <c r="Q782" i="1"/>
  <c r="Q3488" i="1"/>
  <c r="Q3548" i="1"/>
  <c r="Q946" i="1"/>
  <c r="Q259" i="1"/>
  <c r="Q3119" i="1"/>
  <c r="Q1707" i="1"/>
  <c r="Q4104" i="1"/>
  <c r="Q322" i="1"/>
  <c r="Q590" i="1"/>
  <c r="Q1505" i="1"/>
  <c r="Q1215" i="1"/>
  <c r="Q1012" i="1"/>
  <c r="Q2903" i="1"/>
  <c r="Q252" i="1"/>
  <c r="Q887" i="1"/>
  <c r="Q3998" i="1"/>
  <c r="Q3337" i="1"/>
  <c r="Q4102" i="1"/>
  <c r="Q523" i="1"/>
  <c r="Q2085" i="1"/>
  <c r="Q3547" i="1"/>
  <c r="Q70" i="1"/>
  <c r="Q3645" i="1"/>
  <c r="Q2068" i="1"/>
  <c r="Q616" i="1"/>
  <c r="Q529" i="1"/>
  <c r="Q3201" i="1"/>
  <c r="Q2044" i="1"/>
  <c r="Q2935" i="1"/>
  <c r="Q3985" i="1"/>
  <c r="Q1806" i="1"/>
  <c r="Q1748" i="1"/>
  <c r="Q4009" i="1"/>
  <c r="Q625" i="1"/>
  <c r="Q2183" i="1"/>
  <c r="Q2863" i="1"/>
  <c r="Q237" i="1"/>
  <c r="Q132" i="1"/>
  <c r="Q731" i="1"/>
  <c r="Q3721" i="1"/>
  <c r="Q4099" i="1"/>
  <c r="Q3856" i="1"/>
  <c r="Q2077" i="1"/>
  <c r="Q2317" i="1"/>
  <c r="Q1844" i="1"/>
  <c r="Q3901" i="1"/>
  <c r="Q1617" i="1"/>
  <c r="Q929" i="1"/>
  <c r="Q2567" i="1"/>
  <c r="Q3272" i="1"/>
  <c r="Q2159" i="1"/>
  <c r="Q3977" i="1"/>
  <c r="Q2326" i="1"/>
  <c r="Q121" i="1"/>
  <c r="Q184" i="1"/>
  <c r="Q3746" i="1"/>
  <c r="Q879" i="1"/>
  <c r="Q146" i="1"/>
  <c r="Q3057" i="1"/>
  <c r="Q2543" i="1"/>
  <c r="Q1420" i="1"/>
  <c r="Q84" i="1"/>
  <c r="Q2191" i="1"/>
  <c r="Q1884" i="1"/>
  <c r="Q2110" i="1"/>
  <c r="Q15" i="1"/>
  <c r="Q2114" i="1"/>
  <c r="Q1546" i="1"/>
  <c r="Q2721" i="1"/>
  <c r="Q1176" i="1"/>
  <c r="Q2185" i="1"/>
  <c r="Q224" i="1"/>
  <c r="Q2062" i="1"/>
  <c r="Q1932" i="1"/>
  <c r="Q2511" i="1"/>
  <c r="Q664" i="1"/>
  <c r="Q2650" i="1"/>
  <c r="Q858" i="1"/>
  <c r="Q1259" i="1"/>
  <c r="Q2700" i="1"/>
  <c r="Q1794" i="1"/>
  <c r="Q2526" i="1"/>
  <c r="Q4069" i="1"/>
  <c r="Q89" i="1"/>
  <c r="Q2059" i="1"/>
  <c r="Q1412" i="1"/>
  <c r="Q2937" i="1"/>
  <c r="Q4046" i="1"/>
  <c r="Q2587" i="1"/>
  <c r="Q1071" i="1"/>
  <c r="Q2439" i="1"/>
  <c r="Q3283" i="1"/>
  <c r="Q558" i="1"/>
  <c r="Q2510" i="1"/>
  <c r="Q3529" i="1"/>
  <c r="Q3392" i="1"/>
  <c r="Q3175" i="1"/>
  <c r="Q2388" i="1"/>
  <c r="Q3026" i="1"/>
  <c r="Q2569" i="1"/>
  <c r="Q2237" i="1"/>
  <c r="Q1587" i="1"/>
  <c r="Q3499" i="1"/>
  <c r="Q1359" i="1"/>
  <c r="Q3353" i="1"/>
  <c r="Q1515" i="1"/>
  <c r="Q2386" i="1"/>
  <c r="Q203" i="1"/>
  <c r="Q2888" i="1"/>
  <c r="Q3593" i="1"/>
  <c r="Q2620" i="1"/>
  <c r="Q2994" i="1"/>
  <c r="Q1126" i="1"/>
  <c r="Q1517" i="1"/>
  <c r="Q1719" i="1"/>
  <c r="Q1752" i="1"/>
  <c r="Q3623" i="1"/>
  <c r="Q2405" i="1"/>
  <c r="Q1524" i="1"/>
  <c r="Q1855" i="1"/>
  <c r="Q1400" i="1"/>
  <c r="Q3724" i="1"/>
  <c r="Q709" i="1"/>
  <c r="Q2365" i="1"/>
  <c r="Q1709" i="1"/>
  <c r="Q147" i="1"/>
  <c r="Q1825" i="1"/>
  <c r="Q3113" i="1"/>
  <c r="Q740" i="1"/>
  <c r="Q3404" i="1"/>
  <c r="Q1523" i="1"/>
  <c r="Q153" i="1"/>
  <c r="Q724" i="1"/>
  <c r="Q2189" i="1"/>
  <c r="Q486" i="1"/>
  <c r="Q1085" i="1"/>
  <c r="Q1213" i="1"/>
  <c r="Q148" i="1"/>
  <c r="Q4030" i="1"/>
  <c r="Q1048" i="1"/>
  <c r="Q1405" i="1"/>
  <c r="Q1320" i="1"/>
  <c r="Q1714" i="1"/>
  <c r="Q2982" i="1"/>
  <c r="Q1849" i="1"/>
  <c r="Q1810" i="1"/>
  <c r="Q3108" i="1"/>
  <c r="Q4008" i="1"/>
  <c r="Q3843" i="1"/>
  <c r="Q3209" i="1"/>
  <c r="Q26" i="1"/>
  <c r="Q1408" i="1"/>
  <c r="Q1256" i="1"/>
  <c r="Q1346" i="1"/>
  <c r="Q3018" i="1"/>
  <c r="Q915" i="1"/>
  <c r="Q3626" i="1"/>
  <c r="Q2322" i="1"/>
  <c r="Q2054" i="1"/>
  <c r="Q4073" i="1"/>
  <c r="Q2733" i="1"/>
  <c r="Q952" i="1"/>
  <c r="Q1736" i="1"/>
  <c r="Q594" i="1"/>
  <c r="Q389" i="1"/>
  <c r="Q1618" i="1"/>
  <c r="Q3784" i="1"/>
  <c r="Q1869" i="1"/>
  <c r="Q2050" i="1"/>
  <c r="Q786" i="1"/>
  <c r="Q124" i="1"/>
  <c r="Q962" i="1"/>
  <c r="Q1249" i="1"/>
  <c r="Q4079" i="1"/>
  <c r="Q4026" i="1"/>
  <c r="Q2952" i="1"/>
  <c r="Q647" i="1"/>
  <c r="Q55" i="1"/>
  <c r="Q1841" i="1"/>
  <c r="Q3603" i="1"/>
  <c r="Q1310" i="1"/>
  <c r="Q791" i="1"/>
  <c r="Q2911" i="1"/>
  <c r="Q591" i="1"/>
  <c r="Q1604" i="1"/>
  <c r="Q3033" i="1"/>
  <c r="Q4067" i="1"/>
  <c r="Q1064" i="1"/>
  <c r="Q2240" i="1"/>
  <c r="Q1208" i="1"/>
  <c r="Q3583" i="1"/>
  <c r="Q2271" i="1"/>
  <c r="Q1579" i="1"/>
  <c r="Q3410" i="1"/>
  <c r="Q1684" i="1"/>
  <c r="Q1943" i="1"/>
  <c r="Q286" i="1"/>
  <c r="Q893" i="1"/>
  <c r="Q3449" i="1"/>
  <c r="Q1402" i="1"/>
  <c r="Q3734" i="1"/>
  <c r="Q750" i="1"/>
  <c r="Q2011" i="1"/>
  <c r="Q255" i="1"/>
  <c r="Q1786" i="1"/>
  <c r="Q1391" i="1"/>
  <c r="Q2614" i="1"/>
  <c r="Q2478" i="1"/>
  <c r="Q992" i="1"/>
  <c r="Q2374" i="1"/>
  <c r="Q1553" i="1"/>
  <c r="Q1757" i="1"/>
  <c r="Q2502" i="1"/>
  <c r="Q1554" i="1"/>
  <c r="Q696" i="1"/>
  <c r="Q918" i="1"/>
  <c r="Q3816" i="1"/>
  <c r="Q2081" i="1"/>
  <c r="Q342" i="1"/>
  <c r="Q3157" i="1"/>
  <c r="Q614" i="1"/>
  <c r="Q2625" i="1"/>
  <c r="Q3110" i="1"/>
  <c r="Q1179" i="1"/>
  <c r="Q1677" i="1"/>
  <c r="Q40" i="1"/>
  <c r="Q1228" i="1"/>
  <c r="Q1726" i="1"/>
  <c r="Q2204" i="1"/>
  <c r="Q548" i="1"/>
  <c r="Q4031" i="1"/>
  <c r="Q2192" i="1"/>
  <c r="Q3333" i="1"/>
  <c r="Q953" i="1"/>
  <c r="Q3303" i="1"/>
  <c r="Q1219" i="1"/>
  <c r="Q1638" i="1"/>
  <c r="Q2443" i="1"/>
  <c r="Q157" i="1"/>
  <c r="Q1976" i="1"/>
  <c r="Q2116" i="1"/>
  <c r="Q685" i="1"/>
  <c r="Q667" i="1"/>
  <c r="Q449" i="1"/>
  <c r="Q385" i="1"/>
  <c r="Q3505" i="1"/>
  <c r="Q2636" i="1"/>
  <c r="Q575" i="1"/>
  <c r="Q2007" i="1"/>
  <c r="Q3194" i="1"/>
  <c r="Q2889" i="1"/>
  <c r="Q2105" i="1"/>
  <c r="Q341" i="1"/>
  <c r="Q2729" i="1"/>
  <c r="Q702" i="1"/>
  <c r="Q3682" i="1"/>
  <c r="Q623" i="1"/>
  <c r="Q3606" i="1"/>
  <c r="Q412" i="1"/>
  <c r="Q1117" i="1"/>
  <c r="Q762" i="1"/>
  <c r="Q902" i="1"/>
  <c r="Q1900" i="1"/>
  <c r="Q1749" i="1"/>
  <c r="Q1244" i="1"/>
  <c r="Q3951" i="1"/>
  <c r="Q1147" i="1"/>
  <c r="Q2051" i="1"/>
  <c r="Q2767" i="1"/>
  <c r="Q547" i="1"/>
  <c r="Q469" i="1"/>
  <c r="Q1210" i="1"/>
  <c r="Q913" i="1"/>
  <c r="Q3756" i="1"/>
  <c r="Q2749" i="1"/>
  <c r="Q2167" i="1"/>
  <c r="Q991" i="1"/>
  <c r="Q901" i="1"/>
  <c r="Q1174" i="1"/>
  <c r="Q3269" i="1"/>
  <c r="Q2071" i="1"/>
  <c r="Q3929" i="1"/>
  <c r="Q2602" i="1"/>
  <c r="Q2247" i="1"/>
  <c r="Q1961" i="1"/>
  <c r="Q3104" i="1"/>
  <c r="Q2101" i="1"/>
  <c r="Q207" i="1"/>
  <c r="Q2302" i="1"/>
  <c r="Q495" i="1"/>
  <c r="Q2941" i="1"/>
  <c r="Q3334" i="1"/>
  <c r="Q779" i="1"/>
  <c r="Q1662" i="1"/>
  <c r="Q2333" i="1"/>
  <c r="Q801" i="1"/>
  <c r="Q1482" i="1"/>
  <c r="Q4006" i="1"/>
  <c r="Q3291" i="1"/>
  <c r="Q2527" i="1"/>
  <c r="Q2241" i="1"/>
  <c r="Q3974" i="1"/>
  <c r="Q3868" i="1"/>
  <c r="Q3526" i="1"/>
  <c r="Q2294" i="1"/>
  <c r="Q1721" i="1"/>
  <c r="Q3320" i="1"/>
  <c r="Q1063" i="1"/>
  <c r="Q704" i="1"/>
  <c r="Q4001" i="1"/>
  <c r="Q739" i="1"/>
  <c r="Q3255" i="1"/>
  <c r="Q305" i="1"/>
  <c r="Q2993" i="1"/>
  <c r="Q2055" i="1"/>
  <c r="Q1269" i="1"/>
  <c r="Q510" i="1"/>
  <c r="Q2477" i="1"/>
  <c r="Q189" i="1"/>
  <c r="Q3889" i="1"/>
  <c r="Q2550" i="1"/>
  <c r="Q3915" i="1"/>
  <c r="Q2940" i="1"/>
  <c r="Q3315" i="1"/>
  <c r="Q3276" i="1"/>
  <c r="Q196" i="1"/>
  <c r="Q3099" i="1"/>
  <c r="Q3379" i="1"/>
  <c r="Q3296" i="1"/>
  <c r="Q1143" i="1"/>
  <c r="Q2528" i="1"/>
  <c r="Q2434" i="1"/>
  <c r="Q748" i="1"/>
  <c r="Q1298" i="1"/>
  <c r="Q199" i="1"/>
  <c r="Q2106" i="1"/>
  <c r="Q3216" i="1"/>
  <c r="Q2912" i="1"/>
  <c r="Q2316" i="1"/>
  <c r="Q3586" i="1"/>
  <c r="Q470" i="1"/>
  <c r="Q67" i="1"/>
  <c r="Q1483" i="1"/>
  <c r="Q2748" i="1"/>
  <c r="Q1717" i="1"/>
  <c r="Q874" i="1"/>
  <c r="Q301" i="1"/>
  <c r="Q2402" i="1"/>
  <c r="Q923" i="1"/>
  <c r="Q445" i="1"/>
  <c r="Q1840" i="1"/>
  <c r="Q1138" i="1"/>
  <c r="Q1474" i="1"/>
  <c r="Q3314" i="1"/>
  <c r="Q3061" i="1"/>
  <c r="Q2476" i="1"/>
  <c r="Q2359" i="1"/>
  <c r="Q3936" i="1"/>
  <c r="Q862" i="1"/>
  <c r="Q2764" i="1"/>
  <c r="Q3367" i="1"/>
  <c r="Q2734" i="1"/>
  <c r="Q3762" i="1"/>
  <c r="Q2206" i="1"/>
  <c r="Q502" i="1"/>
  <c r="Q2995" i="1"/>
  <c r="Q2690" i="1"/>
  <c r="Q2652" i="1"/>
  <c r="Q1470" i="1"/>
  <c r="Q2559" i="1"/>
  <c r="Q172" i="1"/>
  <c r="Q3928" i="1"/>
  <c r="Q3957" i="1"/>
  <c r="Q2353" i="1"/>
  <c r="Q2214" i="1"/>
  <c r="Q3646" i="1"/>
  <c r="Q2112" i="1"/>
  <c r="Q2804" i="1"/>
  <c r="Q3750" i="1"/>
  <c r="Q3325" i="1"/>
  <c r="Q756" i="1"/>
  <c r="Q1918" i="1"/>
  <c r="Q820" i="1"/>
  <c r="Q1299" i="1"/>
  <c r="Q784" i="1"/>
  <c r="Q2309" i="1"/>
  <c r="Q3355" i="1"/>
  <c r="Q721" i="1"/>
  <c r="Q660" i="1"/>
  <c r="Q2723" i="1"/>
  <c r="Q2225" i="1"/>
  <c r="Q3730" i="1"/>
  <c r="Q2561" i="1"/>
  <c r="Q1033" i="1"/>
  <c r="Q3680" i="1"/>
  <c r="Q1584" i="1"/>
  <c r="Q3764" i="1"/>
  <c r="Q2865" i="1"/>
  <c r="Q1919" i="1"/>
  <c r="Q271" i="1"/>
  <c r="Q4054" i="1"/>
  <c r="Q749" i="1"/>
  <c r="Q2485" i="1"/>
  <c r="Q841" i="1"/>
  <c r="Q1938" i="1"/>
  <c r="Q3190" i="1"/>
  <c r="Q1730" i="1"/>
  <c r="Q3948" i="1"/>
  <c r="Q3371" i="1"/>
  <c r="Q2024" i="1"/>
  <c r="Q462" i="1"/>
  <c r="Q1155" i="1"/>
  <c r="Q460" i="1"/>
  <c r="Q3684" i="1"/>
  <c r="Q2327" i="1"/>
  <c r="Q2095" i="1"/>
  <c r="Q1465" i="1"/>
  <c r="Q802" i="1"/>
  <c r="Q840" i="1"/>
  <c r="Q1885" i="1"/>
  <c r="Q1710" i="1"/>
  <c r="Q761" i="1"/>
  <c r="Q2505" i="1"/>
  <c r="Q603" i="1"/>
  <c r="Q3429" i="1"/>
  <c r="Q692" i="1"/>
  <c r="Q1373" i="1"/>
  <c r="Q3698" i="1"/>
  <c r="Q1216" i="1"/>
  <c r="Q2259" i="1"/>
  <c r="Q3799" i="1"/>
  <c r="Q431" i="1"/>
  <c r="Q1125" i="1"/>
  <c r="Q3740" i="1"/>
  <c r="Q211" i="1"/>
  <c r="Q3677" i="1"/>
  <c r="Q3485" i="1"/>
  <c r="Q2663" i="1"/>
  <c r="Q2176" i="1"/>
  <c r="Q3714" i="1"/>
  <c r="Q2955" i="1"/>
  <c r="Q878" i="1"/>
  <c r="Q2883" i="1"/>
  <c r="Q3117" i="1"/>
  <c r="Q2562" i="1"/>
  <c r="Q270" i="1"/>
  <c r="Q2727" i="1"/>
  <c r="Q2517" i="1"/>
  <c r="Q682" i="1"/>
  <c r="Q500" i="1"/>
  <c r="Q2378" i="1"/>
  <c r="Q2190" i="1"/>
  <c r="Q1602" i="1"/>
  <c r="Q3579" i="1"/>
  <c r="Q903" i="1"/>
  <c r="Q1833" i="1"/>
  <c r="Q2014" i="1"/>
  <c r="Q3094" i="1"/>
  <c r="Q3557" i="1"/>
  <c r="Q2282" i="1"/>
  <c r="Q3794" i="1"/>
  <c r="Q2998" i="1"/>
  <c r="Q2504" i="1"/>
  <c r="Q1870" i="1"/>
  <c r="Q2308" i="1"/>
  <c r="Q3323" i="1"/>
  <c r="Q829" i="1"/>
  <c r="Q483" i="1"/>
  <c r="Q3712" i="1"/>
  <c r="Q2339" i="1"/>
  <c r="Q3655" i="1"/>
  <c r="Q1536" i="1"/>
  <c r="Q2039" i="1"/>
  <c r="Q888" i="1"/>
  <c r="Q3894" i="1"/>
  <c r="Q1572" i="1"/>
  <c r="Q2705" i="1"/>
  <c r="Q3456" i="1"/>
  <c r="Q836" i="1"/>
  <c r="Q383" i="1"/>
  <c r="Q3502" i="1"/>
  <c r="Q1083" i="1"/>
  <c r="Q2981" i="1"/>
  <c r="Q3506" i="1"/>
  <c r="Q3731" i="1"/>
  <c r="Q2091" i="1"/>
  <c r="Q822" i="1"/>
  <c r="Q365" i="1"/>
  <c r="Q1341" i="1"/>
  <c r="Q3989" i="1"/>
  <c r="Q1134" i="1"/>
  <c r="Q2320" i="1"/>
  <c r="Q1712" i="1"/>
  <c r="Q514" i="1"/>
  <c r="Q7" i="1"/>
  <c r="Q1858" i="1"/>
  <c r="Q1947" i="1"/>
  <c r="Q2499" i="1"/>
  <c r="Q770" i="1"/>
  <c r="Q3675" i="1"/>
  <c r="Q3470" i="1"/>
  <c r="Q2584" i="1"/>
  <c r="Q310" i="1"/>
  <c r="Q3902" i="1"/>
  <c r="Q1626" i="1"/>
  <c r="Q3174" i="1"/>
  <c r="Q2539" i="1"/>
  <c r="Q3134" i="1"/>
  <c r="Q43" i="1"/>
  <c r="Q1272" i="1"/>
  <c r="Q2155" i="1"/>
  <c r="Q1561" i="1"/>
  <c r="Q768" i="1"/>
  <c r="Q3006" i="1"/>
  <c r="Q1971" i="1"/>
  <c r="Q1010" i="1"/>
  <c r="Q3760" i="1"/>
  <c r="Q859" i="1"/>
  <c r="Q3674" i="1"/>
  <c r="Q78" i="1"/>
  <c r="Q2328" i="1"/>
  <c r="Q3919" i="1"/>
  <c r="Q2395" i="1"/>
  <c r="Q119" i="1"/>
  <c r="Q1045" i="1"/>
  <c r="Q407" i="1"/>
  <c r="Q561" i="1"/>
  <c r="Q3627" i="1"/>
  <c r="Q302" i="1"/>
  <c r="Q3475" i="1"/>
  <c r="Q980" i="1"/>
  <c r="Q4020" i="1"/>
  <c r="Q1347" i="1"/>
  <c r="Q10" i="1"/>
  <c r="Q3867" i="1"/>
  <c r="Q1865" i="1"/>
  <c r="Q489" i="1"/>
  <c r="Q3789" i="1"/>
  <c r="Q3549" i="1"/>
  <c r="Q3706" i="1"/>
  <c r="Q3253" i="1"/>
  <c r="Q2188" i="1"/>
  <c r="Q538" i="1"/>
  <c r="Q347" i="1"/>
  <c r="Q970" i="1"/>
  <c r="Q1473" i="1"/>
  <c r="Q1014" i="1"/>
  <c r="Q895" i="1"/>
  <c r="Q2651" i="1"/>
  <c r="Q479" i="1"/>
  <c r="Q3217" i="1"/>
  <c r="Q3984" i="1"/>
  <c r="Q106" i="1"/>
  <c r="Q2850" i="1"/>
  <c r="Q3080" i="1"/>
  <c r="Q4034" i="1"/>
  <c r="Q2397" i="1"/>
  <c r="Q1181" i="1"/>
  <c r="Q14" i="1"/>
  <c r="Q1257" i="1"/>
  <c r="Q2905" i="1"/>
  <c r="Q3504" i="1"/>
  <c r="Q3848" i="1"/>
  <c r="Q1254" i="1"/>
  <c r="Q3199" i="1"/>
  <c r="Q1291" i="1"/>
  <c r="Q1770" i="1"/>
  <c r="Q482" i="1"/>
  <c r="Q3304" i="1"/>
  <c r="Q3955" i="1"/>
  <c r="Q1589" i="1"/>
  <c r="Q3102" i="1"/>
  <c r="Q3726" i="1"/>
  <c r="Q163" i="1"/>
  <c r="Q2845" i="1"/>
  <c r="Q2938" i="1"/>
  <c r="Q2498" i="1"/>
  <c r="Q467" i="1"/>
  <c r="Q653" i="1"/>
  <c r="Q3262" i="1"/>
  <c r="Q728" i="1"/>
  <c r="Q1281" i="1"/>
  <c r="Q1007" i="1"/>
  <c r="Q164" i="1"/>
  <c r="Q2644" i="1"/>
  <c r="Q1251" i="1"/>
  <c r="Q2799" i="1"/>
  <c r="Q1702" i="1"/>
  <c r="Q3620" i="1"/>
  <c r="Q234" i="1"/>
  <c r="Q2548" i="1"/>
  <c r="Q2265" i="1"/>
  <c r="Q1850" i="1"/>
  <c r="Q2035" i="1"/>
  <c r="Q3284" i="1"/>
  <c r="Q3742" i="1"/>
  <c r="Q1655" i="1"/>
  <c r="Q2816" i="1"/>
  <c r="Q3387" i="1"/>
  <c r="Q2421" i="1"/>
  <c r="Q1530" i="1"/>
  <c r="Q2079" i="1"/>
  <c r="Q2211" i="1"/>
  <c r="Q2684" i="1"/>
  <c r="Q3004" i="1"/>
  <c r="Q2375" i="1"/>
  <c r="Q3879" i="1"/>
  <c r="Q1021" i="1"/>
  <c r="Q2896" i="1"/>
  <c r="Q3651" i="1"/>
  <c r="Q2737" i="1"/>
  <c r="Q2484" i="1"/>
  <c r="Q3313" i="1"/>
  <c r="Q2833" i="1"/>
  <c r="Q2900" i="1"/>
  <c r="Q3809" i="1"/>
  <c r="Q2783" i="1"/>
  <c r="Q411" i="1"/>
  <c r="Q834" i="1"/>
  <c r="Q367" i="1"/>
  <c r="Q3447" i="1"/>
  <c r="Q2394" i="1"/>
  <c r="Q3883" i="1"/>
  <c r="Q3918" i="1"/>
  <c r="Q240" i="1"/>
  <c r="Q2048" i="1"/>
  <c r="Q2138" i="1"/>
  <c r="Q931" i="1"/>
  <c r="Q3659" i="1"/>
  <c r="Q2162" i="1"/>
  <c r="Q1747" i="1"/>
  <c r="Q2280" i="1"/>
  <c r="Q1746" i="1"/>
  <c r="Q1563" i="1"/>
  <c r="Q2435" i="1"/>
  <c r="Q245" i="1"/>
  <c r="Q3046" i="1"/>
  <c r="Q2179" i="1"/>
  <c r="Q640" i="1"/>
  <c r="Q2836" i="1"/>
  <c r="Q1718" i="1"/>
  <c r="Q3500" i="1"/>
  <c r="Q3941" i="1"/>
  <c r="Q4016" i="1"/>
  <c r="Q312" i="1"/>
  <c r="Q3472" i="1"/>
  <c r="Q1476" i="1"/>
  <c r="Q2842" i="1"/>
  <c r="Q3527" i="1"/>
  <c r="Q1360" i="1"/>
  <c r="Q262" i="1"/>
  <c r="Q1725" i="1"/>
  <c r="Q177" i="1"/>
  <c r="Q2399" i="1"/>
  <c r="Q542" i="1"/>
  <c r="Q1479" i="1"/>
  <c r="Q2066" i="1"/>
  <c r="Q2880" i="1"/>
  <c r="Q3516" i="1"/>
  <c r="Q2220" i="1"/>
  <c r="Q2440" i="1"/>
  <c r="Q2761" i="1"/>
  <c r="Q3490" i="1"/>
  <c r="Q2152" i="1"/>
  <c r="Q210" i="1"/>
  <c r="Q3165" i="1"/>
  <c r="Q499" i="1"/>
  <c r="Q1600" i="1"/>
  <c r="Q1667" i="1"/>
  <c r="Q2918" i="1"/>
  <c r="Q4027" i="1"/>
  <c r="Q3671" i="1"/>
  <c r="Q2751" i="1"/>
  <c r="Q1519" i="1"/>
  <c r="Q1490" i="1"/>
  <c r="Q403" i="1"/>
  <c r="Q937" i="1"/>
  <c r="Q1771" i="1"/>
  <c r="Q3535" i="1"/>
  <c r="Q3219" i="1"/>
  <c r="Q1023" i="1"/>
  <c r="Q3169" i="1"/>
  <c r="Q2672" i="1"/>
  <c r="Q1162" i="1"/>
  <c r="Q899" i="1"/>
  <c r="Q2942" i="1"/>
  <c r="Q2677" i="1"/>
  <c r="Q853" i="1"/>
  <c r="Q268" i="1"/>
  <c r="Q1384" i="1"/>
  <c r="Q1252" i="1"/>
  <c r="Q826" i="1"/>
  <c r="Q3106" i="1"/>
  <c r="Q433" i="1"/>
  <c r="Q1040" i="1"/>
  <c r="Q3441" i="1"/>
  <c r="Q1018" i="1"/>
  <c r="Q976" i="1"/>
  <c r="Q1857" i="1"/>
  <c r="Q948" i="1"/>
  <c r="Q1318" i="1"/>
  <c r="Q720" i="1"/>
  <c r="Q2161" i="1"/>
  <c r="Q361" i="1"/>
  <c r="Q1762" i="1"/>
  <c r="Q2784" i="1"/>
  <c r="Q615" i="1"/>
  <c r="Q156" i="1"/>
  <c r="Q3595" i="1"/>
  <c r="Q2513" i="1"/>
  <c r="Q2853" i="1"/>
  <c r="Q3885" i="1"/>
  <c r="Q2605" i="1"/>
  <c r="Q3409" i="1"/>
  <c r="Q16" i="1"/>
  <c r="Q1140" i="1"/>
  <c r="Q1669" i="1"/>
  <c r="Q3434" i="1"/>
  <c r="Q3213" i="1"/>
  <c r="Q792" i="1"/>
  <c r="Q875" i="1"/>
  <c r="Q3787" i="1"/>
  <c r="Q3294" i="1"/>
  <c r="Q1527" i="1"/>
  <c r="Q1271" i="1"/>
  <c r="Q975" i="1"/>
  <c r="Q1765" i="1"/>
  <c r="Q1942" i="1"/>
  <c r="Q34" i="1"/>
  <c r="Q1399" i="1"/>
  <c r="Q2049" i="1"/>
  <c r="Q1890" i="1"/>
  <c r="Q2766" i="1"/>
  <c r="Q3522" i="1"/>
  <c r="Q454" i="1"/>
  <c r="Q3011" i="1"/>
  <c r="Q1577" i="1"/>
  <c r="Q4000" i="1"/>
  <c r="Q443" i="1"/>
  <c r="Q536" i="1"/>
  <c r="Q2807" i="1"/>
  <c r="Q319" i="1"/>
  <c r="Q114" i="1"/>
  <c r="Q54" i="1"/>
  <c r="Q2436" i="1"/>
  <c r="Q713" i="1"/>
  <c r="Q356" i="1"/>
  <c r="Q3940" i="1"/>
  <c r="Q1154" i="1"/>
  <c r="Q2157" i="1"/>
  <c r="Q3811" i="1"/>
  <c r="Q1146" i="1"/>
  <c r="Q1946" i="1"/>
  <c r="Q930" i="1"/>
  <c r="Q2775" i="1"/>
  <c r="Q3069" i="1"/>
  <c r="Q2453" i="1"/>
  <c r="Q2648" i="1"/>
  <c r="Q108" i="1"/>
  <c r="Q1115" i="1"/>
  <c r="Q3758" i="1"/>
  <c r="Q12" i="1"/>
  <c r="Q4107" i="1"/>
  <c r="Q2108" i="1"/>
  <c r="Q2053" i="1"/>
  <c r="Q111" i="1"/>
  <c r="Q1923" i="1"/>
  <c r="Q1731" i="1"/>
  <c r="Q1206" i="1"/>
  <c r="Q135" i="1"/>
  <c r="Q3261" i="1"/>
  <c r="Q1566" i="1"/>
  <c r="Q977" i="1"/>
  <c r="Q2976" i="1"/>
  <c r="Q266" i="1"/>
  <c r="Q3220" i="1"/>
  <c r="Q3041" i="1"/>
  <c r="Q2064" i="1"/>
  <c r="Q1558" i="1"/>
  <c r="Q2166" i="1"/>
  <c r="Q2069" i="1"/>
  <c r="Q2148" i="1"/>
  <c r="Q1680" i="1"/>
  <c r="Q376" i="1"/>
  <c r="Q3629" i="1"/>
  <c r="Q3986" i="1"/>
  <c r="Q416" i="1"/>
  <c r="Q3481" i="1"/>
  <c r="Q680" i="1"/>
  <c r="Q455" i="1"/>
  <c r="Q3554" i="1"/>
  <c r="Q1881" i="1"/>
  <c r="Q2288" i="1"/>
  <c r="Q396" i="1"/>
  <c r="Q1965" i="1"/>
  <c r="Q2847" i="1"/>
  <c r="Q2535" i="1"/>
  <c r="Q942" i="1"/>
  <c r="Q1079" i="1"/>
  <c r="Q1644" i="1"/>
  <c r="Q1759" i="1"/>
  <c r="Q3576" i="1"/>
  <c r="Q2844" i="1"/>
  <c r="Q370" i="1"/>
  <c r="Q3962" i="1"/>
  <c r="Q2158" i="1"/>
  <c r="Q3491" i="1"/>
  <c r="Q3066" i="1"/>
  <c r="Q1135" i="1"/>
  <c r="Q1732" i="1"/>
  <c r="Q1092" i="1"/>
  <c r="Q3517" i="1"/>
  <c r="Q1676" i="1"/>
  <c r="Q1336" i="1"/>
  <c r="Q3524" i="1"/>
  <c r="Q2257" i="1"/>
  <c r="Q1015" i="1"/>
  <c r="Q2494" i="1"/>
  <c r="Q3775" i="1"/>
  <c r="Q1406" i="1"/>
  <c r="Q1279" i="1"/>
  <c r="Q3025" i="1"/>
  <c r="Q1861" i="1"/>
  <c r="Q995" i="1"/>
  <c r="Q307" i="1"/>
  <c r="Q3757" i="1"/>
  <c r="Q678" i="1"/>
  <c r="Q3582" i="1"/>
  <c r="Q3666" i="1"/>
  <c r="Q1001" i="1"/>
  <c r="Q3393" i="1"/>
  <c r="Q3716" i="1"/>
  <c r="Q3851" i="1"/>
  <c r="Q3198" i="1"/>
  <c r="Q2471" i="1"/>
  <c r="Q3300" i="1"/>
  <c r="Q2094" i="1"/>
  <c r="Q3215" i="1"/>
  <c r="Q2714" i="1"/>
  <c r="Q1326" i="1"/>
  <c r="Q3382" i="1"/>
  <c r="Q882" i="1"/>
  <c r="Q1321" i="1"/>
  <c r="Q4105" i="1"/>
  <c r="Q2251" i="1"/>
  <c r="Q2516" i="1"/>
  <c r="Q3550" i="1"/>
  <c r="Q1534" i="1"/>
  <c r="Q1424" i="1"/>
  <c r="Q2249" i="1"/>
  <c r="Q1740" i="1"/>
  <c r="Q648" i="1"/>
  <c r="Q3339" i="1"/>
  <c r="Q1621" i="1"/>
  <c r="Q3107" i="1"/>
  <c r="Q2164" i="1"/>
  <c r="Q3159" i="1"/>
  <c r="Q1379" i="1"/>
  <c r="Q677" i="1"/>
  <c r="Q806" i="1"/>
  <c r="Q1437" i="1"/>
  <c r="Q998" i="1"/>
  <c r="Q3426" i="1"/>
  <c r="Q958" i="1"/>
  <c r="Q2351" i="1"/>
  <c r="Q1472" i="1"/>
  <c r="Q2426" i="1"/>
  <c r="Q983" i="1"/>
  <c r="Q2520" i="1"/>
  <c r="Q1028" i="1"/>
  <c r="Q87" i="1"/>
  <c r="Q1904" i="1"/>
  <c r="Q3711" i="1"/>
  <c r="Q1852" i="1"/>
  <c r="Q2232" i="1"/>
  <c r="Q2350" i="1"/>
  <c r="Q3896" i="1"/>
  <c r="Q3608" i="1"/>
  <c r="Q3567" i="1"/>
  <c r="Q2785" i="1"/>
  <c r="Q3200" i="1"/>
  <c r="Q202" i="1"/>
  <c r="Q2113" i="1"/>
  <c r="Q125" i="1"/>
  <c r="Q419" i="1"/>
  <c r="Q2633" i="1"/>
  <c r="Q3702" i="1"/>
  <c r="Q2725" i="1"/>
  <c r="Q2254" i="1"/>
  <c r="Q1394" i="1"/>
  <c r="Q3466" i="1"/>
  <c r="Q3855" i="1"/>
  <c r="Q2107" i="1"/>
  <c r="Q2268" i="1"/>
  <c r="Q3457" i="1"/>
  <c r="Q632" i="1"/>
  <c r="Q1423" i="1"/>
  <c r="Q2895" i="1"/>
  <c r="Q437" i="1"/>
  <c r="Q2178" i="1"/>
  <c r="Q3732" i="1"/>
  <c r="Q4075" i="1"/>
  <c r="Q886" i="1"/>
  <c r="Q3921" i="1"/>
  <c r="Q2087" i="1"/>
  <c r="Q348" i="1"/>
  <c r="Q2618" i="1"/>
  <c r="Q2750" i="1"/>
  <c r="Q3290" i="1"/>
  <c r="Q2934" i="1"/>
  <c r="Q2431" i="1"/>
  <c r="Q2921" i="1"/>
  <c r="Q1196" i="1"/>
  <c r="Q2031" i="1"/>
  <c r="Q3191" i="1"/>
  <c r="Q3849" i="1"/>
  <c r="Q1936" i="1"/>
  <c r="Q360" i="1"/>
  <c r="Q306" i="1"/>
  <c r="Q3435" i="1"/>
  <c r="Q1815" i="1"/>
  <c r="Q267" i="1"/>
  <c r="Q1805" i="1"/>
  <c r="Q384" i="1"/>
  <c r="Q3561" i="1"/>
  <c r="Q570" i="1"/>
  <c r="Q2696" i="1"/>
  <c r="Q478" i="1"/>
  <c r="Q3318" i="1"/>
  <c r="Q814" i="1"/>
  <c r="Q2843" i="1"/>
  <c r="Q4018" i="1"/>
  <c r="Q2442" i="1"/>
  <c r="Q2887" i="1"/>
  <c r="Q1184" i="1"/>
  <c r="Q2041" i="1"/>
  <c r="Q198" i="1"/>
  <c r="Q3150" i="1"/>
  <c r="Q363" i="1"/>
  <c r="Q3170" i="1"/>
  <c r="Q3747" i="1"/>
  <c r="Q218" i="1"/>
  <c r="Q3614" i="1"/>
  <c r="Q116" i="1"/>
  <c r="Q2866" i="1"/>
  <c r="Q1171" i="1"/>
  <c r="Q94" i="1"/>
  <c r="Q3899" i="1"/>
  <c r="Q170" i="1"/>
  <c r="Q1338" i="1"/>
  <c r="Q314" i="1"/>
  <c r="Q2824" i="1"/>
  <c r="Q1560" i="1"/>
  <c r="Q4019" i="1"/>
  <c r="Q1879" i="1"/>
  <c r="Q3399" i="1"/>
  <c r="Q1764" i="1"/>
  <c r="Q1088" i="1"/>
  <c r="Q506" i="1"/>
  <c r="Q2349" i="1"/>
  <c r="Q1432" i="1"/>
  <c r="Q763" i="1"/>
  <c r="Q1475" i="1"/>
  <c r="Q2773" i="1"/>
  <c r="Q123" i="1"/>
  <c r="Q456" i="1"/>
  <c r="Q757" i="1"/>
  <c r="Q1052" i="1"/>
  <c r="Q3559" i="1"/>
  <c r="Q3981" i="1"/>
  <c r="Q904" i="1"/>
  <c r="Q2227" i="1"/>
  <c r="Q2482" i="1"/>
  <c r="Q1761" i="1"/>
  <c r="Q1103" i="1"/>
  <c r="Q1043" i="1"/>
  <c r="Q435" i="1"/>
  <c r="Q1311" i="1"/>
  <c r="Q3423" i="1"/>
  <c r="Q208" i="1"/>
  <c r="Q2278" i="1"/>
  <c r="Q4043" i="1"/>
  <c r="Q804" i="1"/>
  <c r="Q442" i="1"/>
  <c r="Q2100" i="1"/>
  <c r="Q733" i="1"/>
  <c r="Q1532" i="1"/>
  <c r="Q3043" i="1"/>
  <c r="Q1599" i="1"/>
  <c r="Q3335" i="1"/>
  <c r="Q3573" i="1"/>
  <c r="Q3163" i="1"/>
  <c r="Q745" i="1"/>
  <c r="Q2396" i="1"/>
  <c r="Q2147" i="1"/>
  <c r="Q3982" i="1"/>
  <c r="Q1506" i="1"/>
  <c r="Q2782" i="1"/>
  <c r="Q3701" i="1"/>
  <c r="Q832" i="1"/>
  <c r="Q2008" i="1"/>
  <c r="Q3632" i="1"/>
  <c r="Q3780" i="1"/>
  <c r="Q113" i="1"/>
  <c r="Q1129" i="1"/>
  <c r="Q2851" i="1"/>
  <c r="Q2235" i="1"/>
  <c r="Q3360" i="1"/>
  <c r="Q1418" i="1"/>
  <c r="Q463" i="1"/>
  <c r="Q3802" i="1"/>
  <c r="Q3673" i="1"/>
  <c r="Q1349" i="1"/>
  <c r="Q3177" i="1"/>
  <c r="Q1583" i="1"/>
  <c r="Q115" i="1"/>
  <c r="Q2321" i="1"/>
  <c r="Q607" i="1"/>
  <c r="Q1153" i="1"/>
  <c r="Q1624" i="1"/>
  <c r="Q3017" i="1"/>
  <c r="Q3831" i="1"/>
  <c r="Q790" i="1"/>
  <c r="Q3601" i="1"/>
  <c r="Q3461" i="1"/>
  <c r="Q870" i="1"/>
  <c r="Q988" i="1"/>
  <c r="Q2481" i="1"/>
  <c r="Q2988" i="1"/>
  <c r="Q4090" i="1"/>
  <c r="Q2371" i="1"/>
  <c r="Q3678" i="1"/>
  <c r="Q1275" i="1"/>
  <c r="Q4091" i="1"/>
  <c r="Q3280" i="1"/>
  <c r="Q3668" i="1"/>
  <c r="Q1927" i="1"/>
  <c r="Q2387" i="1"/>
  <c r="Q3319" i="1"/>
  <c r="Q261" i="1"/>
  <c r="Q2187" i="1"/>
  <c r="Q3609" i="1"/>
  <c r="Q2649" i="1"/>
  <c r="Q3854" i="1"/>
  <c r="Q1069" i="1"/>
  <c r="Q1639" i="1"/>
  <c r="Q1675" i="1"/>
  <c r="Q475" i="1"/>
  <c r="Q1652" i="1"/>
  <c r="Q2969" i="1"/>
  <c r="Q1080" i="1"/>
  <c r="Q518" i="1"/>
  <c r="Q2489" i="1"/>
  <c r="Q1699" i="1"/>
  <c r="Q2165" i="1"/>
  <c r="Q46" i="1"/>
  <c r="Q2141" i="1"/>
  <c r="Q3572" i="1"/>
  <c r="Q2944" i="1"/>
  <c r="Q1951" i="1"/>
  <c r="Q3008" i="1"/>
  <c r="Q2585" i="1"/>
  <c r="Q969" i="1"/>
  <c r="Q2215" i="1"/>
  <c r="Q362" i="1"/>
  <c r="Q136" i="1"/>
  <c r="Q3812" i="1"/>
  <c r="Q974" i="1"/>
  <c r="Q276" i="1"/>
  <c r="Q3321" i="1"/>
  <c r="Q2217" i="1"/>
  <c r="Q241" i="1"/>
  <c r="Q129" i="1"/>
  <c r="Q1061" i="1"/>
  <c r="Q3295" i="1"/>
  <c r="Q1042" i="1"/>
  <c r="Q2420" i="1"/>
  <c r="Q343" i="1"/>
  <c r="Q1664" i="1"/>
  <c r="Q522" i="1"/>
  <c r="Q1665" i="1"/>
  <c r="Q1754" i="1"/>
  <c r="Q4086" i="1"/>
  <c r="Q3858" i="1"/>
  <c r="Q2060" i="1"/>
  <c r="Q3307" i="1"/>
  <c r="Q2123" i="1"/>
  <c r="Q4110" i="1"/>
  <c r="Q3285" i="1"/>
  <c r="Q1398" i="1"/>
  <c r="Q465" i="1"/>
  <c r="Q2622" i="1"/>
  <c r="Q329" i="1"/>
  <c r="Q325" i="1"/>
  <c r="Q666" i="1"/>
  <c r="Q2566" i="1"/>
  <c r="Q3158" i="1"/>
  <c r="Q20" i="1"/>
  <c r="Q3672" i="1"/>
  <c r="Q3229" i="1"/>
  <c r="Q2466" i="1"/>
  <c r="Q1357" i="1"/>
  <c r="Q2033" i="1"/>
  <c r="Q2667" i="1"/>
  <c r="Q909" i="1"/>
  <c r="Q651" i="1"/>
  <c r="Q3420" i="1"/>
  <c r="Q2960" i="1"/>
  <c r="Q324" i="1"/>
  <c r="Q3259" i="1"/>
  <c r="Q3480" i="1"/>
  <c r="Q2702" i="1"/>
  <c r="Q796" i="1"/>
  <c r="Q627" i="1"/>
  <c r="Q3630" i="1"/>
  <c r="Q2577" i="1"/>
  <c r="Q3496" i="1"/>
  <c r="Q3478" i="1"/>
  <c r="Q1303" i="1"/>
  <c r="Q3909" i="1"/>
  <c r="Q1427" i="1"/>
  <c r="Q1642" i="1"/>
  <c r="Q2545" i="1"/>
  <c r="Q557" i="1"/>
  <c r="Q807" i="1"/>
  <c r="Q1565" i="1"/>
  <c r="Q869" i="1"/>
  <c r="Q1711" i="1"/>
  <c r="Q2691" i="1"/>
  <c r="Q3287" i="1"/>
  <c r="Q61" i="1"/>
  <c r="Q2634" i="1"/>
  <c r="Q3653" i="1"/>
  <c r="Q3904" i="1"/>
  <c r="Q3424" i="1"/>
  <c r="Q941" i="1"/>
  <c r="Q1654" i="1"/>
  <c r="Q2056" i="1"/>
  <c r="Q2373" i="1"/>
  <c r="Q2224" i="1"/>
  <c r="Q1150" i="1"/>
  <c r="Q2755" i="1"/>
  <c r="Q693" i="1"/>
  <c r="Q3023" i="1"/>
  <c r="Q2711" i="1"/>
  <c r="Q53" i="1"/>
  <c r="Q414" i="1"/>
  <c r="Q1361" i="1"/>
  <c r="Q1145" i="1"/>
  <c r="Q3146" i="1"/>
  <c r="Q844" i="1"/>
  <c r="Q3357" i="1"/>
  <c r="Q867" i="1"/>
  <c r="Q497" i="1"/>
  <c r="Q3258" i="1"/>
  <c r="Q327" i="1"/>
  <c r="Q691" i="1"/>
  <c r="Q402" i="1"/>
  <c r="Q1760" i="1"/>
  <c r="Q2172" i="1"/>
  <c r="Q2643" i="1"/>
  <c r="Q2197" i="1"/>
  <c r="Q3681" i="1"/>
  <c r="Q1231" i="1"/>
  <c r="Q1377" i="1"/>
  <c r="Q710" i="1"/>
  <c r="Q439" i="1"/>
  <c r="Q1078" i="1"/>
  <c r="Q3292" i="1"/>
  <c r="Q251" i="1"/>
  <c r="Q1922" i="1"/>
  <c r="Q1060" i="1"/>
  <c r="Q1542" i="1"/>
  <c r="Q1226" i="1"/>
  <c r="Q2786" i="1"/>
  <c r="Q938" i="1"/>
  <c r="Q780" i="1"/>
  <c r="Q3130" i="1"/>
  <c r="Q1109" i="1"/>
  <c r="Q2312" i="1"/>
  <c r="Q1499" i="1"/>
  <c r="Q292" i="1"/>
  <c r="Q1933" i="1"/>
  <c r="Q1186" i="1"/>
  <c r="Q1902" i="1"/>
  <c r="Q3096" i="1"/>
  <c r="Q2930" i="1"/>
  <c r="Q1328" i="1"/>
  <c r="Q2793" i="1"/>
  <c r="Q3876" i="1"/>
  <c r="Q1441" i="1"/>
  <c r="Q1401" i="1"/>
  <c r="Q3233" i="1"/>
  <c r="Q1411" i="1"/>
  <c r="Q508" i="1"/>
  <c r="Q1634" i="1"/>
  <c r="Q1848" i="1"/>
  <c r="Q772" i="1"/>
  <c r="Q3239" i="1"/>
  <c r="Q1332" i="1"/>
  <c r="Q2813" i="1"/>
  <c r="Q2768" i="1"/>
  <c r="Q1635" i="1"/>
  <c r="Q2917" i="1"/>
  <c r="Q1576" i="1"/>
  <c r="Q3073" i="1"/>
  <c r="Q1779" i="1"/>
  <c r="Q3824" i="1"/>
  <c r="Q2792" i="1"/>
  <c r="Q631" i="1"/>
  <c r="Q2787" i="1"/>
  <c r="Q1734" i="1"/>
  <c r="Q3204" i="1"/>
  <c r="Q2948" i="1"/>
  <c r="Q21" i="1"/>
  <c r="Q3751" i="1"/>
  <c r="Q2601" i="1"/>
  <c r="Q1056" i="1"/>
  <c r="Q3405" i="1"/>
  <c r="Q1723" i="1"/>
  <c r="Q1351" i="1"/>
  <c r="Q1022" i="1"/>
  <c r="Q1261" i="1"/>
  <c r="Q1585" i="1"/>
  <c r="Q1274" i="1"/>
  <c r="Q3056" i="1"/>
  <c r="Q3939" i="1"/>
  <c r="Q2407" i="1"/>
  <c r="Q3592" i="1"/>
  <c r="Q4096" i="1"/>
  <c r="Q2533" i="1"/>
  <c r="Q2430" i="1"/>
  <c r="Q1647" i="1"/>
  <c r="Q999" i="1"/>
  <c r="Q1678" i="1"/>
  <c r="Q3877" i="1"/>
  <c r="Q3650" i="1"/>
  <c r="Q3024" i="1"/>
  <c r="Q3612" i="1"/>
  <c r="Q2685" i="1"/>
  <c r="Q2617" i="1"/>
  <c r="Q2092" i="1"/>
  <c r="Q1202" i="1"/>
  <c r="Q1668" i="1"/>
  <c r="Q885" i="1"/>
  <c r="Q223" i="1"/>
  <c r="Q2656" i="1"/>
  <c r="Q3148" i="1"/>
  <c r="Q3999" i="1"/>
  <c r="Q2613" i="1"/>
  <c r="Q600" i="1"/>
  <c r="Q1487" i="1"/>
  <c r="Q107" i="1"/>
  <c r="Q563" i="1"/>
  <c r="Q3060" i="1"/>
  <c r="Q3098" i="1"/>
  <c r="Q2972" i="1"/>
  <c r="Q1494" i="1"/>
  <c r="Q555" i="1"/>
  <c r="Q1130" i="1"/>
  <c r="Q2057" i="1"/>
  <c r="Q3440" i="1"/>
  <c r="Q1297" i="1"/>
  <c r="Q1633" i="1"/>
  <c r="Q1674" i="1"/>
  <c r="Q2868" i="1"/>
  <c r="Q2974" i="1"/>
  <c r="Q1455" i="1"/>
  <c r="Q2379" i="1"/>
  <c r="Q3536" i="1"/>
  <c r="Q1616" i="1"/>
  <c r="Q3795" i="1"/>
  <c r="Q737" i="1"/>
  <c r="Q169" i="1"/>
  <c r="Q665" i="1"/>
  <c r="Q852" i="1"/>
  <c r="Q330" i="1"/>
  <c r="Q534" i="1"/>
  <c r="Q117" i="1"/>
  <c r="Q4068" i="1"/>
  <c r="Q3566" i="1"/>
  <c r="Q3350" i="1"/>
  <c r="Q2061" i="1"/>
  <c r="Q1180" i="1"/>
  <c r="Q2272" i="1"/>
  <c r="Q3994" i="1"/>
  <c r="Q1820" i="1"/>
  <c r="Q2262" i="1"/>
  <c r="Q473" i="1"/>
  <c r="Q2692" i="1"/>
  <c r="Q2177" i="1"/>
  <c r="Q221" i="1"/>
  <c r="Q357" i="1"/>
  <c r="Q3892" i="1"/>
  <c r="Q793" i="1"/>
  <c r="Q1353" i="1"/>
  <c r="Q1342" i="1"/>
  <c r="Q225" i="1"/>
  <c r="Q655" i="1"/>
  <c r="Q3181" i="1"/>
  <c r="Q2878" i="1"/>
  <c r="Q3126" i="1"/>
  <c r="Q3142" i="1"/>
  <c r="Q3365" i="1"/>
  <c r="Q243" i="1"/>
  <c r="Q1131" i="1"/>
  <c r="Q3411" i="1"/>
  <c r="Q2534" i="1"/>
  <c r="Q1192" i="1"/>
  <c r="Q3375" i="1"/>
  <c r="Q1478" i="1"/>
  <c r="Q173" i="1"/>
  <c r="Q2908" i="1"/>
  <c r="Q2345" i="1"/>
  <c r="Q1160" i="1"/>
  <c r="Q1258" i="1"/>
  <c r="Q2145" i="1"/>
  <c r="Q1397" i="1"/>
  <c r="Q812" i="1"/>
  <c r="Q2736" i="1"/>
  <c r="Q1323" i="1"/>
  <c r="Q2491" i="1"/>
  <c r="Q1446" i="1"/>
  <c r="Q1277" i="1"/>
  <c r="Q3683" i="1"/>
  <c r="Q805" i="1"/>
  <c r="Q2771" i="1"/>
  <c r="Q1118" i="1"/>
  <c r="Q681" i="1"/>
  <c r="Q4041" i="1"/>
  <c r="Q2335" i="1"/>
  <c r="Q2452" i="1"/>
  <c r="Q634" i="1"/>
  <c r="Q1963" i="1"/>
  <c r="Q1908" i="1"/>
  <c r="Q31" i="1"/>
  <c r="Q3872" i="1"/>
  <c r="Q1795" i="1"/>
  <c r="Q568" i="1"/>
  <c r="Q2631" i="1"/>
  <c r="Q3193" i="1"/>
  <c r="Q1896" i="1"/>
  <c r="Q247" i="1"/>
  <c r="Q1988" i="1"/>
  <c r="Q2236" i="1"/>
  <c r="Q216" i="1"/>
  <c r="Q118" i="1"/>
  <c r="Q2943" i="1"/>
  <c r="Q2072" i="1"/>
  <c r="Q777" i="1"/>
  <c r="Q537" i="1"/>
  <c r="Q673" i="1"/>
  <c r="Q1843" i="1"/>
  <c r="Q1199" i="1"/>
  <c r="Q76" i="1"/>
  <c r="Q3450" i="1"/>
  <c r="Q1278" i="1"/>
  <c r="Q932" i="1"/>
  <c r="Q816" i="1"/>
  <c r="Q1292" i="1"/>
  <c r="Q233" i="1"/>
  <c r="Q573" i="1"/>
  <c r="Q2348" i="1"/>
  <c r="Q3416" i="1"/>
  <c r="Q1960" i="1"/>
  <c r="Q3474" i="1"/>
  <c r="Q3045" i="1"/>
  <c r="Q818" i="1"/>
  <c r="Q2619" i="1"/>
  <c r="Q1901" i="1"/>
  <c r="Q213" i="1"/>
  <c r="Q79" i="1"/>
  <c r="Q1742" i="1"/>
  <c r="Q279" i="1"/>
  <c r="Q1501" i="1"/>
  <c r="Q2932" i="1"/>
  <c r="Q2920" i="1"/>
  <c r="Q1100" i="1"/>
  <c r="Q3937" i="1"/>
  <c r="Q1607" i="1"/>
  <c r="Q3621" i="1"/>
  <c r="Q2957" i="1"/>
  <c r="Q1454" i="1"/>
  <c r="Q3140" i="1"/>
  <c r="Q3436" i="1"/>
  <c r="Q511" i="1"/>
  <c r="Q3015" i="1"/>
  <c r="Q1891" i="1"/>
  <c r="Q1235" i="1"/>
  <c r="Q284" i="1"/>
  <c r="Q1783" i="1"/>
  <c r="Q2274" i="1"/>
  <c r="Q3401" i="1"/>
  <c r="Q1238" i="1"/>
  <c r="Q4072" i="1"/>
  <c r="Q3840" i="1"/>
  <c r="Q3188" i="1"/>
  <c r="Q308" i="1"/>
  <c r="Q1393" i="1"/>
  <c r="Q430" i="1"/>
  <c r="Q1492" i="1"/>
  <c r="Q490" i="1"/>
  <c r="Q2708" i="1"/>
  <c r="Q956" i="1"/>
  <c r="Q3697" i="1"/>
  <c r="Q2540" i="1"/>
  <c r="Q492" i="1"/>
  <c r="Q1648" i="1"/>
  <c r="Q3779" i="1"/>
  <c r="Q3687" i="1"/>
  <c r="Q1847" i="1"/>
  <c r="Q1631" i="1"/>
  <c r="Q5" i="1"/>
  <c r="Q3212" i="1"/>
  <c r="Q3777" i="1"/>
  <c r="Q2583" i="1"/>
  <c r="Q353" i="1"/>
  <c r="Q2916" i="1"/>
  <c r="Q1057" i="1"/>
  <c r="Q2867" i="1"/>
  <c r="Q11" i="1"/>
  <c r="Q1344" i="1"/>
  <c r="Q4005" i="1"/>
  <c r="Q3151" i="1"/>
  <c r="Q2544" i="1"/>
  <c r="Q186" i="1"/>
  <c r="Q2703" i="1"/>
  <c r="Q3979" i="1"/>
  <c r="Q2043" i="1"/>
  <c r="Q760" i="1"/>
  <c r="Q1793" i="1"/>
  <c r="Q1620" i="1"/>
  <c r="Q1496" i="1"/>
  <c r="Q735" i="1"/>
  <c r="Q1735" i="1"/>
  <c r="Q715" i="1"/>
  <c r="Q3021" i="1"/>
  <c r="Q2571" i="1"/>
  <c r="Q1081" i="1"/>
  <c r="Q3946" i="1"/>
  <c r="Q1286" i="1"/>
  <c r="Q3143" i="1"/>
  <c r="Q3828" i="1"/>
  <c r="Q1688" i="1"/>
  <c r="Q609" i="1"/>
  <c r="Q3431" i="1"/>
  <c r="Q3263" i="1"/>
  <c r="Q1493" i="1"/>
  <c r="Q3820" i="1"/>
  <c r="Q800" i="1"/>
  <c r="Q1750" i="1"/>
  <c r="Q96" i="1"/>
  <c r="Q1324" i="1"/>
  <c r="Q2653" i="1"/>
  <c r="Q1541" i="1"/>
  <c r="Q1497" i="1"/>
  <c r="Q2956" i="1"/>
  <c r="Q3265" i="1"/>
  <c r="Q3451" i="1"/>
  <c r="Q2283" i="1"/>
  <c r="Q2019" i="1"/>
  <c r="Q3162" i="1"/>
  <c r="Q3788" i="1"/>
  <c r="Q3348" i="1"/>
  <c r="Q797" i="1"/>
  <c r="Q1573" i="1"/>
  <c r="Q4038" i="1"/>
  <c r="Q1670" i="1"/>
  <c r="Q4042" i="1"/>
  <c r="Q2871" i="1"/>
  <c r="Q2657" i="1"/>
  <c r="Q2881" i="1"/>
  <c r="Q734" i="1"/>
  <c r="Q3002" i="1"/>
  <c r="Q2678" i="1"/>
  <c r="Q1822" i="1"/>
  <c r="Q622" i="1"/>
  <c r="Q4063" i="1"/>
  <c r="Q2173" i="1"/>
  <c r="Q1905" i="1"/>
  <c r="Q2687" i="1"/>
  <c r="Q2503" i="1"/>
  <c r="Q2823" i="1"/>
  <c r="Q2522" i="1"/>
  <c r="Q3421" i="1"/>
  <c r="Q2500" i="1"/>
  <c r="Q2576" i="1"/>
  <c r="Q4112" i="1"/>
  <c r="Q1442" i="1"/>
  <c r="Q2859" i="1"/>
  <c r="Q217" i="1"/>
  <c r="Q2933" i="1"/>
  <c r="Q3923" i="1"/>
  <c r="Q3881" i="1"/>
  <c r="Q1458" i="1"/>
  <c r="Q1230" i="1"/>
  <c r="Q3260" i="1"/>
  <c r="Q1871" i="1"/>
  <c r="Q564" i="1"/>
  <c r="Q3657" i="1"/>
  <c r="Q811" i="1"/>
  <c r="Q1987" i="1"/>
  <c r="Q581" i="1"/>
  <c r="Q91" i="1"/>
  <c r="Q3580" i="1"/>
  <c r="Q1308" i="1"/>
  <c r="Q3346" i="1"/>
  <c r="Q2913" i="1"/>
  <c r="Q1640" i="1"/>
  <c r="Q92" i="1"/>
  <c r="Q3597" i="1"/>
  <c r="Q2208" i="1"/>
  <c r="Q35" i="1"/>
  <c r="Q3448" i="1"/>
  <c r="Q1594" i="1"/>
  <c r="Q246" i="1"/>
  <c r="Q1306" i="1"/>
  <c r="Q3184" i="1"/>
  <c r="Q464" i="1"/>
  <c r="Q3610" i="1"/>
  <c r="Q1797" i="1"/>
  <c r="Q2512" i="1"/>
  <c r="Q3611" i="1"/>
  <c r="Q2423" i="1"/>
  <c r="Q2015" i="1"/>
  <c r="Q232" i="1"/>
  <c r="Q1218" i="1"/>
  <c r="Q1175" i="1"/>
  <c r="Q3274" i="1"/>
  <c r="Q3652" i="1"/>
  <c r="Q2045" i="1"/>
  <c r="Q336" i="1"/>
  <c r="Q235" i="1"/>
  <c r="Q1612" i="1"/>
  <c r="Q2013" i="1"/>
  <c r="Q444" i="1"/>
  <c r="Q3358" i="1"/>
  <c r="Q239" i="1"/>
  <c r="Q3980" i="1"/>
  <c r="Q843" i="1"/>
  <c r="Q1556" i="1"/>
  <c r="Q2925" i="1"/>
  <c r="Q1964" i="1"/>
  <c r="Q4015" i="1"/>
  <c r="Q3363" i="1"/>
  <c r="Q2016" i="1"/>
  <c r="Q72" i="1"/>
  <c r="Q1739" i="1"/>
  <c r="Q1163" i="1"/>
  <c r="Q110" i="1"/>
  <c r="Q346" i="1"/>
  <c r="Q2486" i="1"/>
  <c r="Q2319" i="1"/>
  <c r="Q541" i="1"/>
  <c r="Q1979" i="1"/>
  <c r="Q3641" i="1"/>
  <c r="Q1500" i="1"/>
  <c r="Q1953" i="1"/>
  <c r="Q3755" i="1"/>
  <c r="Q2332" i="1"/>
  <c r="Q576" i="1"/>
  <c r="Q906" i="1"/>
  <c r="Q2679" i="1"/>
  <c r="Q3781" i="1"/>
  <c r="Q2109" i="1"/>
  <c r="Q238" i="1"/>
  <c r="Q3695" i="1"/>
  <c r="Q1116" i="1"/>
  <c r="Q3443" i="1"/>
  <c r="Q4094" i="1"/>
  <c r="Q2928" i="1"/>
  <c r="Q2592" i="1"/>
  <c r="Q2808" i="1"/>
  <c r="Q3545" i="1"/>
  <c r="Q3926" i="1"/>
  <c r="Q2018" i="1"/>
  <c r="Q663" i="1"/>
  <c r="Q3086" i="1"/>
  <c r="Q1893" i="1"/>
  <c r="Q75" i="1"/>
  <c r="Q1205" i="1"/>
  <c r="Q2610" i="1"/>
  <c r="Q3009" i="1"/>
  <c r="Q3884" i="1"/>
  <c r="Q525" i="1"/>
  <c r="Q382" i="1"/>
  <c r="Q3452" i="1"/>
  <c r="Q274" i="1"/>
  <c r="Q794" i="1"/>
  <c r="Q2686" i="1"/>
  <c r="Q3834" i="1"/>
  <c r="Q1068" i="1"/>
  <c r="Q515" i="1"/>
  <c r="Q809" i="1"/>
  <c r="Q1608" i="1"/>
  <c r="Q4045" i="1"/>
  <c r="Q2926" i="1"/>
  <c r="Q1016" i="1"/>
  <c r="Q2032" i="1"/>
  <c r="Q2470" i="1"/>
  <c r="Q1798" i="1"/>
  <c r="Q3464" i="1"/>
  <c r="Q2362" i="1"/>
  <c r="Q751" i="1"/>
  <c r="Q2671" i="1"/>
  <c r="Q1814" i="1"/>
  <c r="Q3487" i="1"/>
  <c r="Q2088" i="1"/>
  <c r="Q2849" i="1"/>
  <c r="Q4011" i="1"/>
  <c r="Q1521" i="1"/>
  <c r="Q105" i="1"/>
  <c r="Q3618" i="1"/>
  <c r="Q3835" i="1"/>
  <c r="Q3406" i="1"/>
  <c r="Q3970" i="1"/>
  <c r="Q1767" i="1"/>
  <c r="Q2242" i="1"/>
  <c r="Q2228" i="1"/>
  <c r="Q2124" i="1"/>
  <c r="Q2809" i="1"/>
  <c r="Q2719" i="1"/>
  <c r="Q3528" i="1"/>
  <c r="Q3563" i="1"/>
  <c r="Q3256" i="1"/>
  <c r="Q2355" i="1"/>
  <c r="Q951" i="1"/>
  <c r="Q3020" i="1"/>
  <c r="Q1929" i="1"/>
  <c r="Q401" i="1"/>
  <c r="Q3912" i="1"/>
  <c r="Q1957" i="1"/>
  <c r="Q182" i="1"/>
  <c r="Q3922" i="1"/>
  <c r="Q1866" i="1"/>
  <c r="Q2291" i="1"/>
  <c r="Q289" i="1"/>
  <c r="Q3850" i="1"/>
  <c r="Q4050" i="1"/>
  <c r="Q2131" i="1"/>
  <c r="Q3622" i="1"/>
  <c r="Q3837" i="1"/>
  <c r="Q2659" i="1"/>
  <c r="Q4014" i="1"/>
  <c r="Q2447" i="1"/>
  <c r="Q1632" i="1"/>
  <c r="Q1663" i="1"/>
  <c r="Q1030" i="1"/>
  <c r="Q3235" i="1"/>
  <c r="Q636" i="1"/>
  <c r="Q3232" i="1"/>
  <c r="Q3141" i="1"/>
  <c r="Q2201" i="1"/>
  <c r="Q2223" i="1"/>
  <c r="Q1395" i="1"/>
  <c r="Q287" i="1"/>
  <c r="Q3767" i="1"/>
  <c r="Q1507" i="1"/>
  <c r="Q1804" i="1"/>
  <c r="Q2627" i="1"/>
  <c r="Q3594" i="1"/>
  <c r="Q1484" i="1"/>
  <c r="Q3095" i="1"/>
  <c r="Q2612" i="1"/>
  <c r="Q318" i="1"/>
  <c r="Q3147" i="1"/>
  <c r="Q2248" i="1"/>
  <c r="Q661" i="1"/>
  <c r="Q656" i="1"/>
  <c r="Q1416" i="1"/>
  <c r="Q1917" i="1"/>
  <c r="Q3752" i="1"/>
  <c r="Q3778" i="1"/>
  <c r="Q140" i="1"/>
  <c r="Q501" i="1"/>
  <c r="Q900" i="1"/>
  <c r="Q3317" i="1"/>
  <c r="Q1906" i="1"/>
  <c r="Q4093" i="1"/>
  <c r="Q2427" i="1"/>
  <c r="Q2269" i="1"/>
  <c r="Q3359" i="1"/>
  <c r="Q1656" i="1"/>
  <c r="Q2556" i="1"/>
  <c r="Q2052" i="1"/>
  <c r="Q2717" i="1"/>
  <c r="Q1089" i="1"/>
  <c r="Q1773" i="1"/>
  <c r="Q2406" i="1"/>
  <c r="Q2874" i="1"/>
  <c r="Q97" i="1"/>
  <c r="Q2128" i="1"/>
  <c r="Q982" i="1"/>
  <c r="Q1977" i="1"/>
  <c r="Q3139" i="1"/>
  <c r="Q736" i="1"/>
  <c r="Q2357" i="1"/>
  <c r="Q2747" i="1"/>
  <c r="Q3013" i="1"/>
  <c r="Q494" i="1"/>
  <c r="Q183" i="1"/>
  <c r="Q2875" i="1"/>
  <c r="Q2523" i="1"/>
  <c r="Q1522" i="1"/>
  <c r="Q957" i="1"/>
  <c r="Q2472" i="1"/>
  <c r="Q1136" i="1"/>
  <c r="Q3949" i="1"/>
  <c r="Q2800" i="1"/>
  <c r="Q3326" i="1"/>
  <c r="Q3053" i="1"/>
  <c r="Q2924" i="1"/>
  <c r="Q3306" i="1"/>
  <c r="Q587" i="1"/>
  <c r="Q1872" i="1"/>
  <c r="Q3735" i="1"/>
  <c r="Q2762" i="1"/>
  <c r="Q1335" i="1"/>
  <c r="Q2538" i="1"/>
  <c r="Q1571" i="1"/>
  <c r="Q197" i="1"/>
  <c r="Q1166" i="1"/>
  <c r="Q3769" i="1"/>
  <c r="Q2990" i="1"/>
  <c r="Q778" i="1"/>
  <c r="Q2384" i="1"/>
  <c r="Q159" i="1"/>
  <c r="Q2180" i="1"/>
  <c r="Q2946" i="1"/>
  <c r="Q1003" i="1"/>
  <c r="Q3875" i="1"/>
  <c r="Q3257" i="1"/>
  <c r="Q1755" i="1"/>
  <c r="Q618" i="1"/>
  <c r="Q2958" i="1"/>
  <c r="Q1017" i="1"/>
  <c r="Q819" i="1"/>
  <c r="Q971" i="1"/>
  <c r="Q3133" i="1"/>
  <c r="Q3081" i="1"/>
  <c r="Q2446" i="1"/>
  <c r="Q2781" i="1"/>
  <c r="Q3391" i="1"/>
  <c r="Q2732" i="1"/>
  <c r="Q2103" i="1"/>
  <c r="Q175" i="1"/>
  <c r="Q2954" i="1"/>
  <c r="Q1703" i="1"/>
  <c r="Q2697" i="1"/>
  <c r="Q4021" i="1"/>
  <c r="Q167" i="1"/>
  <c r="Q3847" i="1"/>
  <c r="Q4115" i="1"/>
  <c r="Q1260" i="1"/>
  <c r="Q3908" i="1"/>
  <c r="Q1460" i="1"/>
  <c r="Q3394" i="1"/>
  <c r="Q1949" i="1"/>
  <c r="Q3584" i="1"/>
  <c r="Q3585" i="1"/>
  <c r="Q981" i="1"/>
  <c r="Q2738" i="1"/>
  <c r="Q3016" i="1"/>
  <c r="Q399" i="1"/>
  <c r="Q1780" i="1"/>
  <c r="Q3282" i="1"/>
  <c r="Q1834" i="1"/>
  <c r="Q2675" i="1"/>
  <c r="Q528" i="1"/>
  <c r="Q920" i="1"/>
  <c r="Q3669" i="1"/>
  <c r="Q2287" i="1"/>
  <c r="Q2230" i="1"/>
  <c r="Q2831" i="1"/>
  <c r="Q3112" i="1"/>
  <c r="Q2740" i="1"/>
  <c r="Q3821" i="1"/>
  <c r="Q427" i="1"/>
  <c r="Q220" i="1"/>
  <c r="Q3286" i="1"/>
  <c r="Q3776" i="1"/>
  <c r="Q3971" i="1"/>
  <c r="Q1549" i="1"/>
  <c r="Q2862" i="1"/>
  <c r="Q2789" i="1"/>
  <c r="Q3038" i="1"/>
  <c r="Q2305" i="1"/>
  <c r="Q3266" i="1"/>
  <c r="Q3189" i="1"/>
  <c r="Q1362" i="1"/>
  <c r="Q619" i="1"/>
  <c r="Q1955" i="1"/>
  <c r="Q3806" i="1"/>
  <c r="Q989" i="1"/>
  <c r="Q984" i="1"/>
  <c r="Q1540" i="1"/>
  <c r="Q1819" i="1"/>
  <c r="Q963" i="1"/>
  <c r="Q708" i="1"/>
  <c r="Q33" i="1"/>
  <c r="Q3539" i="1"/>
  <c r="Q1173" i="1"/>
  <c r="Q3281" i="1"/>
  <c r="Q2730" i="1"/>
  <c r="Q3670" i="1"/>
  <c r="Q2058" i="1"/>
  <c r="Q1203" i="1"/>
  <c r="Q2304" i="1"/>
  <c r="Q3642" i="1"/>
  <c r="Q2594" i="1"/>
  <c r="Q1248" i="1"/>
  <c r="Q88" i="1"/>
  <c r="Q3377" i="1"/>
  <c r="Q1461" i="1"/>
  <c r="Q2542" i="1"/>
  <c r="Q2119" i="1"/>
  <c r="Q98" i="1"/>
  <c r="Q1095" i="1"/>
  <c r="Q3581" i="1"/>
  <c r="Q3587" i="1"/>
  <c r="Q2340" i="1"/>
  <c r="Q617" i="1"/>
  <c r="Q1569" i="1"/>
  <c r="Q2991" i="1"/>
  <c r="Q1826" i="1"/>
  <c r="Q1986" i="1"/>
  <c r="Q185" i="1"/>
  <c r="Q4057" i="1"/>
  <c r="Q1867" i="1"/>
  <c r="Q2118" i="1"/>
  <c r="Q3804" i="1"/>
  <c r="Q69" i="1"/>
  <c r="Q3859" i="1"/>
  <c r="Q488" i="1"/>
  <c r="Q2848" i="1"/>
  <c r="Q277" i="1"/>
  <c r="Q4078" i="1"/>
  <c r="Q2377" i="1"/>
  <c r="Q1307" i="1"/>
  <c r="Q1139" i="1"/>
  <c r="Q532" i="1"/>
  <c r="Q3845" i="1"/>
  <c r="Q1165" i="1"/>
  <c r="Q1559" i="1"/>
  <c r="Q426" i="1"/>
  <c r="Q1331" i="1"/>
  <c r="Q1537" i="1"/>
  <c r="Q1164" i="1"/>
  <c r="Q2840" i="1"/>
  <c r="Q3167" i="1"/>
  <c r="Q3577" i="1"/>
  <c r="Q714" i="1"/>
  <c r="Q2154" i="1"/>
  <c r="Q3665" i="1"/>
  <c r="Q3785" i="1"/>
  <c r="Q1008" i="1"/>
  <c r="Q727" i="1"/>
  <c r="Q3460" i="1"/>
  <c r="Q1137" i="1"/>
  <c r="Q2756" i="1"/>
  <c r="Q1183" i="1"/>
  <c r="Q450" i="1"/>
  <c r="Q130" i="1"/>
  <c r="Q2169" i="1"/>
  <c r="Q44" i="1"/>
  <c r="Q1605" i="1"/>
  <c r="Q1082" i="1"/>
  <c r="Q1575" i="1"/>
  <c r="Q1178" i="1"/>
  <c r="Q1835" i="1"/>
  <c r="Q2549" i="1"/>
  <c r="Q4092" i="1"/>
  <c r="Q263" i="1"/>
  <c r="Q1836" i="1"/>
  <c r="Q1800" i="1"/>
  <c r="Q1851" i="1"/>
  <c r="Q3722" i="1"/>
  <c r="Q3766" i="1"/>
  <c r="Q1937" i="1"/>
  <c r="Q2097" i="1"/>
  <c r="Q180" i="1"/>
  <c r="Q2805" i="1"/>
  <c r="Q1610" i="1"/>
  <c r="Q2968" i="1"/>
  <c r="Q1463" i="1"/>
  <c r="Q990" i="1"/>
  <c r="Q1363" i="1"/>
  <c r="Q1959" i="1"/>
  <c r="Q1438" i="1"/>
  <c r="Q1700" i="1"/>
  <c r="Q810" i="1"/>
  <c r="Q150" i="1"/>
  <c r="Q1862" i="1"/>
  <c r="Q3589" i="1"/>
  <c r="Q1828" i="1"/>
  <c r="Q178" i="1"/>
  <c r="Q2070" i="1"/>
  <c r="Q2429" i="1"/>
  <c r="Q755" i="1"/>
  <c r="Q3078" i="1"/>
  <c r="Q602" i="1"/>
  <c r="Q767" i="1"/>
  <c r="Q3027" i="1"/>
  <c r="Q3953" i="1"/>
  <c r="Q3613" i="1"/>
  <c r="Q100" i="1"/>
  <c r="Q3118" i="1"/>
  <c r="Q122" i="1"/>
  <c r="Q668" i="1"/>
  <c r="Q2819" i="1"/>
  <c r="Q2707" i="1"/>
  <c r="Q3483" i="1"/>
  <c r="Q3137" i="1"/>
  <c r="Q3384" i="1"/>
  <c r="Q3736" i="1"/>
  <c r="Q3952" i="1"/>
  <c r="Q3705" i="1"/>
  <c r="Q2383" i="1"/>
  <c r="Q3418" i="1"/>
  <c r="Q3852" i="1"/>
  <c r="Q2841" i="1"/>
  <c r="Q2341" i="1"/>
  <c r="Q4084" i="1"/>
  <c r="Q860" i="1"/>
  <c r="Q1941" i="1"/>
  <c r="Q2989" i="1"/>
  <c r="Q3513" i="1"/>
  <c r="Q3250" i="1"/>
  <c r="Q624" i="1"/>
  <c r="Q2000" i="1"/>
  <c r="Q530" i="1"/>
  <c r="Q519" i="1"/>
  <c r="Q2450" i="1"/>
  <c r="Q1067" i="1"/>
  <c r="Q554" i="1"/>
  <c r="Q539" i="1"/>
  <c r="Q358" i="1"/>
  <c r="Q753" i="1"/>
  <c r="Q1448" i="1"/>
  <c r="Q732" i="1"/>
  <c r="Q112" i="1"/>
  <c r="Q2298" i="1"/>
  <c r="Q3453" i="1"/>
  <c r="Q1756" i="1"/>
  <c r="Q2404" i="1"/>
  <c r="Q400" i="1"/>
  <c r="Q3599" i="1"/>
  <c r="Q2837" i="1"/>
  <c r="Q1429" i="1"/>
  <c r="Q3120" i="1"/>
  <c r="Q2300" i="1"/>
  <c r="Q3956" i="1"/>
  <c r="Q1818" i="1"/>
  <c r="Q4076" i="1"/>
  <c r="Q954" i="1"/>
  <c r="Q1225" i="1"/>
  <c r="Q2735" i="1"/>
  <c r="Q282" i="1"/>
  <c r="Q567" i="1"/>
  <c r="Q1348" i="1"/>
  <c r="Q3068" i="1"/>
  <c r="Q3156" i="1"/>
  <c r="Q2226" i="1"/>
  <c r="Q2186" i="1"/>
  <c r="Q3085" i="1"/>
  <c r="Q2256" i="1"/>
  <c r="Q2295" i="1"/>
  <c r="Q2099" i="1"/>
  <c r="Q968" i="1"/>
  <c r="Q2741" i="1"/>
  <c r="Q1829" i="1"/>
  <c r="Q1582" i="1"/>
  <c r="Q3944" i="1"/>
  <c r="Q1681" i="1"/>
  <c r="Q3808" i="1"/>
  <c r="Q1076" i="1"/>
  <c r="Q381" i="1"/>
  <c r="Q1689" i="1"/>
  <c r="Q3635" i="1"/>
  <c r="Q3433" i="1"/>
  <c r="Q65" i="1"/>
  <c r="Q3761" i="1"/>
  <c r="Q2760" i="1"/>
  <c r="Q3463" i="1"/>
  <c r="Q4114" i="1"/>
  <c r="Q657" i="1"/>
  <c r="Q2975" i="1"/>
  <c r="Q3001" i="1"/>
  <c r="Q1305" i="1"/>
  <c r="Q2202" i="1"/>
  <c r="Q3661" i="1"/>
  <c r="Q891" i="1"/>
  <c r="Q3639" i="1"/>
  <c r="Q2181" i="1"/>
  <c r="Q2238" i="1"/>
  <c r="Q1469" i="1"/>
  <c r="Q1502" i="1"/>
  <c r="Q2297" i="1"/>
  <c r="Q2463" i="1"/>
  <c r="Q1161" i="1"/>
  <c r="Q2607" i="1"/>
  <c r="Q3791" i="1"/>
  <c r="Q676" i="1"/>
  <c r="Q484" i="1"/>
  <c r="Q3403" i="1"/>
  <c r="Q2134" i="1"/>
  <c r="Q3654" i="1"/>
  <c r="Q2682" i="1"/>
  <c r="Q4044" i="1"/>
  <c r="Q2950" i="1"/>
  <c r="Q3541" i="1"/>
  <c r="Q598" i="1"/>
  <c r="Q985" i="1"/>
  <c r="Q2075" i="1"/>
  <c r="Q2662" i="1"/>
  <c r="Q1072" i="1"/>
  <c r="Q2363" i="1"/>
  <c r="Q1104" i="1"/>
  <c r="Q2038" i="1"/>
  <c r="Q472" i="1"/>
  <c r="Q3005" i="1"/>
  <c r="Q2521" i="1"/>
  <c r="Q2638" i="1"/>
  <c r="Q2250" i="1"/>
  <c r="Q2492" i="1"/>
  <c r="Q250" i="1"/>
  <c r="Q19" i="1"/>
  <c r="Q2770" i="1"/>
  <c r="Q687" i="1"/>
  <c r="Q2462" i="1"/>
  <c r="Q1876" i="1"/>
  <c r="Q1907" i="1"/>
  <c r="Q741" i="1"/>
  <c r="Q4035" i="1"/>
  <c r="Q1864" i="1"/>
  <c r="Q1380" i="1"/>
  <c r="Q1047" i="1"/>
  <c r="Q2645" i="1"/>
  <c r="Q3569" i="1"/>
  <c r="Q2253" i="1"/>
  <c r="Q3866" i="1"/>
  <c r="Q3542" i="1"/>
  <c r="Q165" i="1"/>
  <c r="Q1666" i="1"/>
  <c r="Q2997" i="1"/>
  <c r="Q638" i="1"/>
  <c r="Q697" i="1"/>
  <c r="Q1491" i="1"/>
  <c r="Q3600" i="1"/>
  <c r="Q2699" i="1"/>
  <c r="Q2409" i="1"/>
  <c r="Q821" i="1"/>
  <c r="Q339" i="1"/>
  <c r="Q1313" i="1"/>
  <c r="Q160" i="1"/>
  <c r="Q468" i="1"/>
  <c r="Q2098" i="1"/>
  <c r="Q1512" i="1"/>
  <c r="Q1121" i="1"/>
  <c r="Q3958" i="1"/>
  <c r="Q2829" i="1"/>
  <c r="Q526" i="1"/>
  <c r="Q675" i="1"/>
  <c r="Q1436" i="1"/>
  <c r="Q774" i="1"/>
  <c r="Q1214" i="1"/>
  <c r="Q940" i="1"/>
  <c r="Q1102" i="1"/>
  <c r="Q2524" i="1"/>
  <c r="Q947" i="1"/>
  <c r="Q2558" i="1"/>
  <c r="Q300" i="1"/>
  <c r="Q1276" i="1"/>
  <c r="Q892" i="1"/>
  <c r="Q3251" i="1"/>
  <c r="Q3691" i="1"/>
  <c r="Q2460" i="1"/>
  <c r="Q3615" i="1"/>
  <c r="Q1831" i="1"/>
  <c r="Q304" i="1"/>
  <c r="Q2292" i="1"/>
  <c r="Q3679" i="1"/>
  <c r="Q3514" i="1"/>
  <c r="Q925" i="1"/>
  <c r="Q2437" i="1"/>
  <c r="Q1177" i="1"/>
  <c r="Q2695" i="1"/>
  <c r="Q2497" i="1"/>
  <c r="Q480" i="1"/>
  <c r="Q545" i="1"/>
  <c r="Q1241" i="1"/>
  <c r="Q1653" i="1"/>
  <c r="Q145" i="1"/>
  <c r="Q3748" i="1"/>
  <c r="Q764" i="1"/>
  <c r="Q2547" i="1"/>
  <c r="Q1874" i="1"/>
  <c r="Q1824" i="1"/>
  <c r="Q2323" i="1"/>
  <c r="Q910" i="1"/>
  <c r="Q28" i="1"/>
  <c r="Q824" i="1"/>
  <c r="Q2090" i="1"/>
  <c r="Q2593" i="1"/>
  <c r="Q579" i="1"/>
  <c r="Q1715" i="1"/>
  <c r="Q3637" i="1"/>
  <c r="Q1722" i="1"/>
  <c r="Q1619" i="1"/>
  <c r="Q1415" i="1"/>
  <c r="Q1188" i="1"/>
  <c r="Q2947" i="1"/>
  <c r="Q109" i="1"/>
  <c r="Q83" i="1"/>
  <c r="Q993" i="1"/>
  <c r="Q513" i="1"/>
  <c r="Q1246" i="1"/>
  <c r="Q2986" i="1"/>
  <c r="Q3484" i="1"/>
  <c r="Q3571" i="1"/>
  <c r="Q1694" i="1"/>
  <c r="Q1629" i="1"/>
  <c r="Q1262" i="1"/>
  <c r="Q1657" i="1"/>
  <c r="Q3954" i="1"/>
  <c r="Q583" i="1"/>
  <c r="Q3544" i="1"/>
  <c r="Q1287" i="1"/>
  <c r="Q1293" i="1"/>
  <c r="Q716" i="1"/>
  <c r="Q49" i="1"/>
  <c r="Q1839" i="1"/>
  <c r="Q1586" i="1"/>
  <c r="Q3570" i="1"/>
  <c r="Q639" i="1"/>
  <c r="Q1422" i="1"/>
  <c r="Q1093" i="1"/>
  <c r="Q2546" i="1"/>
  <c r="Q2852" i="1"/>
  <c r="Q2600" i="1"/>
  <c r="Q1613" i="1"/>
  <c r="Q438" i="1"/>
  <c r="Q1673" i="1"/>
  <c r="Q3774" i="1"/>
  <c r="Q138" i="1"/>
  <c r="Q408" i="1"/>
  <c r="Q1696" i="1"/>
  <c r="Q1026" i="1"/>
  <c r="Q1124" i="1"/>
  <c r="Q936" i="1"/>
  <c r="Q1873" i="1"/>
  <c r="Q429" i="1"/>
  <c r="Q2598" i="1"/>
  <c r="Q1704" i="1"/>
  <c r="Q672" i="1"/>
  <c r="Q283" i="1"/>
  <c r="Q961" i="1"/>
  <c r="Q3344" i="1"/>
  <c r="Q3075" i="1"/>
  <c r="Q1086" i="1"/>
  <c r="Q1325" i="1"/>
  <c r="Q596" i="1"/>
  <c r="Q585" i="1"/>
  <c r="Q2615" i="1"/>
  <c r="Q531" i="1"/>
  <c r="Q2483" i="1"/>
  <c r="Q80" i="1"/>
  <c r="Q2713" i="1"/>
  <c r="Q1198" i="1"/>
  <c r="Q32" i="1"/>
  <c r="Q3238" i="1"/>
  <c r="Q1637" i="1"/>
  <c r="Q190" i="1"/>
  <c r="Q1803" i="1"/>
  <c r="Q3052" i="1"/>
  <c r="Q59" i="1"/>
  <c r="Q2025" i="1"/>
  <c r="Q1782" i="1"/>
  <c r="Q397" i="1"/>
  <c r="Q3803" i="1"/>
  <c r="Q1899" i="1"/>
  <c r="Q3092" i="1"/>
  <c r="Q1744" i="1"/>
  <c r="Q3759" i="1"/>
  <c r="Q409" i="1"/>
  <c r="Q2289" i="1"/>
  <c r="Q2945" i="1"/>
  <c r="Q551" i="1"/>
  <c r="Q3489" i="1"/>
  <c r="Q1701" i="1"/>
  <c r="Q3590" i="1"/>
  <c r="Q162" i="1"/>
  <c r="Q1980" i="1"/>
  <c r="Q1245" i="1"/>
  <c r="Q1037" i="1"/>
  <c r="Q1875" i="1"/>
  <c r="Q1777" i="1"/>
  <c r="Q3555" i="1"/>
  <c r="Q422" i="1"/>
  <c r="Q540" i="1"/>
  <c r="Q102" i="1"/>
  <c r="Q1997" i="1"/>
  <c r="Q997" i="1"/>
  <c r="Q1785" i="1"/>
  <c r="Q95" i="1"/>
  <c r="Q352" i="1"/>
  <c r="Q978" i="1"/>
  <c r="Q3248" i="1"/>
  <c r="Q2306" i="1"/>
  <c r="Q394" i="1"/>
  <c r="Q817" i="1"/>
  <c r="Q1053" i="1"/>
  <c r="Q1378" i="1"/>
  <c r="Q2965" i="1"/>
  <c r="Q2632" i="1"/>
  <c r="Q645" i="1"/>
  <c r="Q3329" i="1"/>
  <c r="Q2273" i="1"/>
  <c r="Q3967" i="1"/>
  <c r="Q1741" i="1"/>
  <c r="Q2063" i="1"/>
  <c r="Q2701" i="1"/>
  <c r="Q1327" i="1"/>
  <c r="Q1920" i="1"/>
  <c r="Q2531" i="1"/>
  <c r="Q2458" i="1"/>
  <c r="Q1504" i="1"/>
  <c r="Q686" i="1"/>
  <c r="Q3186" i="1"/>
  <c r="Q621" i="1"/>
  <c r="Q1601" i="1"/>
  <c r="Q1817" i="1"/>
  <c r="Q620" i="1"/>
  <c r="Q1211" i="1"/>
  <c r="Q2286" i="1"/>
  <c r="Q815" i="1"/>
  <c r="Q606" i="1"/>
  <c r="Q2882" i="1"/>
  <c r="Q1376" i="1"/>
  <c r="Q3887" i="1"/>
  <c r="Q3210" i="1"/>
  <c r="Q3501" i="1"/>
  <c r="Q1011" i="1"/>
  <c r="Q1304" i="1"/>
  <c r="Q1935" i="1"/>
  <c r="Q1596" i="1"/>
  <c r="Q972" i="1"/>
  <c r="Q3869" i="1"/>
  <c r="Q1595" i="1"/>
  <c r="Q212" i="1"/>
  <c r="Q2412" i="1"/>
  <c r="Q1144" i="1"/>
  <c r="Q3312" i="1"/>
  <c r="Q2465" i="1"/>
  <c r="Q2441" i="1"/>
  <c r="Q1877" i="1"/>
  <c r="Q1982" i="1"/>
  <c r="Q569" i="1"/>
  <c r="Q4056" i="1"/>
  <c r="Q1296" i="1"/>
  <c r="Q1250" i="1"/>
  <c r="Q1345" i="1"/>
  <c r="Q1322" i="1"/>
  <c r="Q608" i="1"/>
  <c r="Q2324" i="1"/>
  <c r="Q2629" i="1"/>
  <c r="Q2595" i="1"/>
  <c r="Q1312" i="1"/>
  <c r="Q1658" i="1"/>
  <c r="Q2936" i="1"/>
  <c r="Q1364" i="1"/>
  <c r="Q3380" i="1"/>
  <c r="Q1693" i="1"/>
  <c r="Q2006" i="1"/>
  <c r="Q338" i="1"/>
  <c r="Q192" i="1"/>
  <c r="Q2358" i="1"/>
  <c r="Q1799" i="1"/>
  <c r="Q2582" i="1"/>
  <c r="Q1382" i="1"/>
  <c r="Q2380" i="1"/>
  <c r="Q2606" i="1"/>
  <c r="Q688" i="1"/>
  <c r="Q3917" i="1"/>
  <c r="Q2798" i="1"/>
  <c r="Q2949" i="1"/>
  <c r="Q3196" i="1"/>
  <c r="Q1039" i="1"/>
  <c r="Q3336" i="1"/>
  <c r="Q3498" i="1"/>
  <c r="Q2856" i="1"/>
  <c r="Q2839" i="1"/>
  <c r="Q2565" i="1"/>
  <c r="Q1737" i="1"/>
  <c r="Q3486" i="1"/>
  <c r="Q965" i="1"/>
  <c r="Q425" i="1"/>
  <c r="Q2459" i="1"/>
  <c r="Q516" i="1"/>
  <c r="Q2919" i="1"/>
  <c r="Q3089" i="1"/>
  <c r="Q2275" i="1"/>
  <c r="Q848" i="1"/>
  <c r="Q387" i="1"/>
  <c r="Q1035" i="1"/>
  <c r="Q1807" i="1"/>
  <c r="Q1547" i="1"/>
  <c r="Q2811" i="1"/>
  <c r="Q171" i="1"/>
  <c r="Q833" i="1"/>
  <c r="Q1464" i="1"/>
  <c r="Q610" i="1"/>
  <c r="Q3993" i="1"/>
  <c r="Q2133" i="1"/>
  <c r="Q3036" i="1"/>
  <c r="Q3552" i="1"/>
  <c r="Q3473" i="1"/>
  <c r="Q1096" i="1"/>
  <c r="Q1743" i="1"/>
  <c r="Q612" i="1"/>
  <c r="Q3797" i="1"/>
  <c r="Q3153" i="1"/>
  <c r="Q831" i="1"/>
  <c r="Q3131" i="1"/>
  <c r="Q1921" i="1"/>
  <c r="Q3864" i="1"/>
  <c r="Q2575" i="1"/>
  <c r="Q3197" i="1"/>
  <c r="Q393" i="1"/>
  <c r="Q1897" i="1"/>
  <c r="Q421" i="1"/>
  <c r="Q1149" i="1"/>
  <c r="Q1925" i="1"/>
  <c r="Q3658" i="1"/>
  <c r="Q317" i="1"/>
  <c r="Q2709" i="1"/>
  <c r="Q3663" i="1"/>
  <c r="Q2199" i="1"/>
  <c r="Q2676" i="1"/>
  <c r="Q3236" i="1"/>
  <c r="Q2352" i="1"/>
  <c r="Q1545" i="1"/>
  <c r="Q293" i="1"/>
  <c r="Q1128" i="1"/>
  <c r="Q1113" i="1"/>
  <c r="Q1066" i="1"/>
  <c r="Q864" i="1"/>
  <c r="Q2455" i="1"/>
  <c r="Q3442" i="1"/>
  <c r="Q1285" i="1"/>
  <c r="Q1005" i="1"/>
  <c r="Q1821" i="1"/>
  <c r="Q461" i="1"/>
  <c r="Q2410" i="1"/>
  <c r="Q93" i="1"/>
  <c r="Q2385" i="1"/>
  <c r="Q52" i="1"/>
  <c r="Q698" i="1"/>
  <c r="Q1094" i="1"/>
  <c r="Q73" i="1"/>
  <c r="Q3723" i="1"/>
  <c r="Q3288" i="1"/>
  <c r="Q3662" i="1"/>
  <c r="Q1892" i="1"/>
  <c r="Q2706" i="1"/>
  <c r="Q2473" i="1"/>
  <c r="Q2002" i="1"/>
  <c r="Q3152" i="1"/>
  <c r="Q3860" i="1"/>
  <c r="Q1169" i="1"/>
  <c r="Q1159" i="1"/>
  <c r="Q2907" i="1"/>
  <c r="Q1685" i="1"/>
  <c r="Q1283" i="1"/>
  <c r="Q264" i="1"/>
  <c r="Q679" i="1"/>
  <c r="Q1449" i="1"/>
  <c r="Q1913" i="1"/>
  <c r="Q3241" i="1"/>
  <c r="Q2929" i="1"/>
  <c r="Q2490" i="1"/>
  <c r="Q2170" i="1"/>
  <c r="Q2604" i="1"/>
  <c r="Q2370" i="1"/>
  <c r="Q41" i="1"/>
  <c r="Q1999" i="1"/>
  <c r="Q1679" i="1"/>
  <c r="Q3900" i="1"/>
  <c r="Q2624" i="1"/>
  <c r="Q3786" i="1"/>
  <c r="Q3888" i="1"/>
  <c r="Q3471" i="1"/>
  <c r="Q188" i="1"/>
  <c r="Q3123" i="1"/>
  <c r="Q1859" i="1"/>
  <c r="Q3771" i="1"/>
  <c r="Q2818" i="1"/>
  <c r="Q1972" i="1"/>
  <c r="Q2209" i="1"/>
  <c r="Q912" i="1"/>
  <c r="Q3874" i="1"/>
  <c r="Q2591" i="1"/>
  <c r="Q144" i="1"/>
  <c r="Q1924" i="1"/>
  <c r="Q1485" i="1"/>
  <c r="Q2590" i="1"/>
  <c r="Q628" i="1"/>
  <c r="Q1343" i="1"/>
  <c r="Q2034" i="1"/>
  <c r="Q3743" i="1"/>
  <c r="Q193" i="1"/>
  <c r="Q572" i="1"/>
  <c r="Q152" i="1"/>
  <c r="Q2139" i="1"/>
  <c r="Q2004" i="1"/>
  <c r="Q424" i="1"/>
  <c r="Q2683" i="1"/>
  <c r="Q3088" i="1"/>
  <c r="Q3825" i="1"/>
  <c r="Q683" i="1"/>
  <c r="Q1568" i="1"/>
  <c r="Q3598" i="1"/>
  <c r="Q458" i="1"/>
  <c r="Q2953" i="1"/>
  <c r="Q4022" i="1"/>
  <c r="Q194" i="1"/>
  <c r="Q2445" i="1"/>
  <c r="Q1808" i="1"/>
  <c r="Q3" i="1"/>
  <c r="Q2026" i="1"/>
  <c r="Q3168" i="1"/>
  <c r="Q1443" i="1"/>
  <c r="Q1059" i="1"/>
  <c r="Q2222" i="1"/>
  <c r="Q2724" i="1"/>
  <c r="Q1114" i="1"/>
  <c r="Q71" i="1"/>
  <c r="Q24" i="1"/>
  <c r="Q1578" i="1"/>
  <c r="Q1221" i="1"/>
  <c r="Q1110" i="1"/>
  <c r="Q1934" i="1"/>
  <c r="Q2203" i="1"/>
  <c r="Q390" i="1"/>
  <c r="Q2398" i="1"/>
  <c r="Q3861" i="1"/>
  <c r="Q1623" i="1"/>
  <c r="Q4103" i="1"/>
  <c r="Q1646" i="1"/>
  <c r="Q695" i="1"/>
  <c r="Q694" i="1"/>
  <c r="Q2140" i="1"/>
  <c r="Q2451" i="1"/>
  <c r="Q2393" i="1"/>
  <c r="Q3819" i="1"/>
  <c r="Q1776" i="1"/>
  <c r="Q3708" i="1"/>
  <c r="Q3493" i="1"/>
  <c r="Q3425" i="1"/>
  <c r="Q907" i="1"/>
  <c r="Q578" i="1"/>
  <c r="Q718" i="1"/>
  <c r="Q4066" i="1"/>
  <c r="Q2551" i="1"/>
  <c r="Q1425" i="1"/>
  <c r="Q3029" i="1"/>
  <c r="Q2574" i="1"/>
  <c r="Q1812" i="1"/>
  <c r="Q3968" i="1"/>
  <c r="Q3927" i="1"/>
  <c r="Q222" i="1"/>
  <c r="Q1189" i="1"/>
  <c r="Q711" i="1"/>
  <c r="Q2586" i="1"/>
  <c r="Q1421" i="1"/>
  <c r="Q3467" i="1"/>
  <c r="Q3744" i="1"/>
  <c r="Q2263" i="1"/>
  <c r="Q1672" i="1"/>
  <c r="Q3925" i="1"/>
  <c r="Q3116" i="1"/>
  <c r="Q1813" i="1"/>
  <c r="Q398" i="1"/>
  <c r="Q3634" i="1"/>
  <c r="Q2205" i="1"/>
  <c r="Q1392" i="1"/>
  <c r="Q3660" i="1"/>
  <c r="Q388" i="1"/>
  <c r="Q1751" i="1"/>
  <c r="Q3960" i="1"/>
  <c r="Q377" i="1"/>
  <c r="Q1074" i="1"/>
  <c r="Q2367" i="1"/>
  <c r="Q8" i="1"/>
  <c r="Q1481" i="1"/>
  <c r="Q1539" i="1"/>
  <c r="Q2689" i="1"/>
  <c r="Q3171" i="1"/>
  <c r="Q3468" i="1"/>
  <c r="Q3863" i="1"/>
  <c r="Q2428" i="1"/>
  <c r="Q1407" i="1"/>
  <c r="Q3372" i="1"/>
  <c r="Q3065" i="1"/>
  <c r="Q2422" i="1"/>
  <c r="Q1868" i="1"/>
  <c r="Q589" i="1"/>
  <c r="Q3988" i="1"/>
  <c r="Q2763" i="1"/>
  <c r="Q712" i="1"/>
  <c r="Q201" i="1"/>
  <c r="Q2716" i="1"/>
  <c r="Q3129" i="1"/>
  <c r="Q2136" i="1"/>
  <c r="Q611" i="1"/>
  <c r="Q229" i="1"/>
  <c r="Q2182" i="1"/>
  <c r="Q3378" i="1"/>
  <c r="Q2739" i="1"/>
  <c r="Q1330" i="1"/>
  <c r="Q2820" i="1"/>
  <c r="Q3128" i="1"/>
  <c r="Q1659" i="1"/>
  <c r="Q29" i="1"/>
  <c r="Q507" i="1"/>
  <c r="Q1029" i="1"/>
  <c r="Q3699" i="1"/>
  <c r="Q890" i="1"/>
  <c r="Q3890" i="1"/>
  <c r="Q2817" i="1"/>
  <c r="Q1528" i="1"/>
  <c r="Q13" i="1"/>
  <c r="Q395" i="1"/>
  <c r="Q986" i="1"/>
  <c r="Q742" i="1"/>
  <c r="Q2130" i="1"/>
  <c r="Q3596" i="1"/>
  <c r="Q1716" i="1"/>
  <c r="Q1223" i="1"/>
  <c r="Q2864" i="1"/>
  <c r="Q1543" i="1"/>
  <c r="Q1878" i="1"/>
  <c r="Q1973" i="1"/>
  <c r="Q2532" i="1"/>
  <c r="Q2894" i="1"/>
  <c r="Q410" i="1"/>
  <c r="Q2962" i="1"/>
  <c r="Q3773" i="1"/>
  <c r="Q1567" i="1"/>
  <c r="Q662" i="1"/>
  <c r="Q297" i="1"/>
  <c r="Q2216" i="1"/>
  <c r="Q3347" i="1"/>
  <c r="Q1888" i="1"/>
  <c r="Q1713" i="1"/>
  <c r="Q1592" i="1"/>
  <c r="Q3438" i="1"/>
  <c r="Q1191" i="1"/>
  <c r="Q2080" i="1"/>
  <c r="Q22" i="1"/>
  <c r="Q3114" i="1"/>
  <c r="Q3047" i="1"/>
  <c r="Q517" i="1"/>
  <c r="Q2654" i="1"/>
  <c r="Q351" i="1"/>
  <c r="Q3720" i="1"/>
  <c r="Q2042" i="1"/>
  <c r="Q2776" i="1"/>
  <c r="Q1185" i="1"/>
  <c r="Q1374" i="1"/>
  <c r="Q3469" i="1"/>
  <c r="Q1768" i="1"/>
  <c r="Q459" i="1"/>
  <c r="Q1894" i="1"/>
  <c r="Q3302" i="1"/>
  <c r="Q1309" i="1"/>
  <c r="Q2448" i="1"/>
  <c r="Q535" i="1"/>
  <c r="Q58" i="1"/>
  <c r="Q278" i="1"/>
  <c r="Q1403" i="1"/>
  <c r="Q1525" i="1"/>
  <c r="Q1724" i="1"/>
  <c r="Q3700" i="1"/>
  <c r="Q2980" i="1"/>
  <c r="Q1966" i="1"/>
  <c r="Q3990" i="1"/>
  <c r="Q3686" i="1"/>
  <c r="Q3510" i="1"/>
  <c r="Q1152" i="1"/>
  <c r="Q3520" i="1"/>
  <c r="Q406" i="1"/>
  <c r="Q1489" i="1"/>
  <c r="Q1032" i="1"/>
  <c r="Q2715" i="1"/>
  <c r="Q652" i="1"/>
  <c r="Q3817" i="1"/>
  <c r="Q127" i="1"/>
  <c r="Q2293" i="1"/>
  <c r="Q1791" i="1"/>
  <c r="Q3396" i="1"/>
  <c r="Q1811" i="1"/>
  <c r="Q295" i="1"/>
  <c r="Q2746" i="1"/>
  <c r="Q2893" i="1"/>
  <c r="Q179" i="1"/>
  <c r="Q2879" i="1"/>
  <c r="Q1141" i="1"/>
  <c r="Q1294" i="1"/>
  <c r="Q1450" i="1"/>
  <c r="Q2825" i="1"/>
  <c r="Q2255" i="1"/>
  <c r="Q3525" i="1"/>
  <c r="Q2589" i="1"/>
  <c r="Q2276" i="1"/>
  <c r="Q142" i="1"/>
  <c r="Q2939" i="1"/>
  <c r="Q1253" i="1"/>
  <c r="Q2752" i="1"/>
  <c r="Q1054" i="1"/>
  <c r="Q1212" i="1"/>
  <c r="Q3770" i="1"/>
  <c r="Q2433" i="1"/>
  <c r="Q520" i="1"/>
  <c r="Q705" i="1"/>
  <c r="Q2381" i="1"/>
  <c r="Q1119" i="1"/>
  <c r="Q3398" i="1"/>
  <c r="Q3083" i="1"/>
  <c r="Q2902" i="1"/>
  <c r="Q228" i="1"/>
  <c r="Q896" i="1"/>
  <c r="Q1643" i="1"/>
  <c r="Q3366" i="1"/>
  <c r="Q3003" i="1"/>
  <c r="Q3240" i="1"/>
  <c r="Q63" i="1"/>
  <c r="Q2160" i="1"/>
  <c r="Q1240" i="1"/>
  <c r="Q795" i="1"/>
  <c r="Q873" i="1"/>
  <c r="Q2368" i="1"/>
  <c r="Q1606" i="1"/>
  <c r="Q1838" i="1"/>
  <c r="Q1564" i="1"/>
  <c r="Q2774" i="1"/>
  <c r="Q1270" i="1"/>
  <c r="Q3074" i="1"/>
  <c r="Q2860" i="1"/>
  <c r="Q2336" i="1"/>
  <c r="Q4098" i="1"/>
  <c r="Q1816" i="1"/>
  <c r="Q25" i="1"/>
  <c r="Q60" i="1"/>
  <c r="Q1187" i="1"/>
  <c r="Q260" i="1"/>
  <c r="Q474" i="1"/>
  <c r="Q2023" i="1"/>
  <c r="Q2" i="1"/>
  <c r="Q47" i="1"/>
  <c r="Q1388" i="1"/>
  <c r="Q1998" i="1"/>
  <c r="Q2581" i="1"/>
  <c r="Q919" i="1"/>
  <c r="Q550" i="1"/>
  <c r="Q979" i="1"/>
  <c r="Q2084" i="1"/>
  <c r="Q1201" i="1"/>
  <c r="Q3704" i="1"/>
  <c r="Q2258" i="1"/>
  <c r="Q3818" i="1"/>
  <c r="Q1301" i="1"/>
  <c r="Q4095" i="1"/>
  <c r="Q3558" i="1"/>
  <c r="Q81" i="1"/>
  <c r="Q1387" i="1"/>
  <c r="Q204" i="1"/>
  <c r="Q4052" i="1"/>
  <c r="Q3173" i="1"/>
  <c r="Q3749" i="1"/>
  <c r="Q248" i="1"/>
  <c r="Q3207" i="1"/>
  <c r="Q1457" i="1"/>
  <c r="Q3161" i="1"/>
  <c r="Q4013" i="1"/>
  <c r="Q3082" i="1"/>
  <c r="Q3707" i="1"/>
  <c r="Q3494" i="1"/>
  <c r="Q3298" i="1"/>
  <c r="Q2132" i="1"/>
  <c r="Q2086" i="1"/>
  <c r="Q945" i="1"/>
  <c r="Q195" i="1"/>
  <c r="Q2984" i="1"/>
  <c r="Q3222" i="1"/>
  <c r="Q773" i="1"/>
  <c r="Q3636" i="1"/>
  <c r="Q18" i="1"/>
  <c r="Q1967" i="1"/>
  <c r="Q1404" i="1"/>
  <c r="Q1845" i="1"/>
  <c r="Q2553" i="1"/>
  <c r="Q405" i="1"/>
  <c r="Q2669" i="1"/>
  <c r="Q2239" i="1"/>
  <c r="Q1232" i="1"/>
  <c r="Q2444" i="1"/>
  <c r="Q1237" i="1"/>
  <c r="Q1895" i="1"/>
  <c r="Q1915" i="1"/>
  <c r="Q2568" i="1"/>
  <c r="Q2630" i="1"/>
  <c r="Q854" i="1"/>
  <c r="Q3976" i="1"/>
  <c r="Q1367" i="1"/>
  <c r="Q759" i="1"/>
  <c r="Q4051" i="1"/>
  <c r="Q3975" i="1"/>
  <c r="Q1027" i="1"/>
  <c r="Q2983" i="1"/>
  <c r="Q3966" i="1"/>
  <c r="Q1097" i="1"/>
  <c r="Q1636" i="1"/>
  <c r="Q3228" i="1"/>
  <c r="Q2073" i="1"/>
  <c r="Q3383" i="1"/>
  <c r="Q2074" i="1"/>
  <c r="Q1557" i="1"/>
  <c r="Q2027" i="1"/>
  <c r="Q1889" i="1"/>
  <c r="Q3991" i="1"/>
  <c r="Q2979" i="1"/>
  <c r="Q2660" i="1"/>
  <c r="Q868" i="1"/>
  <c r="Q3437" i="1"/>
  <c r="Q1025" i="1"/>
  <c r="Q3427" i="1"/>
  <c r="Q3034" i="1"/>
  <c r="Q2927" i="1"/>
  <c r="Q1350" i="1"/>
  <c r="Q635" i="1"/>
  <c r="Q3176" i="1"/>
  <c r="Q1630" i="1"/>
  <c r="Q2212" i="1"/>
  <c r="Q3370" i="1"/>
  <c r="Q280" i="1"/>
  <c r="Q1598" i="1"/>
  <c r="Q1000" i="1"/>
  <c r="Q3862" i="1"/>
  <c r="Q1370" i="1"/>
  <c r="Q2117" i="1"/>
  <c r="Q1167" i="1"/>
  <c r="Q1107" i="1"/>
  <c r="Q3031" i="1"/>
  <c r="Q1985" i="1"/>
  <c r="Q453" i="1"/>
  <c r="Q103" i="1"/>
  <c r="Q1101" i="1"/>
  <c r="Q2264" i="1"/>
  <c r="Q939" i="1"/>
  <c r="Q2519" i="1"/>
  <c r="Q2832" i="1"/>
  <c r="Q476" i="1"/>
  <c r="Q1708" i="1"/>
  <c r="Q2469" i="1"/>
  <c r="Q2744" i="1"/>
  <c r="Q3933" i="1"/>
  <c r="Q2480" i="1"/>
  <c r="Q3878" i="1"/>
  <c r="Q1720" i="1"/>
  <c r="Q503" i="1"/>
  <c r="Q3206" i="1"/>
  <c r="Q604" i="1"/>
  <c r="Q1156" i="1"/>
  <c r="Q2454" i="1"/>
  <c r="Q872" i="1"/>
  <c r="Q1691" i="1"/>
  <c r="Q3604" i="1"/>
  <c r="Q334" i="1"/>
  <c r="Q1024" i="1"/>
  <c r="Q2964" i="1"/>
  <c r="Q3943" i="1"/>
  <c r="Q1396" i="1"/>
  <c r="Q3870" i="1"/>
  <c r="Q2221" i="1"/>
  <c r="Q1660" i="1"/>
  <c r="Q3459" i="1"/>
  <c r="Q1990" i="1"/>
  <c r="Q3072" i="1"/>
  <c r="Q1111" i="1"/>
  <c r="Q2121" i="1"/>
  <c r="Q2693" i="1"/>
  <c r="Q3640" i="1"/>
  <c r="Q924" i="1"/>
  <c r="Q3155" i="1"/>
  <c r="Q2642" i="1"/>
  <c r="Q2231" i="1"/>
  <c r="Q670" i="1"/>
  <c r="Q56" i="1"/>
  <c r="Q249" i="1"/>
  <c r="Q1846" i="1"/>
  <c r="Q746" i="1"/>
  <c r="Q2163" i="1"/>
  <c r="Q355" i="1"/>
  <c r="Q3931" i="1"/>
  <c r="Q133" i="1"/>
  <c r="Q379" i="1"/>
  <c r="Q3518" i="1"/>
  <c r="Q2279" i="1"/>
  <c r="Q2076" i="1"/>
  <c r="Q2219" i="1"/>
  <c r="Q1863" i="1"/>
  <c r="Q3227" i="1"/>
  <c r="Q633" i="1"/>
  <c r="Q1516" i="1"/>
  <c r="Q3044" i="1"/>
  <c r="Q2780" i="1"/>
  <c r="Q2506" i="1"/>
  <c r="Q863" i="1"/>
  <c r="Q3533" i="1"/>
  <c r="Q2313" i="1"/>
  <c r="Q3183" i="1"/>
  <c r="Q1570" i="1"/>
  <c r="Q1928" i="1"/>
  <c r="Q2146" i="1"/>
  <c r="Q898" i="1"/>
  <c r="Q466" i="1"/>
  <c r="Q2457" i="1"/>
  <c r="Q1358" i="1"/>
  <c r="Q2769" i="1"/>
  <c r="Q1151" i="1"/>
  <c r="Q2338" i="1"/>
  <c r="Q3842" i="1"/>
  <c r="Q254" i="1"/>
  <c r="Q227" i="1"/>
  <c r="Q3997" i="1"/>
  <c r="Q139" i="1"/>
  <c r="Q155" i="1"/>
  <c r="Q2821" i="1"/>
  <c r="Q2826" i="1"/>
  <c r="Q1510" i="1"/>
  <c r="Q1698" i="1"/>
  <c r="Q1365" i="1"/>
  <c r="Q2578" i="1"/>
  <c r="Q2978" i="1"/>
  <c r="Q418" i="1"/>
  <c r="Q1445" i="1"/>
  <c r="Q3853" i="1"/>
  <c r="Q1333" i="1"/>
  <c r="Q3565" i="1"/>
  <c r="Q973" i="1"/>
  <c r="Q166" i="1"/>
  <c r="Q3568" i="1"/>
  <c r="Q2487" i="1"/>
  <c r="Q835" i="1"/>
  <c r="Q729" i="1"/>
  <c r="Q2890" i="1"/>
  <c r="Q4060" i="1"/>
  <c r="Q2125" i="1"/>
  <c r="Q2067" i="1"/>
  <c r="Q2666" i="1"/>
  <c r="Q335" i="1"/>
  <c r="Q328" i="1"/>
  <c r="Q839" i="1"/>
  <c r="Q2400" i="1"/>
  <c r="Q883" i="1"/>
  <c r="Q3414" i="1"/>
  <c r="Q2827" i="1"/>
  <c r="Q1268" i="1"/>
  <c r="Q2246" i="1"/>
  <c r="Q2467" i="1"/>
  <c r="Q1477" i="1"/>
  <c r="Q296" i="1"/>
  <c r="Q2608" i="1"/>
  <c r="Q1984" i="1"/>
  <c r="Q2999" i="1"/>
  <c r="Q2647" i="1"/>
  <c r="Q3763" i="1"/>
  <c r="Q3076" i="1"/>
  <c r="Q3972" i="1"/>
  <c r="Q3145" i="1"/>
  <c r="Q2563" i="1"/>
  <c r="Q378" i="1"/>
  <c r="Q50" i="1"/>
  <c r="Q1514" i="1"/>
  <c r="Q926" i="1"/>
  <c r="Q1193" i="1"/>
  <c r="Q448" i="1"/>
  <c r="Q143" i="1"/>
  <c r="Q2812" i="1"/>
  <c r="Q4055" i="1"/>
  <c r="Q344" i="1"/>
  <c r="Q3479" i="1"/>
  <c r="Q256" i="1"/>
  <c r="Q1229" i="1"/>
  <c r="Q3886" i="1"/>
  <c r="Q3331" i="1"/>
  <c r="Q181" i="1"/>
  <c r="Q2342" i="1"/>
  <c r="Q2414" i="1"/>
  <c r="Q2801" i="1"/>
  <c r="Q303" i="1"/>
  <c r="Q1036" i="1"/>
  <c r="Q2803" i="1"/>
  <c r="Q2277" i="1"/>
  <c r="Q894" i="1"/>
  <c r="Q659" i="1"/>
  <c r="Q1591" i="1"/>
  <c r="Q2207" i="1"/>
  <c r="Q626" i="1"/>
  <c r="Q3389" i="1"/>
  <c r="Q3178" i="1"/>
  <c r="Q137" i="1"/>
  <c r="Q3042" i="1"/>
  <c r="Q2243" i="1"/>
  <c r="Q3309" i="1"/>
  <c r="Q1769" i="1"/>
  <c r="Q2284" i="1"/>
  <c r="Q3369" i="1"/>
  <c r="Q861" i="1"/>
  <c r="Q798" i="1"/>
  <c r="Q641" i="1"/>
  <c r="Q3719" i="1"/>
  <c r="Q3738" i="1"/>
  <c r="Q1031" i="1"/>
  <c r="Q2267" i="1"/>
  <c r="Q1733" i="1"/>
  <c r="Q3841" i="1"/>
  <c r="Q1945" i="1"/>
  <c r="Q505" i="1"/>
  <c r="Q386" i="1"/>
  <c r="Q2834" i="1"/>
  <c r="Q2290" i="1"/>
  <c r="Q3709" i="1"/>
  <c r="Q3865" i="1"/>
  <c r="Q771" i="1"/>
  <c r="Q269" i="1"/>
  <c r="Q553" i="1"/>
  <c r="Q2877" i="1"/>
  <c r="Q4097" i="1"/>
  <c r="Q1467" i="1"/>
  <c r="Q630" i="1"/>
  <c r="Q187" i="1"/>
  <c r="Q2665" i="1"/>
  <c r="Q120" i="1"/>
  <c r="Q3055" i="1"/>
  <c r="Q3390" i="1"/>
  <c r="Q2790" i="1"/>
  <c r="Q658" i="1"/>
  <c r="Q2996" i="1"/>
  <c r="Q1190" i="1"/>
  <c r="Q2120" i="1"/>
  <c r="Q2898" i="1"/>
  <c r="Q3135" i="1"/>
  <c r="Q927" i="1"/>
  <c r="Q3226" i="1"/>
  <c r="Q205" i="1"/>
  <c r="Q3807" i="1"/>
  <c r="Q701" i="1"/>
  <c r="Q290" i="1"/>
  <c r="Q3330" i="1"/>
  <c r="Q996" i="1"/>
  <c r="Q417" i="1"/>
  <c r="Q1051" i="1"/>
  <c r="Q2731" i="1"/>
  <c r="Q3717" i="1"/>
  <c r="Q2193" i="1"/>
  <c r="Q1526" i="1"/>
  <c r="Q877" i="1"/>
  <c r="Q3530" i="1"/>
  <c r="Q4004" i="1"/>
  <c r="Q3560" i="1"/>
  <c r="Q452" i="1"/>
  <c r="Q3689" i="1"/>
  <c r="Q866" i="1"/>
  <c r="Q966" i="1"/>
  <c r="Q1837" i="1"/>
  <c r="Q3354" i="1"/>
  <c r="Q2149" i="1"/>
  <c r="Q1452" i="1"/>
  <c r="Q1108" i="1"/>
  <c r="Q1239" i="1"/>
  <c r="Q813" i="1"/>
  <c r="Q1197" i="1"/>
  <c r="Q2102" i="1"/>
  <c r="Q3059" i="1"/>
  <c r="Q3893" i="1"/>
  <c r="Q3924" i="1"/>
  <c r="Q3624" i="1"/>
  <c r="F4" i="6" l="1"/>
  <c r="H4" i="6"/>
  <c r="G8" i="6"/>
  <c r="F8" i="6"/>
  <c r="O154" i="1"/>
  <c r="O533" i="1"/>
  <c r="O30" i="1"/>
  <c r="O1204" i="1"/>
  <c r="O1552" i="1"/>
  <c r="O3718" i="1"/>
  <c r="O593" i="1"/>
  <c r="O1588" i="1"/>
  <c r="O1991" i="1"/>
  <c r="O3873" i="1"/>
  <c r="O2461" i="1"/>
  <c r="O2082" i="1"/>
  <c r="O2175" i="1"/>
  <c r="O1983" i="1"/>
  <c r="O332" i="1"/>
  <c r="O4058" i="1"/>
  <c r="O487" i="1"/>
  <c r="O1075" i="1"/>
  <c r="O3891" i="1"/>
  <c r="O512" i="1"/>
  <c r="O3935" i="1"/>
  <c r="O871" i="1"/>
  <c r="O1529" i="1"/>
  <c r="O3185" i="1"/>
  <c r="O77" i="1"/>
  <c r="O3340" i="1"/>
  <c r="O1758" i="1"/>
  <c r="O3182" i="1"/>
  <c r="O2560" i="1"/>
  <c r="O39" i="1"/>
  <c r="O4074" i="1"/>
  <c r="O1729" i="1"/>
  <c r="O4033" i="1"/>
  <c r="O3497" i="1"/>
  <c r="O2168" i="1"/>
  <c r="O758" i="1"/>
  <c r="O3445" i="1"/>
  <c r="O722" i="1"/>
  <c r="O738" i="1"/>
  <c r="O1065" i="1"/>
  <c r="O2971" i="1"/>
  <c r="O3164" i="1"/>
  <c r="O699" i="1"/>
  <c r="O3813" i="1"/>
  <c r="O2030" i="1"/>
  <c r="O3633" i="1"/>
  <c r="O2753" i="1"/>
  <c r="O845" i="1"/>
  <c r="O2029" i="1"/>
  <c r="O340" i="1"/>
  <c r="O161" i="1"/>
  <c r="O1784" i="1"/>
  <c r="O1038" i="1"/>
  <c r="O1004" i="1"/>
  <c r="O1243" i="1"/>
  <c r="O3523" i="1"/>
  <c r="O1533" i="1"/>
  <c r="O1611" i="1"/>
  <c r="O434" i="1"/>
  <c r="O2330" i="1"/>
  <c r="O855" i="1"/>
  <c r="O3063" i="1"/>
  <c r="O752" i="1"/>
  <c r="O3643" i="1"/>
  <c r="O3087" i="1"/>
  <c r="O3400" i="1"/>
  <c r="O552" i="1"/>
  <c r="O2508" i="1"/>
  <c r="O2307" i="1"/>
  <c r="O1727" i="1"/>
  <c r="O1142" i="1"/>
  <c r="O2449" i="1"/>
  <c r="O3109" i="1"/>
  <c r="O9" i="1"/>
  <c r="O126" i="1"/>
  <c r="O1352" i="1"/>
  <c r="O1194" i="1"/>
  <c r="O3745" i="1"/>
  <c r="O3945" i="1"/>
  <c r="O253" i="1"/>
  <c r="O1661" i="1"/>
  <c r="O884" i="1"/>
  <c r="O1931" i="1"/>
  <c r="O1284" i="1"/>
  <c r="O2573" i="1"/>
  <c r="O1098" i="1"/>
  <c r="O1073" i="1"/>
  <c r="O3187" i="1"/>
  <c r="O1419" i="1"/>
  <c r="O404" i="1"/>
  <c r="O3342" i="1"/>
  <c r="O2579" i="1"/>
  <c r="O562" i="1"/>
  <c r="O3914" i="1"/>
  <c r="O2096" i="1"/>
  <c r="O1903" i="1"/>
  <c r="O3012" i="1"/>
  <c r="O1430" i="1"/>
  <c r="O601" i="1"/>
  <c r="O2479" i="1"/>
  <c r="O1440" i="1"/>
  <c r="O2142" i="1"/>
  <c r="O2655" i="1"/>
  <c r="O2846" i="1"/>
  <c r="O2621" i="1"/>
  <c r="O42" i="1"/>
  <c r="O1466" i="1"/>
  <c r="O3218" i="1"/>
  <c r="O808" i="1"/>
  <c r="O2529" i="1"/>
  <c r="O134" i="1"/>
  <c r="O4113" i="1"/>
  <c r="O242" i="1"/>
  <c r="O2413" i="1"/>
  <c r="O1200" i="1"/>
  <c r="O2411" i="1"/>
  <c r="O1625" i="1"/>
  <c r="O4" i="1"/>
  <c r="O1368" i="1"/>
  <c r="O3121" i="1"/>
  <c r="O320" i="1"/>
  <c r="O2710" i="1"/>
  <c r="O2403" i="1"/>
  <c r="O3242" i="1"/>
  <c r="O3515" i="1"/>
  <c r="O3846" i="1"/>
  <c r="O3625" i="1"/>
  <c r="O643" i="1"/>
  <c r="O3553" i="1"/>
  <c r="O3906" i="1"/>
  <c r="O1428" i="1"/>
  <c r="O955" i="1"/>
  <c r="O3000" i="1"/>
  <c r="O3221" i="1"/>
  <c r="O1650" i="1"/>
  <c r="O964" i="1"/>
  <c r="O2266" i="1"/>
  <c r="O723" i="1"/>
  <c r="O1459" i="1"/>
  <c r="O3246" i="1"/>
  <c r="O1832" i="1"/>
  <c r="O3413" i="1"/>
  <c r="O1170" i="1"/>
  <c r="O1792" i="1"/>
  <c r="O1123" i="1"/>
  <c r="O428" i="1"/>
  <c r="O565" i="1"/>
  <c r="O236" i="1"/>
  <c r="O45" i="1"/>
  <c r="O2346" i="1"/>
  <c r="O3913" i="1"/>
  <c r="O1887" i="1"/>
  <c r="O3753" i="1"/>
  <c r="O4059" i="1"/>
  <c r="O1234" i="1"/>
  <c r="O1898" i="1"/>
  <c r="O2922" i="1"/>
  <c r="O3832" i="1"/>
  <c r="O2963" i="1"/>
  <c r="O880" i="1"/>
  <c r="O86" i="1"/>
  <c r="O3810" i="1"/>
  <c r="O719" i="1"/>
  <c r="O1209" i="1"/>
  <c r="O369" i="1"/>
  <c r="O1242" i="1"/>
  <c r="O1854" i="1"/>
  <c r="O3202" i="1"/>
  <c r="O4083" i="1"/>
  <c r="O3959" i="1"/>
  <c r="O3814" i="1"/>
  <c r="O299" i="1"/>
  <c r="O3149" i="1"/>
  <c r="O3805" i="1"/>
  <c r="O2194" i="1"/>
  <c r="O2364" i="1"/>
  <c r="O3715" i="1"/>
  <c r="O556" i="1"/>
  <c r="O3911" i="1"/>
  <c r="O491" i="1"/>
  <c r="O783" i="1"/>
  <c r="O3247" i="1"/>
  <c r="O3084" i="1"/>
  <c r="O3115" i="1"/>
  <c r="O3311" i="1"/>
  <c r="O1041" i="1"/>
  <c r="O3270" i="1"/>
  <c r="O1084" i="1"/>
  <c r="O2233" i="1"/>
  <c r="O1968" i="1"/>
  <c r="O3039" i="1"/>
  <c r="O2557" i="1"/>
  <c r="O3352" i="1"/>
  <c r="O2337" i="1"/>
  <c r="O1914" i="1"/>
  <c r="O1996" i="1"/>
  <c r="O3507" i="1"/>
  <c r="O2331" i="1"/>
  <c r="O4049" i="1"/>
  <c r="O3322" i="1"/>
  <c r="O546" i="1"/>
  <c r="O176" i="1"/>
  <c r="O2987" i="1"/>
  <c r="O3267" i="1"/>
  <c r="O1886" i="1"/>
  <c r="O2143" i="1"/>
  <c r="O3010" i="1"/>
  <c r="O2525" i="1"/>
  <c r="O1220" i="1"/>
  <c r="O3829" i="1"/>
  <c r="O3338" i="1"/>
  <c r="O4037" i="1"/>
  <c r="O2089" i="1"/>
  <c r="O3538" i="1"/>
  <c r="O766" i="1"/>
  <c r="O1058" i="1"/>
  <c r="O775" i="1"/>
  <c r="O2218" i="1"/>
  <c r="O521" i="1"/>
  <c r="O1916" i="1"/>
  <c r="O191" i="1"/>
  <c r="O1222" i="1"/>
  <c r="O3192" i="1"/>
  <c r="O3297" i="1"/>
  <c r="O1255" i="1"/>
  <c r="O2611" i="1"/>
  <c r="O209" i="1"/>
  <c r="O1809" i="1"/>
  <c r="O3166" i="1"/>
  <c r="O2419" i="1"/>
  <c r="O131" i="1"/>
  <c r="O2961" i="1"/>
  <c r="O2417" i="1"/>
  <c r="O2156" i="1"/>
  <c r="O3793" i="1"/>
  <c r="O2891" i="1"/>
  <c r="O3978" i="1"/>
  <c r="O1508" i="1"/>
  <c r="O3647" i="1"/>
  <c r="O3278" i="1"/>
  <c r="O842" i="1"/>
  <c r="O3101" i="1"/>
  <c r="O2366" i="1"/>
  <c r="O1070" i="1"/>
  <c r="O3243" i="1"/>
  <c r="O141" i="1"/>
  <c r="O1930" i="1"/>
  <c r="O38" i="1"/>
  <c r="O1462" i="1"/>
  <c r="O3273" i="1"/>
  <c r="O1444" i="1"/>
  <c r="O3815" i="1"/>
  <c r="O613" i="1"/>
  <c r="O1802" i="1"/>
  <c r="O582" i="1"/>
  <c r="O2835" i="1"/>
  <c r="O311" i="1"/>
  <c r="O3395" i="1"/>
  <c r="O3381" i="1"/>
  <c r="O1883" i="1"/>
  <c r="O1555" i="1"/>
  <c r="O3521" i="1"/>
  <c r="O2496" i="1"/>
  <c r="O2530" i="1"/>
  <c r="O3124" i="1"/>
  <c r="O1910" i="1"/>
  <c r="O3132" i="1"/>
  <c r="O943" i="1"/>
  <c r="O2432" i="1"/>
  <c r="O2796" i="1"/>
  <c r="O366" i="1"/>
  <c r="O2923" i="1"/>
  <c r="O3628" i="1"/>
  <c r="O3822" i="1"/>
  <c r="O730" i="1"/>
  <c r="O498" i="1"/>
  <c r="O2198" i="1"/>
  <c r="O1172" i="1"/>
  <c r="O3062" i="1"/>
  <c r="O2668" i="1"/>
  <c r="O3713" i="1"/>
  <c r="O2127" i="1"/>
  <c r="O3942" i="1"/>
  <c r="O3180" i="1"/>
  <c r="O2040" i="1"/>
  <c r="O1227" i="1"/>
  <c r="O3007" i="1"/>
  <c r="O2726" i="1"/>
  <c r="O375" i="1"/>
  <c r="O380" i="1"/>
  <c r="O3103" i="1"/>
  <c r="O4012" i="1"/>
  <c r="O2712" i="1"/>
  <c r="O3439" i="1"/>
  <c r="O1909" i="1"/>
  <c r="O3540" i="1"/>
  <c r="O2111" i="1"/>
  <c r="O1535" i="1"/>
  <c r="O2078" i="1"/>
  <c r="O36" i="1"/>
  <c r="O168" i="1"/>
  <c r="O725" i="1"/>
  <c r="O3422" i="1"/>
  <c r="O1354" i="1"/>
  <c r="O1581" i="1"/>
  <c r="O174" i="1"/>
  <c r="O1431" i="1"/>
  <c r="O57" i="1"/>
  <c r="O1495" i="1"/>
  <c r="O1339" i="1"/>
  <c r="O3462" i="1"/>
  <c r="O1690" i="1"/>
  <c r="O2009" i="1"/>
  <c r="O2639" i="1"/>
  <c r="O1969" i="1"/>
  <c r="O1409" i="1"/>
  <c r="O374" i="1"/>
  <c r="O477" i="1"/>
  <c r="O3546" i="1"/>
  <c r="O3455" i="1"/>
  <c r="O916" i="1"/>
  <c r="O1356" i="1"/>
  <c r="O2020" i="1"/>
  <c r="O4064" i="1"/>
  <c r="O214" i="1"/>
  <c r="O3871" i="1"/>
  <c r="O876" i="1"/>
  <c r="O4070" i="1"/>
  <c r="O1763" i="1"/>
  <c r="O3351" i="1"/>
  <c r="O2572" i="1"/>
  <c r="O6" i="1"/>
  <c r="O3077" i="1"/>
  <c r="O559" i="1"/>
  <c r="O2977" i="1"/>
  <c r="O485" i="1"/>
  <c r="O1105" i="1"/>
  <c r="O1340" i="1"/>
  <c r="O371" i="1"/>
  <c r="O671" i="1"/>
  <c r="O3244" i="1"/>
  <c r="O1574" i="1"/>
  <c r="O2401" i="1"/>
  <c r="O3477" i="1"/>
  <c r="O1994" i="1"/>
  <c r="O1975" i="1"/>
  <c r="O2425" i="1"/>
  <c r="O1962" i="1"/>
  <c r="O373" i="1"/>
  <c r="O586" i="1"/>
  <c r="O967" i="1"/>
  <c r="O2372" i="1"/>
  <c r="O1157" i="1"/>
  <c r="O3223" i="1"/>
  <c r="O1488" i="1"/>
  <c r="O1827" i="1"/>
  <c r="O2698" i="1"/>
  <c r="O3444" i="1"/>
  <c r="O2616" i="1"/>
  <c r="O37" i="1"/>
  <c r="O99" i="1"/>
  <c r="O1926" i="1"/>
  <c r="O1265" i="1"/>
  <c r="O2906" i="1"/>
  <c r="O1853" i="1"/>
  <c r="O62" i="1"/>
  <c r="O3836" i="1"/>
  <c r="O1273" i="1"/>
  <c r="O747" i="1"/>
  <c r="O2010" i="1"/>
  <c r="O440" i="1"/>
  <c r="O1597" i="1"/>
  <c r="O3995" i="1"/>
  <c r="O3648" i="1"/>
  <c r="O2311" i="1"/>
  <c r="O219" i="1"/>
  <c r="O101" i="1"/>
  <c r="O3275" i="1"/>
  <c r="O2022" i="1"/>
  <c r="O158" i="1"/>
  <c r="O3271" i="1"/>
  <c r="O3631" i="1"/>
  <c r="O3605" i="1"/>
  <c r="O3838" i="1"/>
  <c r="O3823" i="1"/>
  <c r="O1686" i="1"/>
  <c r="O2065" i="1"/>
  <c r="O3741" i="1"/>
  <c r="O1993" i="1"/>
  <c r="O1509" i="1"/>
  <c r="O2418" i="1"/>
  <c r="O1282" i="1"/>
  <c r="O857" i="1"/>
  <c r="O2104" i="1"/>
  <c r="O2915" i="1"/>
  <c r="O1671" i="1"/>
  <c r="O215" i="1"/>
  <c r="O3796" i="1"/>
  <c r="O2966" i="1"/>
  <c r="O1158" i="1"/>
  <c r="O889" i="1"/>
  <c r="O149" i="1"/>
  <c r="O1974" i="1"/>
  <c r="O2570" i="1"/>
  <c r="O1049" i="1"/>
  <c r="O2270" i="1"/>
  <c r="O3790" i="1"/>
  <c r="O1355" i="1"/>
  <c r="O1127" i="1"/>
  <c r="O3656" i="1"/>
  <c r="O799" i="1"/>
  <c r="O726" i="1"/>
  <c r="O3482" i="1"/>
  <c r="O851" i="1"/>
  <c r="O1788" i="1"/>
  <c r="O865" i="1"/>
  <c r="O2296" i="1"/>
  <c r="O1132" i="1"/>
  <c r="O1766" i="1"/>
  <c r="O2001" i="1"/>
  <c r="O3179" i="1"/>
  <c r="O2951" i="1"/>
  <c r="O1970" i="1"/>
  <c r="O3857" i="1"/>
  <c r="O959" i="1"/>
  <c r="O3511" i="1"/>
  <c r="O1513" i="1"/>
  <c r="O2244" i="1"/>
  <c r="O3362" i="1"/>
  <c r="O3415" i="1"/>
  <c r="O1002" i="1"/>
  <c r="O1842" i="1"/>
  <c r="O3091" i="1"/>
  <c r="O580" i="1"/>
  <c r="O3969" i="1"/>
  <c r="O3465" i="1"/>
  <c r="O2122" i="1"/>
  <c r="O1775" i="1"/>
  <c r="O446" i="1"/>
  <c r="O908" i="1"/>
  <c r="O2021" i="1"/>
  <c r="O3476" i="1"/>
  <c r="O2795" i="1"/>
  <c r="O2778" i="1"/>
  <c r="O629" i="1"/>
  <c r="O1375" i="1"/>
  <c r="O337" i="1"/>
  <c r="O1317" i="1"/>
  <c r="O2872" i="1"/>
  <c r="O2501" i="1"/>
  <c r="O3495" i="1"/>
  <c r="O2580" i="1"/>
  <c r="O2047" i="1"/>
  <c r="O2722" i="1"/>
  <c r="O2992" i="1"/>
  <c r="O2195" i="1"/>
  <c r="O2369" i="1"/>
  <c r="O2664" i="1"/>
  <c r="O1950" i="1"/>
  <c r="O4087" i="1"/>
  <c r="O1954" i="1"/>
  <c r="O321" i="1"/>
  <c r="O2213" i="1"/>
  <c r="O3765" i="1"/>
  <c r="O1091" i="1"/>
  <c r="O1319" i="1"/>
  <c r="O3446" i="1"/>
  <c r="O700" i="1"/>
  <c r="O331" i="1"/>
  <c r="O1133" i="1"/>
  <c r="O3534" i="1"/>
  <c r="O3264" i="1"/>
  <c r="O496" i="1"/>
  <c r="O4025" i="1"/>
  <c r="O3649" i="1"/>
  <c r="O3907" i="1"/>
  <c r="O3987" i="1"/>
  <c r="O2509" i="1"/>
  <c r="O2745" i="1"/>
  <c r="O1511" i="1"/>
  <c r="O2970" i="1"/>
  <c r="O928" i="1"/>
  <c r="O2909" i="1"/>
  <c r="O3800" i="1"/>
  <c r="O684" i="1"/>
  <c r="O3345" i="1"/>
  <c r="O3996" i="1"/>
  <c r="O4077" i="1"/>
  <c r="O3826" i="1"/>
  <c r="O577" i="1"/>
  <c r="O827" i="1"/>
  <c r="O2910" i="1"/>
  <c r="O2260" i="1"/>
  <c r="O4053" i="1"/>
  <c r="O3916" i="1"/>
  <c r="O3607" i="1"/>
  <c r="O3783" i="1"/>
  <c r="O2599" i="1"/>
  <c r="O3430" i="1"/>
  <c r="O2028" i="1"/>
  <c r="O4047" i="1"/>
  <c r="O846" i="1"/>
  <c r="O1789" i="1"/>
  <c r="O2299" i="1"/>
  <c r="O4017" i="1"/>
  <c r="O1706" i="1"/>
  <c r="O3324" i="1"/>
  <c r="O837" i="1"/>
  <c r="O3301" i="1"/>
  <c r="O1316" i="1"/>
  <c r="O1371" i="1"/>
  <c r="O3364" i="1"/>
  <c r="O3070" i="1"/>
  <c r="O1995" i="1"/>
  <c r="O1009" i="1"/>
  <c r="O933" i="1"/>
  <c r="O2743" i="1"/>
  <c r="O3833" i="1"/>
  <c r="O2361" i="1"/>
  <c r="O2137" i="1"/>
  <c r="O717" i="1"/>
  <c r="O2318" i="1"/>
  <c r="O2017" i="1"/>
  <c r="O294" i="1"/>
  <c r="O3934" i="1"/>
  <c r="O1302" i="1"/>
  <c r="O987" i="1"/>
  <c r="O1518" i="1"/>
  <c r="O68" i="1"/>
  <c r="O3067" i="1"/>
  <c r="O2495" i="1"/>
  <c r="O2973" i="1"/>
  <c r="O2855" i="1"/>
  <c r="O309" i="1"/>
  <c r="O828" i="1"/>
  <c r="O1410" i="1"/>
  <c r="O1417" i="1"/>
  <c r="O3328" i="1"/>
  <c r="O392" i="1"/>
  <c r="O1280" i="1"/>
  <c r="O3428" i="1"/>
  <c r="O2303" i="1"/>
  <c r="O3961" i="1"/>
  <c r="O349" i="1"/>
  <c r="O1645" i="1"/>
  <c r="O2681" i="1"/>
  <c r="O4111" i="1"/>
  <c r="O2704" i="1"/>
  <c r="O1106" i="1"/>
  <c r="O2788" i="1"/>
  <c r="O3385" i="1"/>
  <c r="O2641" i="1"/>
  <c r="O2623" i="1"/>
  <c r="O85" i="1"/>
  <c r="O2474" i="1"/>
  <c r="O3022" i="1"/>
  <c r="O1830" i="1"/>
  <c r="O3551" i="1"/>
  <c r="O2830" i="1"/>
  <c r="O51" i="1"/>
  <c r="O905" i="1"/>
  <c r="O3019" i="1"/>
  <c r="O789" i="1"/>
  <c r="O2464" i="1"/>
  <c r="O3054" i="1"/>
  <c r="O2541" i="1"/>
  <c r="O2347" i="1"/>
  <c r="O2914" i="1"/>
  <c r="O3725" i="1"/>
  <c r="O2003" i="1"/>
  <c r="O3880" i="1"/>
  <c r="O1503" i="1"/>
  <c r="O3040" i="1"/>
  <c r="O803" i="1"/>
  <c r="O291" i="1"/>
  <c r="O2597" i="1"/>
  <c r="O1562" i="1"/>
  <c r="O3172" i="1"/>
  <c r="O415" i="1"/>
  <c r="O917" i="1"/>
  <c r="O2897" i="1"/>
  <c r="O3844" i="1"/>
  <c r="O850" i="1"/>
  <c r="O743" i="1"/>
  <c r="O2861" i="1"/>
  <c r="O3532" i="1"/>
  <c r="O2392" i="1"/>
  <c r="O3930" i="1"/>
  <c r="O3154" i="1"/>
  <c r="O3588" i="1"/>
  <c r="O2802" i="1"/>
  <c r="O3537" i="1"/>
  <c r="O1055" i="1"/>
  <c r="O1451" i="1"/>
  <c r="O3316" i="1"/>
  <c r="O1006" i="1"/>
  <c r="O2873" i="1"/>
  <c r="O3827" i="1"/>
  <c r="O1593" i="1"/>
  <c r="O66" i="1"/>
  <c r="O1687" i="1"/>
  <c r="O2493" i="1"/>
  <c r="O3754" i="1"/>
  <c r="O2261" i="1"/>
  <c r="O451" i="1"/>
  <c r="O4088" i="1"/>
  <c r="O2390" i="1"/>
  <c r="O447" i="1"/>
  <c r="O4065" i="1"/>
  <c r="O2184" i="1"/>
  <c r="O1019" i="1"/>
  <c r="O2456" i="1"/>
  <c r="O4082" i="1"/>
  <c r="O2609" i="1"/>
  <c r="O1266" i="1"/>
  <c r="O231" i="1"/>
  <c r="O830" i="1"/>
  <c r="O1300" i="1"/>
  <c r="O3578" i="1"/>
  <c r="O2285" i="1"/>
  <c r="O4036" i="1"/>
  <c r="O4089" i="1"/>
  <c r="O4010" i="1"/>
  <c r="O1790" i="1"/>
  <c r="O1381" i="1"/>
  <c r="O3388" i="1"/>
  <c r="O1044" i="1"/>
  <c r="O1911" i="1"/>
  <c r="O3992" i="1"/>
  <c r="O3105" i="1"/>
  <c r="O230" i="1"/>
  <c r="O2555" i="1"/>
  <c r="O1090" i="1"/>
  <c r="O3895" i="1"/>
  <c r="O935" i="1"/>
  <c r="O2777" i="1"/>
  <c r="O3127" i="1"/>
  <c r="O2759" i="1"/>
  <c r="O1383" i="1"/>
  <c r="O3792" i="1"/>
  <c r="O2536" i="1"/>
  <c r="O2670" i="1"/>
  <c r="O1290" i="1"/>
  <c r="O2720" i="1"/>
  <c r="O765" i="1"/>
  <c r="O2718" i="1"/>
  <c r="O2196" i="1"/>
  <c r="O1263" i="1"/>
  <c r="O3305" i="1"/>
  <c r="O423" i="1"/>
  <c r="O1801" i="1"/>
  <c r="O3782" i="1"/>
  <c r="O3737" i="1"/>
  <c r="O2635" i="1"/>
  <c r="O3203" i="1"/>
  <c r="O2343" i="1"/>
  <c r="O3100" i="1"/>
  <c r="O2234" i="1"/>
  <c r="O1087" i="1"/>
  <c r="O3729" i="1"/>
  <c r="O1948" i="1"/>
  <c r="O2391" i="1"/>
  <c r="O566" i="1"/>
  <c r="O3343" i="1"/>
  <c r="O3617" i="1"/>
  <c r="O4029" i="1"/>
  <c r="O706" i="1"/>
  <c r="O1385" i="1"/>
  <c r="O2967" i="1"/>
  <c r="O3768" i="1"/>
  <c r="O3374" i="1"/>
  <c r="O4023" i="1"/>
  <c r="O3454" i="1"/>
  <c r="O2886" i="1"/>
  <c r="O1796" i="1"/>
  <c r="O914" i="1"/>
  <c r="O838" i="1"/>
  <c r="O1728" i="1"/>
  <c r="O3676" i="1"/>
  <c r="O2518" i="1"/>
  <c r="O1787" i="1"/>
  <c r="O323" i="1"/>
  <c r="O244" i="1"/>
  <c r="O3014" i="1"/>
  <c r="O64" i="1"/>
  <c r="O3407" i="1"/>
  <c r="O3071" i="1"/>
  <c r="O1548" i="1"/>
  <c r="O1329" i="1"/>
  <c r="O3728" i="1"/>
  <c r="O3327" i="1"/>
  <c r="O2931" i="1"/>
  <c r="O3950" i="1"/>
  <c r="O3030" i="1"/>
  <c r="O1695" i="1"/>
  <c r="O333" i="1"/>
  <c r="O1334" i="1"/>
  <c r="O3503" i="1"/>
  <c r="O1389" i="1"/>
  <c r="O298" i="1"/>
  <c r="O2901" i="1"/>
  <c r="O2779" i="1"/>
  <c r="O4101" i="1"/>
  <c r="O3136" i="1"/>
  <c r="O950" i="1"/>
  <c r="O2252" i="1"/>
  <c r="O272" i="1"/>
  <c r="O3079" i="1"/>
  <c r="O897" i="1"/>
  <c r="O206" i="1"/>
  <c r="O1480" i="1"/>
  <c r="O3667" i="1"/>
  <c r="O1641" i="1"/>
  <c r="O2126" i="1"/>
  <c r="O1781" i="1"/>
  <c r="O281" i="1"/>
  <c r="O3097" i="1"/>
  <c r="O2171" i="1"/>
  <c r="O2334" i="1"/>
  <c r="O3310" i="1"/>
  <c r="O2646" i="1"/>
  <c r="O2814" i="1"/>
  <c r="O1550" i="1"/>
  <c r="O4081" i="1"/>
  <c r="O3693" i="1"/>
  <c r="O2537" i="1"/>
  <c r="O3619" i="1"/>
  <c r="O1614" i="1"/>
  <c r="O82" i="1"/>
  <c r="O823" i="1"/>
  <c r="O1112" i="1"/>
  <c r="O921" i="1"/>
  <c r="O3064" i="1"/>
  <c r="O2603" i="1"/>
  <c r="O2037" i="1"/>
  <c r="O3562" i="1"/>
  <c r="O481" i="1"/>
  <c r="O2754" i="1"/>
  <c r="O3910" i="1"/>
  <c r="O17" i="1"/>
  <c r="O690" i="1"/>
  <c r="O2626" i="1"/>
  <c r="O922" i="1"/>
  <c r="O2200" i="1"/>
  <c r="O1615" i="1"/>
  <c r="O90" i="1"/>
  <c r="O316" i="1"/>
  <c r="O1683" i="1"/>
  <c r="O23" i="1"/>
  <c r="O1860" i="1"/>
  <c r="O1264" i="1"/>
  <c r="O3519" i="1"/>
  <c r="O2301" i="1"/>
  <c r="O1295" i="1"/>
  <c r="O949" i="1"/>
  <c r="O2229" i="1"/>
  <c r="O669" i="1"/>
  <c r="O2153" i="1"/>
  <c r="O2810" i="1"/>
  <c r="O2985" i="1"/>
  <c r="O3332" i="1"/>
  <c r="O1288" i="1"/>
  <c r="O769" i="1"/>
  <c r="O654" i="1"/>
  <c r="O3564" i="1"/>
  <c r="O689" i="1"/>
  <c r="O3703" i="1"/>
  <c r="O3058" i="1"/>
  <c r="O1682" i="1"/>
  <c r="O4048" i="1"/>
  <c r="O2314" i="1"/>
  <c r="O275" i="1"/>
  <c r="O3144" i="1"/>
  <c r="O3688" i="1"/>
  <c r="O3376" i="1"/>
  <c r="O1622" i="1"/>
  <c r="O934" i="1"/>
  <c r="O1217" i="1"/>
  <c r="O1471" i="1"/>
  <c r="O1337" i="1"/>
  <c r="O2344" i="1"/>
  <c r="O2876" i="1"/>
  <c r="O2564" i="1"/>
  <c r="O2870" i="1"/>
  <c r="O1434" i="1"/>
  <c r="O1856" i="1"/>
  <c r="O1944" i="1"/>
  <c r="O265" i="1"/>
  <c r="O2658" i="1"/>
  <c r="O3696" i="1"/>
  <c r="O2144" i="1"/>
  <c r="O1705" i="1"/>
  <c r="O3245" i="1"/>
  <c r="O2588" i="1"/>
  <c r="O1120" i="1"/>
  <c r="O48" i="1"/>
  <c r="O3839" i="1"/>
  <c r="O2389" i="1"/>
  <c r="O1020" i="1"/>
  <c r="O2822" i="1"/>
  <c r="O2674" i="1"/>
  <c r="O2515" i="1"/>
  <c r="O3417" i="1"/>
  <c r="O2694" i="1"/>
  <c r="O2885" i="1"/>
  <c r="O3090" i="1"/>
  <c r="O2354" i="1"/>
  <c r="O3905" i="1"/>
  <c r="O3277" i="1"/>
  <c r="O744" i="1"/>
  <c r="O3237" i="1"/>
  <c r="O994" i="1"/>
  <c r="O368" i="1"/>
  <c r="O3289" i="1"/>
  <c r="O1978" i="1"/>
  <c r="O1077" i="1"/>
  <c r="O3234" i="1"/>
  <c r="O3830" i="1"/>
  <c r="O285" i="1"/>
  <c r="O4108" i="1"/>
  <c r="O1651" i="1"/>
  <c r="O2115" i="1"/>
  <c r="O3138" i="1"/>
  <c r="O1544" i="1"/>
  <c r="O509" i="1"/>
  <c r="O4007" i="1"/>
  <c r="O3903" i="1"/>
  <c r="O2854" i="1"/>
  <c r="O2904" i="1"/>
  <c r="O273" i="1"/>
  <c r="O1413" i="1"/>
  <c r="O785" i="1"/>
  <c r="O2869" i="1"/>
  <c r="O2959" i="1"/>
  <c r="O574" i="1"/>
  <c r="O3093" i="1"/>
  <c r="O3293" i="1"/>
  <c r="O1940" i="1"/>
  <c r="O3160" i="1"/>
  <c r="O646" i="1"/>
  <c r="O1468" i="1"/>
  <c r="O27" i="1"/>
  <c r="O2728" i="1"/>
  <c r="O4040" i="1"/>
  <c r="O3299" i="1"/>
  <c r="O3230" i="1"/>
  <c r="O1456" i="1"/>
  <c r="O3739" i="1"/>
  <c r="O1267" i="1"/>
  <c r="O432" i="1"/>
  <c r="O3028" i="1"/>
  <c r="O1369" i="1"/>
  <c r="O3932" i="1"/>
  <c r="O3694" i="1"/>
  <c r="O1168" i="1"/>
  <c r="O128" i="1"/>
  <c r="O3685" i="1"/>
  <c r="O2791" i="1"/>
  <c r="O2468" i="1"/>
  <c r="O3898" i="1"/>
  <c r="O1520" i="1"/>
  <c r="O2245" i="1"/>
  <c r="O104" i="1"/>
  <c r="O1236" i="1"/>
  <c r="O2424" i="1"/>
  <c r="O2382" i="1"/>
  <c r="O1580" i="1"/>
  <c r="O2325" i="1"/>
  <c r="O1013" i="1"/>
  <c r="O4028" i="1"/>
  <c r="O2376" i="1"/>
  <c r="O3432" i="1"/>
  <c r="O2488" i="1"/>
  <c r="O2772" i="1"/>
  <c r="O3801" i="1"/>
  <c r="O3254" i="1"/>
  <c r="O3963" i="1"/>
  <c r="O3211" i="1"/>
  <c r="O592" i="1"/>
  <c r="O1366" i="1"/>
  <c r="O2554" i="1"/>
  <c r="O1433" i="1"/>
  <c r="O856" i="1"/>
  <c r="O707" i="1"/>
  <c r="O2507" i="1"/>
  <c r="O1772" i="1"/>
  <c r="O1551" i="1"/>
  <c r="O637" i="1"/>
  <c r="O2416" i="1"/>
  <c r="O3556" i="1"/>
  <c r="O599" i="1"/>
  <c r="O2806" i="1"/>
  <c r="O1774" i="1"/>
  <c r="O1939" i="1"/>
  <c r="O504" i="1"/>
  <c r="O2514" i="1"/>
  <c r="O584" i="1"/>
  <c r="O944" i="1"/>
  <c r="O2797" i="1"/>
  <c r="O3664" i="1"/>
  <c r="O3965" i="1"/>
  <c r="O257" i="1"/>
  <c r="O413" i="1"/>
  <c r="O544" i="1"/>
  <c r="O1453" i="1"/>
  <c r="O2036" i="1"/>
  <c r="O2360" i="1"/>
  <c r="O2680" i="1"/>
  <c r="O1247" i="1"/>
  <c r="O2628" i="1"/>
  <c r="O1414" i="1"/>
  <c r="O1981" i="1"/>
  <c r="O2899" i="1"/>
  <c r="O1372" i="1"/>
  <c r="O1289" i="1"/>
  <c r="O3947" i="1"/>
  <c r="O2415" i="1"/>
  <c r="O588" i="1"/>
  <c r="O3402" i="1"/>
  <c r="O2005" i="1"/>
  <c r="O3386" i="1"/>
  <c r="O527" i="1"/>
  <c r="O3249" i="1"/>
  <c r="O1195" i="1"/>
  <c r="O2329" i="1"/>
  <c r="O1426" i="1"/>
  <c r="O2688" i="1"/>
  <c r="O3733" i="1"/>
  <c r="O560" i="1"/>
  <c r="O1609" i="1"/>
  <c r="O3644" i="1"/>
  <c r="O391" i="1"/>
  <c r="O2857" i="1"/>
  <c r="O3205" i="1"/>
  <c r="O151" i="1"/>
  <c r="O2093" i="1"/>
  <c r="O1778" i="1"/>
  <c r="O649" i="1"/>
  <c r="O3798" i="1"/>
  <c r="O1148" i="1"/>
  <c r="O441" i="1"/>
  <c r="O3035" i="1"/>
  <c r="O350" i="1"/>
  <c r="O1538" i="1"/>
  <c r="O642" i="1"/>
  <c r="O776" i="1"/>
  <c r="O597" i="1"/>
  <c r="O3224" i="1"/>
  <c r="O2356" i="1"/>
  <c r="O2596" i="1"/>
  <c r="O372" i="1"/>
  <c r="O3772" i="1"/>
  <c r="O3048" i="1"/>
  <c r="O313" i="1"/>
  <c r="O1956" i="1"/>
  <c r="O2758" i="1"/>
  <c r="O4039" i="1"/>
  <c r="O3225" i="1"/>
  <c r="O258" i="1"/>
  <c r="O1952" i="1"/>
  <c r="O457" i="1"/>
  <c r="O1390" i="1"/>
  <c r="O2174" i="1"/>
  <c r="O754" i="1"/>
  <c r="O4032" i="1"/>
  <c r="O960" i="1"/>
  <c r="O3508" i="1"/>
  <c r="O2475" i="1"/>
  <c r="O595" i="1"/>
  <c r="O1753" i="1"/>
  <c r="O3408" i="1"/>
  <c r="O2135" i="1"/>
  <c r="O3602" i="1"/>
  <c r="O2281" i="1"/>
  <c r="O3973" i="1"/>
  <c r="O644" i="1"/>
  <c r="O2151" i="1"/>
  <c r="O2012" i="1"/>
  <c r="O1882" i="1"/>
  <c r="O2858" i="1"/>
  <c r="O1314" i="1"/>
  <c r="O3279" i="1"/>
  <c r="O849" i="1"/>
  <c r="O359" i="1"/>
  <c r="O549" i="1"/>
  <c r="O436" i="1"/>
  <c r="O1099" i="1"/>
  <c r="O3032" i="1"/>
  <c r="O2838" i="1"/>
  <c r="O3690" i="1"/>
  <c r="O3051" i="1"/>
  <c r="O3122" i="1"/>
  <c r="O345" i="1"/>
  <c r="O3356" i="1"/>
  <c r="O3531" i="1"/>
  <c r="O1207" i="1"/>
  <c r="O2661" i="1"/>
  <c r="O1122" i="1"/>
  <c r="O2552" i="1"/>
  <c r="O911" i="1"/>
  <c r="O605" i="1"/>
  <c r="O3208" i="1"/>
  <c r="O1912" i="1"/>
  <c r="O1992" i="1"/>
  <c r="O3574" i="1"/>
  <c r="O3419" i="1"/>
  <c r="O315" i="1"/>
  <c r="O3125" i="1"/>
  <c r="O1224" i="1"/>
  <c r="O847" i="1"/>
  <c r="O4071" i="1"/>
  <c r="O288" i="1"/>
  <c r="O3049" i="1"/>
  <c r="O3920" i="1"/>
  <c r="O3458" i="1"/>
  <c r="O4106" i="1"/>
  <c r="O2640" i="1"/>
  <c r="O3373" i="1"/>
  <c r="O1692" i="1"/>
  <c r="O3509" i="1"/>
  <c r="O3111" i="1"/>
  <c r="O3727" i="1"/>
  <c r="O1823" i="1"/>
  <c r="O1498" i="1"/>
  <c r="O1745" i="1"/>
  <c r="O881" i="1"/>
  <c r="O4109" i="1"/>
  <c r="O3368" i="1"/>
  <c r="O4100" i="1"/>
  <c r="O2129" i="1"/>
  <c r="O1880" i="1"/>
  <c r="O3268" i="1"/>
  <c r="O3692" i="1"/>
  <c r="O2637" i="1"/>
  <c r="O781" i="1"/>
  <c r="O2757" i="1"/>
  <c r="O2884" i="1"/>
  <c r="O2083" i="1"/>
  <c r="O3361" i="1"/>
  <c r="O1447" i="1"/>
  <c r="O2438" i="1"/>
  <c r="O1603" i="1"/>
  <c r="O3195" i="1"/>
  <c r="O3252" i="1"/>
  <c r="O4061" i="1"/>
  <c r="O4080" i="1"/>
  <c r="O3231" i="1"/>
  <c r="O74" i="1"/>
  <c r="O3616" i="1"/>
  <c r="O524" i="1"/>
  <c r="O788" i="1"/>
  <c r="O650" i="1"/>
  <c r="O3397" i="1"/>
  <c r="O2210" i="1"/>
  <c r="O326" i="1"/>
  <c r="O1531" i="1"/>
  <c r="O3037" i="1"/>
  <c r="O571" i="1"/>
  <c r="O2408" i="1"/>
  <c r="O1649" i="1"/>
  <c r="O4002" i="1"/>
  <c r="O3214" i="1"/>
  <c r="O1050" i="1"/>
  <c r="O1628" i="1"/>
  <c r="O1590" i="1"/>
  <c r="O493" i="1"/>
  <c r="O1627" i="1"/>
  <c r="O543" i="1"/>
  <c r="O2150" i="1"/>
  <c r="O1989" i="1"/>
  <c r="O3349" i="1"/>
  <c r="O3492" i="1"/>
  <c r="O1034" i="1"/>
  <c r="O2673" i="1"/>
  <c r="O1439" i="1"/>
  <c r="O2742" i="1"/>
  <c r="O200" i="1"/>
  <c r="O1233" i="1"/>
  <c r="O1046" i="1"/>
  <c r="O2046" i="1"/>
  <c r="O2815" i="1"/>
  <c r="O2315" i="1"/>
  <c r="O3897" i="1"/>
  <c r="O3710" i="1"/>
  <c r="O2765" i="1"/>
  <c r="O2794" i="1"/>
  <c r="O3638" i="1"/>
  <c r="O1697" i="1"/>
  <c r="O1315" i="1"/>
  <c r="O4062" i="1"/>
  <c r="O3512" i="1"/>
  <c r="O3983" i="1"/>
  <c r="O1062" i="1"/>
  <c r="O4003" i="1"/>
  <c r="O3964" i="1"/>
  <c r="O1958" i="1"/>
  <c r="O3575" i="1"/>
  <c r="O3412" i="1"/>
  <c r="O2310" i="1"/>
  <c r="O3308" i="1"/>
  <c r="O2892" i="1"/>
  <c r="O4024" i="1"/>
  <c r="O3543" i="1"/>
  <c r="O226" i="1"/>
  <c r="O1738" i="1"/>
  <c r="O4085" i="1"/>
  <c r="O1435" i="1"/>
  <c r="O3938" i="1"/>
  <c r="O825" i="1"/>
  <c r="O2828" i="1"/>
  <c r="O3882" i="1"/>
  <c r="O420" i="1"/>
  <c r="O1486" i="1"/>
  <c r="O364" i="1"/>
  <c r="O1386" i="1"/>
  <c r="O703" i="1"/>
  <c r="O471" i="1"/>
  <c r="O3050" i="1"/>
  <c r="O3591" i="1"/>
  <c r="O1182" i="1"/>
  <c r="O3341" i="1"/>
  <c r="O787" i="1"/>
  <c r="O674" i="1"/>
  <c r="O354" i="1"/>
  <c r="O782" i="1"/>
  <c r="O3488" i="1"/>
  <c r="O3548" i="1"/>
  <c r="O946" i="1"/>
  <c r="O259" i="1"/>
  <c r="O3119" i="1"/>
  <c r="O1707" i="1"/>
  <c r="O4104" i="1"/>
  <c r="O322" i="1"/>
  <c r="O590" i="1"/>
  <c r="O1505" i="1"/>
  <c r="O1215" i="1"/>
  <c r="O1012" i="1"/>
  <c r="O2903" i="1"/>
  <c r="O252" i="1"/>
  <c r="O887" i="1"/>
  <c r="O3998" i="1"/>
  <c r="O3337" i="1"/>
  <c r="O4102" i="1"/>
  <c r="O523" i="1"/>
  <c r="O2085" i="1"/>
  <c r="O3547" i="1"/>
  <c r="O70" i="1"/>
  <c r="O3645" i="1"/>
  <c r="O2068" i="1"/>
  <c r="O616" i="1"/>
  <c r="O529" i="1"/>
  <c r="O3201" i="1"/>
  <c r="O2044" i="1"/>
  <c r="O2935" i="1"/>
  <c r="O3985" i="1"/>
  <c r="O1806" i="1"/>
  <c r="O1748" i="1"/>
  <c r="O4009" i="1"/>
  <c r="O625" i="1"/>
  <c r="O2183" i="1"/>
  <c r="O2863" i="1"/>
  <c r="O237" i="1"/>
  <c r="O132" i="1"/>
  <c r="O731" i="1"/>
  <c r="O3721" i="1"/>
  <c r="O4099" i="1"/>
  <c r="O3856" i="1"/>
  <c r="O2077" i="1"/>
  <c r="O2317" i="1"/>
  <c r="O1844" i="1"/>
  <c r="O3901" i="1"/>
  <c r="O1617" i="1"/>
  <c r="O929" i="1"/>
  <c r="O2567" i="1"/>
  <c r="O3272" i="1"/>
  <c r="O2159" i="1"/>
  <c r="O3977" i="1"/>
  <c r="O2326" i="1"/>
  <c r="O121" i="1"/>
  <c r="O184" i="1"/>
  <c r="O3746" i="1"/>
  <c r="O879" i="1"/>
  <c r="O146" i="1"/>
  <c r="O3057" i="1"/>
  <c r="O2543" i="1"/>
  <c r="O1420" i="1"/>
  <c r="O84" i="1"/>
  <c r="O2191" i="1"/>
  <c r="O1884" i="1"/>
  <c r="O2110" i="1"/>
  <c r="O15" i="1"/>
  <c r="O2114" i="1"/>
  <c r="O1546" i="1"/>
  <c r="O2721" i="1"/>
  <c r="O1176" i="1"/>
  <c r="O2185" i="1"/>
  <c r="O224" i="1"/>
  <c r="O2062" i="1"/>
  <c r="O1932" i="1"/>
  <c r="O2511" i="1"/>
  <c r="O664" i="1"/>
  <c r="O2650" i="1"/>
  <c r="O858" i="1"/>
  <c r="O1259" i="1"/>
  <c r="O2700" i="1"/>
  <c r="O1794" i="1"/>
  <c r="O2526" i="1"/>
  <c r="O4069" i="1"/>
  <c r="O89" i="1"/>
  <c r="O2059" i="1"/>
  <c r="O1412" i="1"/>
  <c r="O2937" i="1"/>
  <c r="O4046" i="1"/>
  <c r="O2587" i="1"/>
  <c r="O1071" i="1"/>
  <c r="O2439" i="1"/>
  <c r="O3283" i="1"/>
  <c r="O558" i="1"/>
  <c r="O2510" i="1"/>
  <c r="O3529" i="1"/>
  <c r="O3392" i="1"/>
  <c r="O3175" i="1"/>
  <c r="O2388" i="1"/>
  <c r="O3026" i="1"/>
  <c r="O2569" i="1"/>
  <c r="O2237" i="1"/>
  <c r="O1587" i="1"/>
  <c r="O3499" i="1"/>
  <c r="O1359" i="1"/>
  <c r="O3353" i="1"/>
  <c r="O1515" i="1"/>
  <c r="O2386" i="1"/>
  <c r="O203" i="1"/>
  <c r="O2888" i="1"/>
  <c r="O3593" i="1"/>
  <c r="O2620" i="1"/>
  <c r="O2994" i="1"/>
  <c r="O1126" i="1"/>
  <c r="O1517" i="1"/>
  <c r="O1719" i="1"/>
  <c r="O1752" i="1"/>
  <c r="O3623" i="1"/>
  <c r="O2405" i="1"/>
  <c r="O1524" i="1"/>
  <c r="O1855" i="1"/>
  <c r="O1400" i="1"/>
  <c r="O3724" i="1"/>
  <c r="O709" i="1"/>
  <c r="O2365" i="1"/>
  <c r="O1709" i="1"/>
  <c r="O147" i="1"/>
  <c r="O1825" i="1"/>
  <c r="O3113" i="1"/>
  <c r="O740" i="1"/>
  <c r="O3404" i="1"/>
  <c r="O1523" i="1"/>
  <c r="O153" i="1"/>
  <c r="O724" i="1"/>
  <c r="O2189" i="1"/>
  <c r="O486" i="1"/>
  <c r="O1085" i="1"/>
  <c r="O1213" i="1"/>
  <c r="O148" i="1"/>
  <c r="O4030" i="1"/>
  <c r="O1048" i="1"/>
  <c r="O1405" i="1"/>
  <c r="O1320" i="1"/>
  <c r="O1714" i="1"/>
  <c r="O2982" i="1"/>
  <c r="O1849" i="1"/>
  <c r="O1810" i="1"/>
  <c r="O3108" i="1"/>
  <c r="O4008" i="1"/>
  <c r="O3843" i="1"/>
  <c r="O3209" i="1"/>
  <c r="O26" i="1"/>
  <c r="O1408" i="1"/>
  <c r="O1256" i="1"/>
  <c r="O1346" i="1"/>
  <c r="O3018" i="1"/>
  <c r="O915" i="1"/>
  <c r="O3626" i="1"/>
  <c r="O2322" i="1"/>
  <c r="O2054" i="1"/>
  <c r="O4073" i="1"/>
  <c r="O2733" i="1"/>
  <c r="O952" i="1"/>
  <c r="O1736" i="1"/>
  <c r="O594" i="1"/>
  <c r="O389" i="1"/>
  <c r="O1618" i="1"/>
  <c r="O3784" i="1"/>
  <c r="O1869" i="1"/>
  <c r="O2050" i="1"/>
  <c r="O786" i="1"/>
  <c r="O124" i="1"/>
  <c r="O962" i="1"/>
  <c r="O1249" i="1"/>
  <c r="O4079" i="1"/>
  <c r="O4026" i="1"/>
  <c r="O2952" i="1"/>
  <c r="O647" i="1"/>
  <c r="O55" i="1"/>
  <c r="O1841" i="1"/>
  <c r="O3603" i="1"/>
  <c r="O1310" i="1"/>
  <c r="O791" i="1"/>
  <c r="O2911" i="1"/>
  <c r="O591" i="1"/>
  <c r="O1604" i="1"/>
  <c r="O3033" i="1"/>
  <c r="O4067" i="1"/>
  <c r="O1064" i="1"/>
  <c r="O2240" i="1"/>
  <c r="O1208" i="1"/>
  <c r="O3583" i="1"/>
  <c r="O2271" i="1"/>
  <c r="O1579" i="1"/>
  <c r="O3410" i="1"/>
  <c r="O1684" i="1"/>
  <c r="O1943" i="1"/>
  <c r="O286" i="1"/>
  <c r="O893" i="1"/>
  <c r="O3449" i="1"/>
  <c r="O1402" i="1"/>
  <c r="O3734" i="1"/>
  <c r="O750" i="1"/>
  <c r="O2011" i="1"/>
  <c r="O255" i="1"/>
  <c r="O1786" i="1"/>
  <c r="O1391" i="1"/>
  <c r="O2614" i="1"/>
  <c r="O2478" i="1"/>
  <c r="O992" i="1"/>
  <c r="O2374" i="1"/>
  <c r="O1553" i="1"/>
  <c r="O1757" i="1"/>
  <c r="O2502" i="1"/>
  <c r="O1554" i="1"/>
  <c r="O696" i="1"/>
  <c r="O918" i="1"/>
  <c r="O3816" i="1"/>
  <c r="O2081" i="1"/>
  <c r="O342" i="1"/>
  <c r="O3157" i="1"/>
  <c r="O614" i="1"/>
  <c r="O2625" i="1"/>
  <c r="O3110" i="1"/>
  <c r="O1179" i="1"/>
  <c r="O1677" i="1"/>
  <c r="O40" i="1"/>
  <c r="O1228" i="1"/>
  <c r="O1726" i="1"/>
  <c r="O2204" i="1"/>
  <c r="O548" i="1"/>
  <c r="O4031" i="1"/>
  <c r="O2192" i="1"/>
  <c r="O3333" i="1"/>
  <c r="O953" i="1"/>
  <c r="O3303" i="1"/>
  <c r="O1219" i="1"/>
  <c r="O1638" i="1"/>
  <c r="O2443" i="1"/>
  <c r="O157" i="1"/>
  <c r="O1976" i="1"/>
  <c r="O2116" i="1"/>
  <c r="O685" i="1"/>
  <c r="O667" i="1"/>
  <c r="O449" i="1"/>
  <c r="O385" i="1"/>
  <c r="O3505" i="1"/>
  <c r="O2636" i="1"/>
  <c r="O575" i="1"/>
  <c r="O2007" i="1"/>
  <c r="O3194" i="1"/>
  <c r="O2889" i="1"/>
  <c r="O2105" i="1"/>
  <c r="O341" i="1"/>
  <c r="O2729" i="1"/>
  <c r="O702" i="1"/>
  <c r="O3682" i="1"/>
  <c r="O623" i="1"/>
  <c r="O3606" i="1"/>
  <c r="O412" i="1"/>
  <c r="O1117" i="1"/>
  <c r="O762" i="1"/>
  <c r="O902" i="1"/>
  <c r="O1900" i="1"/>
  <c r="O1749" i="1"/>
  <c r="O1244" i="1"/>
  <c r="O3951" i="1"/>
  <c r="O1147" i="1"/>
  <c r="O2051" i="1"/>
  <c r="O2767" i="1"/>
  <c r="O547" i="1"/>
  <c r="O469" i="1"/>
  <c r="O1210" i="1"/>
  <c r="O913" i="1"/>
  <c r="O3756" i="1"/>
  <c r="O2749" i="1"/>
  <c r="O2167" i="1"/>
  <c r="O991" i="1"/>
  <c r="O901" i="1"/>
  <c r="O1174" i="1"/>
  <c r="O3269" i="1"/>
  <c r="O2071" i="1"/>
  <c r="O3929" i="1"/>
  <c r="O2602" i="1"/>
  <c r="O2247" i="1"/>
  <c r="O1961" i="1"/>
  <c r="O3104" i="1"/>
  <c r="O2101" i="1"/>
  <c r="O207" i="1"/>
  <c r="O2302" i="1"/>
  <c r="O495" i="1"/>
  <c r="O2941" i="1"/>
  <c r="O3334" i="1"/>
  <c r="O779" i="1"/>
  <c r="O1662" i="1"/>
  <c r="O2333" i="1"/>
  <c r="O801" i="1"/>
  <c r="O1482" i="1"/>
  <c r="O4006" i="1"/>
  <c r="O3291" i="1"/>
  <c r="O2527" i="1"/>
  <c r="O2241" i="1"/>
  <c r="O3974" i="1"/>
  <c r="O3868" i="1"/>
  <c r="O3526" i="1"/>
  <c r="O2294" i="1"/>
  <c r="O1721" i="1"/>
  <c r="O3320" i="1"/>
  <c r="O1063" i="1"/>
  <c r="O704" i="1"/>
  <c r="O4001" i="1"/>
  <c r="O739" i="1"/>
  <c r="O3255" i="1"/>
  <c r="O305" i="1"/>
  <c r="O2993" i="1"/>
  <c r="O2055" i="1"/>
  <c r="O1269" i="1"/>
  <c r="O510" i="1"/>
  <c r="O2477" i="1"/>
  <c r="O189" i="1"/>
  <c r="O3889" i="1"/>
  <c r="O2550" i="1"/>
  <c r="O3915" i="1"/>
  <c r="O2940" i="1"/>
  <c r="O3315" i="1"/>
  <c r="O3276" i="1"/>
  <c r="O196" i="1"/>
  <c r="O3099" i="1"/>
  <c r="O3379" i="1"/>
  <c r="O3296" i="1"/>
  <c r="O1143" i="1"/>
  <c r="O2528" i="1"/>
  <c r="O2434" i="1"/>
  <c r="O748" i="1"/>
  <c r="O1298" i="1"/>
  <c r="O199" i="1"/>
  <c r="O2106" i="1"/>
  <c r="O3216" i="1"/>
  <c r="O2912" i="1"/>
  <c r="O2316" i="1"/>
  <c r="O3586" i="1"/>
  <c r="O470" i="1"/>
  <c r="O67" i="1"/>
  <c r="O1483" i="1"/>
  <c r="O2748" i="1"/>
  <c r="O1717" i="1"/>
  <c r="O874" i="1"/>
  <c r="O301" i="1"/>
  <c r="O2402" i="1"/>
  <c r="O923" i="1"/>
  <c r="O445" i="1"/>
  <c r="O1840" i="1"/>
  <c r="O1138" i="1"/>
  <c r="O1474" i="1"/>
  <c r="O3314" i="1"/>
  <c r="O3061" i="1"/>
  <c r="O2476" i="1"/>
  <c r="O2359" i="1"/>
  <c r="O3936" i="1"/>
  <c r="O862" i="1"/>
  <c r="O2764" i="1"/>
  <c r="O3367" i="1"/>
  <c r="O2734" i="1"/>
  <c r="O3762" i="1"/>
  <c r="O2206" i="1"/>
  <c r="O502" i="1"/>
  <c r="O2995" i="1"/>
  <c r="O2690" i="1"/>
  <c r="O2652" i="1"/>
  <c r="O1470" i="1"/>
  <c r="O2559" i="1"/>
  <c r="O172" i="1"/>
  <c r="O3928" i="1"/>
  <c r="O3957" i="1"/>
  <c r="O2353" i="1"/>
  <c r="O2214" i="1"/>
  <c r="O3646" i="1"/>
  <c r="O2112" i="1"/>
  <c r="O2804" i="1"/>
  <c r="O3750" i="1"/>
  <c r="O3325" i="1"/>
  <c r="O756" i="1"/>
  <c r="O1918" i="1"/>
  <c r="O820" i="1"/>
  <c r="O1299" i="1"/>
  <c r="O784" i="1"/>
  <c r="O2309" i="1"/>
  <c r="O3355" i="1"/>
  <c r="O721" i="1"/>
  <c r="O660" i="1"/>
  <c r="O2723" i="1"/>
  <c r="O2225" i="1"/>
  <c r="O3730" i="1"/>
  <c r="O2561" i="1"/>
  <c r="O1033" i="1"/>
  <c r="O3680" i="1"/>
  <c r="O1584" i="1"/>
  <c r="O3764" i="1"/>
  <c r="O2865" i="1"/>
  <c r="O1919" i="1"/>
  <c r="O271" i="1"/>
  <c r="O4054" i="1"/>
  <c r="O749" i="1"/>
  <c r="O2485" i="1"/>
  <c r="O841" i="1"/>
  <c r="O1938" i="1"/>
  <c r="O3190" i="1"/>
  <c r="O1730" i="1"/>
  <c r="O3948" i="1"/>
  <c r="O3371" i="1"/>
  <c r="O2024" i="1"/>
  <c r="O462" i="1"/>
  <c r="O1155" i="1"/>
  <c r="O460" i="1"/>
  <c r="O3684" i="1"/>
  <c r="O2327" i="1"/>
  <c r="O2095" i="1"/>
  <c r="O1465" i="1"/>
  <c r="O802" i="1"/>
  <c r="O840" i="1"/>
  <c r="O1885" i="1"/>
  <c r="O1710" i="1"/>
  <c r="O761" i="1"/>
  <c r="O2505" i="1"/>
  <c r="O603" i="1"/>
  <c r="O3429" i="1"/>
  <c r="O692" i="1"/>
  <c r="O1373" i="1"/>
  <c r="O3698" i="1"/>
  <c r="O1216" i="1"/>
  <c r="O2259" i="1"/>
  <c r="O3799" i="1"/>
  <c r="O431" i="1"/>
  <c r="O1125" i="1"/>
  <c r="O3740" i="1"/>
  <c r="O211" i="1"/>
  <c r="O3677" i="1"/>
  <c r="O3485" i="1"/>
  <c r="O2663" i="1"/>
  <c r="O2176" i="1"/>
  <c r="O3714" i="1"/>
  <c r="O2955" i="1"/>
  <c r="O878" i="1"/>
  <c r="O2883" i="1"/>
  <c r="O3117" i="1"/>
  <c r="O2562" i="1"/>
  <c r="O270" i="1"/>
  <c r="O2727" i="1"/>
  <c r="O2517" i="1"/>
  <c r="O682" i="1"/>
  <c r="O500" i="1"/>
  <c r="O2378" i="1"/>
  <c r="O2190" i="1"/>
  <c r="O1602" i="1"/>
  <c r="O3579" i="1"/>
  <c r="O903" i="1"/>
  <c r="O1833" i="1"/>
  <c r="O2014" i="1"/>
  <c r="O3094" i="1"/>
  <c r="O3557" i="1"/>
  <c r="O2282" i="1"/>
  <c r="O3794" i="1"/>
  <c r="O2998" i="1"/>
  <c r="O2504" i="1"/>
  <c r="O1870" i="1"/>
  <c r="O2308" i="1"/>
  <c r="O3323" i="1"/>
  <c r="O829" i="1"/>
  <c r="O483" i="1"/>
  <c r="O3712" i="1"/>
  <c r="O2339" i="1"/>
  <c r="O3655" i="1"/>
  <c r="O1536" i="1"/>
  <c r="O2039" i="1"/>
  <c r="O888" i="1"/>
  <c r="O3894" i="1"/>
  <c r="O1572" i="1"/>
  <c r="O2705" i="1"/>
  <c r="O3456" i="1"/>
  <c r="O836" i="1"/>
  <c r="O383" i="1"/>
  <c r="O3502" i="1"/>
  <c r="O1083" i="1"/>
  <c r="O2981" i="1"/>
  <c r="O3506" i="1"/>
  <c r="O3731" i="1"/>
  <c r="O2091" i="1"/>
  <c r="O822" i="1"/>
  <c r="O365" i="1"/>
  <c r="O1341" i="1"/>
  <c r="O3989" i="1"/>
  <c r="O1134" i="1"/>
  <c r="O2320" i="1"/>
  <c r="O1712" i="1"/>
  <c r="O514" i="1"/>
  <c r="O7" i="1"/>
  <c r="O1858" i="1"/>
  <c r="O1947" i="1"/>
  <c r="O2499" i="1"/>
  <c r="O770" i="1"/>
  <c r="O3675" i="1"/>
  <c r="O3470" i="1"/>
  <c r="O2584" i="1"/>
  <c r="O310" i="1"/>
  <c r="O3902" i="1"/>
  <c r="O1626" i="1"/>
  <c r="O3174" i="1"/>
  <c r="O2539" i="1"/>
  <c r="O3134" i="1"/>
  <c r="O43" i="1"/>
  <c r="O1272" i="1"/>
  <c r="O2155" i="1"/>
  <c r="O1561" i="1"/>
  <c r="O768" i="1"/>
  <c r="O3006" i="1"/>
  <c r="O1971" i="1"/>
  <c r="O1010" i="1"/>
  <c r="O3760" i="1"/>
  <c r="O859" i="1"/>
  <c r="O3674" i="1"/>
  <c r="O78" i="1"/>
  <c r="O2328" i="1"/>
  <c r="O3919" i="1"/>
  <c r="O2395" i="1"/>
  <c r="O119" i="1"/>
  <c r="O1045" i="1"/>
  <c r="O407" i="1"/>
  <c r="O561" i="1"/>
  <c r="O3627" i="1"/>
  <c r="O302" i="1"/>
  <c r="O3475" i="1"/>
  <c r="O980" i="1"/>
  <c r="O4020" i="1"/>
  <c r="O1347" i="1"/>
  <c r="O10" i="1"/>
  <c r="O3867" i="1"/>
  <c r="O1865" i="1"/>
  <c r="O489" i="1"/>
  <c r="O3789" i="1"/>
  <c r="O3549" i="1"/>
  <c r="O3706" i="1"/>
  <c r="O3253" i="1"/>
  <c r="O2188" i="1"/>
  <c r="O538" i="1"/>
  <c r="O347" i="1"/>
  <c r="O970" i="1"/>
  <c r="O1473" i="1"/>
  <c r="O1014" i="1"/>
  <c r="O895" i="1"/>
  <c r="O2651" i="1"/>
  <c r="O479" i="1"/>
  <c r="O3217" i="1"/>
  <c r="O3984" i="1"/>
  <c r="O106" i="1"/>
  <c r="O2850" i="1"/>
  <c r="O3080" i="1"/>
  <c r="O4034" i="1"/>
  <c r="O2397" i="1"/>
  <c r="O1181" i="1"/>
  <c r="O14" i="1"/>
  <c r="O1257" i="1"/>
  <c r="O2905" i="1"/>
  <c r="O3504" i="1"/>
  <c r="O3848" i="1"/>
  <c r="O1254" i="1"/>
  <c r="O3199" i="1"/>
  <c r="O1291" i="1"/>
  <c r="O1770" i="1"/>
  <c r="O482" i="1"/>
  <c r="O3304" i="1"/>
  <c r="O3955" i="1"/>
  <c r="O1589" i="1"/>
  <c r="O3102" i="1"/>
  <c r="O3726" i="1"/>
  <c r="O163" i="1"/>
  <c r="O2845" i="1"/>
  <c r="O2938" i="1"/>
  <c r="O2498" i="1"/>
  <c r="O467" i="1"/>
  <c r="O653" i="1"/>
  <c r="O3262" i="1"/>
  <c r="O728" i="1"/>
  <c r="O1281" i="1"/>
  <c r="O1007" i="1"/>
  <c r="O164" i="1"/>
  <c r="O2644" i="1"/>
  <c r="O1251" i="1"/>
  <c r="O2799" i="1"/>
  <c r="O1702" i="1"/>
  <c r="O3620" i="1"/>
  <c r="O234" i="1"/>
  <c r="O2548" i="1"/>
  <c r="O2265" i="1"/>
  <c r="O1850" i="1"/>
  <c r="O2035" i="1"/>
  <c r="O3284" i="1"/>
  <c r="O3742" i="1"/>
  <c r="O1655" i="1"/>
  <c r="O2816" i="1"/>
  <c r="O3387" i="1"/>
  <c r="O2421" i="1"/>
  <c r="O1530" i="1"/>
  <c r="O2079" i="1"/>
  <c r="O2211" i="1"/>
  <c r="O2684" i="1"/>
  <c r="O3004" i="1"/>
  <c r="O2375" i="1"/>
  <c r="O3879" i="1"/>
  <c r="O1021" i="1"/>
  <c r="O2896" i="1"/>
  <c r="O3651" i="1"/>
  <c r="O2737" i="1"/>
  <c r="O2484" i="1"/>
  <c r="O3313" i="1"/>
  <c r="O2833" i="1"/>
  <c r="O2900" i="1"/>
  <c r="O3809" i="1"/>
  <c r="O2783" i="1"/>
  <c r="O411" i="1"/>
  <c r="O834" i="1"/>
  <c r="O367" i="1"/>
  <c r="O3447" i="1"/>
  <c r="O2394" i="1"/>
  <c r="O3883" i="1"/>
  <c r="O3918" i="1"/>
  <c r="O240" i="1"/>
  <c r="O2048" i="1"/>
  <c r="O2138" i="1"/>
  <c r="O931" i="1"/>
  <c r="O3659" i="1"/>
  <c r="O2162" i="1"/>
  <c r="O1747" i="1"/>
  <c r="O2280" i="1"/>
  <c r="O1746" i="1"/>
  <c r="O1563" i="1"/>
  <c r="O2435" i="1"/>
  <c r="O245" i="1"/>
  <c r="O3046" i="1"/>
  <c r="O2179" i="1"/>
  <c r="O640" i="1"/>
  <c r="O2836" i="1"/>
  <c r="O1718" i="1"/>
  <c r="O3500" i="1"/>
  <c r="O3941" i="1"/>
  <c r="O4016" i="1"/>
  <c r="O312" i="1"/>
  <c r="O3472" i="1"/>
  <c r="O1476" i="1"/>
  <c r="O2842" i="1"/>
  <c r="O3527" i="1"/>
  <c r="O1360" i="1"/>
  <c r="O262" i="1"/>
  <c r="O1725" i="1"/>
  <c r="O177" i="1"/>
  <c r="O2399" i="1"/>
  <c r="O542" i="1"/>
  <c r="O1479" i="1"/>
  <c r="O2066" i="1"/>
  <c r="O2880" i="1"/>
  <c r="O3516" i="1"/>
  <c r="O2220" i="1"/>
  <c r="O2440" i="1"/>
  <c r="O2761" i="1"/>
  <c r="O3490" i="1"/>
  <c r="O2152" i="1"/>
  <c r="O210" i="1"/>
  <c r="O3165" i="1"/>
  <c r="O499" i="1"/>
  <c r="O1600" i="1"/>
  <c r="O1667" i="1"/>
  <c r="O2918" i="1"/>
  <c r="O4027" i="1"/>
  <c r="O3671" i="1"/>
  <c r="O2751" i="1"/>
  <c r="O1519" i="1"/>
  <c r="O1490" i="1"/>
  <c r="O403" i="1"/>
  <c r="O937" i="1"/>
  <c r="O1771" i="1"/>
  <c r="O3535" i="1"/>
  <c r="O3219" i="1"/>
  <c r="O1023" i="1"/>
  <c r="O3169" i="1"/>
  <c r="O2672" i="1"/>
  <c r="O1162" i="1"/>
  <c r="O899" i="1"/>
  <c r="O2942" i="1"/>
  <c r="O2677" i="1"/>
  <c r="O853" i="1"/>
  <c r="O268" i="1"/>
  <c r="O1384" i="1"/>
  <c r="O1252" i="1"/>
  <c r="O826" i="1"/>
  <c r="O3106" i="1"/>
  <c r="O433" i="1"/>
  <c r="O1040" i="1"/>
  <c r="O3441" i="1"/>
  <c r="O1018" i="1"/>
  <c r="O976" i="1"/>
  <c r="O1857" i="1"/>
  <c r="O948" i="1"/>
  <c r="O1318" i="1"/>
  <c r="O720" i="1"/>
  <c r="O2161" i="1"/>
  <c r="O361" i="1"/>
  <c r="O1762" i="1"/>
  <c r="O2784" i="1"/>
  <c r="O615" i="1"/>
  <c r="O156" i="1"/>
  <c r="O3595" i="1"/>
  <c r="O2513" i="1"/>
  <c r="O2853" i="1"/>
  <c r="O3885" i="1"/>
  <c r="O2605" i="1"/>
  <c r="O3409" i="1"/>
  <c r="O16" i="1"/>
  <c r="O1140" i="1"/>
  <c r="O1669" i="1"/>
  <c r="O3434" i="1"/>
  <c r="O3213" i="1"/>
  <c r="O792" i="1"/>
  <c r="O875" i="1"/>
  <c r="O3787" i="1"/>
  <c r="O3294" i="1"/>
  <c r="O1527" i="1"/>
  <c r="O1271" i="1"/>
  <c r="O975" i="1"/>
  <c r="O1765" i="1"/>
  <c r="O1942" i="1"/>
  <c r="O34" i="1"/>
  <c r="O1399" i="1"/>
  <c r="O2049" i="1"/>
  <c r="O1890" i="1"/>
  <c r="O2766" i="1"/>
  <c r="O3522" i="1"/>
  <c r="O454" i="1"/>
  <c r="O3011" i="1"/>
  <c r="O1577" i="1"/>
  <c r="O4000" i="1"/>
  <c r="O443" i="1"/>
  <c r="O536" i="1"/>
  <c r="O2807" i="1"/>
  <c r="O319" i="1"/>
  <c r="O114" i="1"/>
  <c r="O54" i="1"/>
  <c r="O2436" i="1"/>
  <c r="O713" i="1"/>
  <c r="O356" i="1"/>
  <c r="O3940" i="1"/>
  <c r="O1154" i="1"/>
  <c r="O2157" i="1"/>
  <c r="O3811" i="1"/>
  <c r="O1146" i="1"/>
  <c r="O1946" i="1"/>
  <c r="O930" i="1"/>
  <c r="O2775" i="1"/>
  <c r="O3069" i="1"/>
  <c r="O2453" i="1"/>
  <c r="O2648" i="1"/>
  <c r="O108" i="1"/>
  <c r="O1115" i="1"/>
  <c r="O3758" i="1"/>
  <c r="O12" i="1"/>
  <c r="O4107" i="1"/>
  <c r="O2108" i="1"/>
  <c r="O2053" i="1"/>
  <c r="O111" i="1"/>
  <c r="O1923" i="1"/>
  <c r="O1731" i="1"/>
  <c r="O1206" i="1"/>
  <c r="O135" i="1"/>
  <c r="O3261" i="1"/>
  <c r="O1566" i="1"/>
  <c r="O977" i="1"/>
  <c r="O2976" i="1"/>
  <c r="O266" i="1"/>
  <c r="O3220" i="1"/>
  <c r="O3041" i="1"/>
  <c r="O2064" i="1"/>
  <c r="O1558" i="1"/>
  <c r="O2166" i="1"/>
  <c r="O2069" i="1"/>
  <c r="O2148" i="1"/>
  <c r="O1680" i="1"/>
  <c r="O376" i="1"/>
  <c r="O3629" i="1"/>
  <c r="O3986" i="1"/>
  <c r="O416" i="1"/>
  <c r="O3481" i="1"/>
  <c r="O680" i="1"/>
  <c r="O455" i="1"/>
  <c r="O3554" i="1"/>
  <c r="O1881" i="1"/>
  <c r="O2288" i="1"/>
  <c r="O396" i="1"/>
  <c r="O1965" i="1"/>
  <c r="O2847" i="1"/>
  <c r="O2535" i="1"/>
  <c r="O942" i="1"/>
  <c r="O1079" i="1"/>
  <c r="O1644" i="1"/>
  <c r="O1759" i="1"/>
  <c r="O3576" i="1"/>
  <c r="O2844" i="1"/>
  <c r="O370" i="1"/>
  <c r="O3962" i="1"/>
  <c r="O2158" i="1"/>
  <c r="O3491" i="1"/>
  <c r="O3066" i="1"/>
  <c r="O1135" i="1"/>
  <c r="O1732" i="1"/>
  <c r="O1092" i="1"/>
  <c r="O3517" i="1"/>
  <c r="O1676" i="1"/>
  <c r="O1336" i="1"/>
  <c r="O3524" i="1"/>
  <c r="O2257" i="1"/>
  <c r="O1015" i="1"/>
  <c r="O2494" i="1"/>
  <c r="O3775" i="1"/>
  <c r="O1406" i="1"/>
  <c r="O1279" i="1"/>
  <c r="O3025" i="1"/>
  <c r="O1861" i="1"/>
  <c r="O995" i="1"/>
  <c r="O307" i="1"/>
  <c r="O3757" i="1"/>
  <c r="O678" i="1"/>
  <c r="O3582" i="1"/>
  <c r="O3666" i="1"/>
  <c r="O1001" i="1"/>
  <c r="O3393" i="1"/>
  <c r="O3716" i="1"/>
  <c r="O3851" i="1"/>
  <c r="O3198" i="1"/>
  <c r="O2471" i="1"/>
  <c r="O3300" i="1"/>
  <c r="O2094" i="1"/>
  <c r="O3215" i="1"/>
  <c r="O2714" i="1"/>
  <c r="O1326" i="1"/>
  <c r="O3382" i="1"/>
  <c r="O882" i="1"/>
  <c r="O1321" i="1"/>
  <c r="O4105" i="1"/>
  <c r="O2251" i="1"/>
  <c r="O2516" i="1"/>
  <c r="O3550" i="1"/>
  <c r="O1534" i="1"/>
  <c r="O1424" i="1"/>
  <c r="O2249" i="1"/>
  <c r="O1740" i="1"/>
  <c r="O648" i="1"/>
  <c r="O3339" i="1"/>
  <c r="O1621" i="1"/>
  <c r="O3107" i="1"/>
  <c r="O2164" i="1"/>
  <c r="O3159" i="1"/>
  <c r="O1379" i="1"/>
  <c r="O677" i="1"/>
  <c r="O806" i="1"/>
  <c r="O1437" i="1"/>
  <c r="O998" i="1"/>
  <c r="O3426" i="1"/>
  <c r="O958" i="1"/>
  <c r="O2351" i="1"/>
  <c r="O1472" i="1"/>
  <c r="O2426" i="1"/>
  <c r="O983" i="1"/>
  <c r="O2520" i="1"/>
  <c r="O1028" i="1"/>
  <c r="O87" i="1"/>
  <c r="O1904" i="1"/>
  <c r="O3711" i="1"/>
  <c r="O1852" i="1"/>
  <c r="O2232" i="1"/>
  <c r="O2350" i="1"/>
  <c r="O3896" i="1"/>
  <c r="O3608" i="1"/>
  <c r="O3567" i="1"/>
  <c r="O2785" i="1"/>
  <c r="O3200" i="1"/>
  <c r="O202" i="1"/>
  <c r="O2113" i="1"/>
  <c r="O125" i="1"/>
  <c r="O419" i="1"/>
  <c r="O2633" i="1"/>
  <c r="O3702" i="1"/>
  <c r="O2725" i="1"/>
  <c r="O2254" i="1"/>
  <c r="O1394" i="1"/>
  <c r="O3466" i="1"/>
  <c r="O3855" i="1"/>
  <c r="O2107" i="1"/>
  <c r="O2268" i="1"/>
  <c r="O3457" i="1"/>
  <c r="O632" i="1"/>
  <c r="O1423" i="1"/>
  <c r="O2895" i="1"/>
  <c r="O437" i="1"/>
  <c r="O2178" i="1"/>
  <c r="O3732" i="1"/>
  <c r="O4075" i="1"/>
  <c r="O886" i="1"/>
  <c r="O3921" i="1"/>
  <c r="O2087" i="1"/>
  <c r="O348" i="1"/>
  <c r="O2618" i="1"/>
  <c r="O2750" i="1"/>
  <c r="O3290" i="1"/>
  <c r="O2934" i="1"/>
  <c r="O2431" i="1"/>
  <c r="O2921" i="1"/>
  <c r="O1196" i="1"/>
  <c r="O2031" i="1"/>
  <c r="O3191" i="1"/>
  <c r="O3849" i="1"/>
  <c r="O1936" i="1"/>
  <c r="O360" i="1"/>
  <c r="O306" i="1"/>
  <c r="O3435" i="1"/>
  <c r="O1815" i="1"/>
  <c r="O267" i="1"/>
  <c r="O1805" i="1"/>
  <c r="O384" i="1"/>
  <c r="O3561" i="1"/>
  <c r="O570" i="1"/>
  <c r="O2696" i="1"/>
  <c r="O478" i="1"/>
  <c r="O3318" i="1"/>
  <c r="O814" i="1"/>
  <c r="O2843" i="1"/>
  <c r="O4018" i="1"/>
  <c r="O2442" i="1"/>
  <c r="O2887" i="1"/>
  <c r="O1184" i="1"/>
  <c r="O2041" i="1"/>
  <c r="O198" i="1"/>
  <c r="O3150" i="1"/>
  <c r="O363" i="1"/>
  <c r="O3170" i="1"/>
  <c r="O3747" i="1"/>
  <c r="O218" i="1"/>
  <c r="O3614" i="1"/>
  <c r="O116" i="1"/>
  <c r="O2866" i="1"/>
  <c r="O1171" i="1"/>
  <c r="O94" i="1"/>
  <c r="O3899" i="1"/>
  <c r="O170" i="1"/>
  <c r="O1338" i="1"/>
  <c r="O314" i="1"/>
  <c r="O2824" i="1"/>
  <c r="O1560" i="1"/>
  <c r="O4019" i="1"/>
  <c r="O1879" i="1"/>
  <c r="O3399" i="1"/>
  <c r="O1764" i="1"/>
  <c r="O1088" i="1"/>
  <c r="O506" i="1"/>
  <c r="O2349" i="1"/>
  <c r="O1432" i="1"/>
  <c r="O763" i="1"/>
  <c r="O1475" i="1"/>
  <c r="O2773" i="1"/>
  <c r="O123" i="1"/>
  <c r="O456" i="1"/>
  <c r="O757" i="1"/>
  <c r="O1052" i="1"/>
  <c r="O3559" i="1"/>
  <c r="O3981" i="1"/>
  <c r="O904" i="1"/>
  <c r="O2227" i="1"/>
  <c r="O2482" i="1"/>
  <c r="O1761" i="1"/>
  <c r="O1103" i="1"/>
  <c r="O1043" i="1"/>
  <c r="O435" i="1"/>
  <c r="O1311" i="1"/>
  <c r="O3423" i="1"/>
  <c r="O208" i="1"/>
  <c r="O2278" i="1"/>
  <c r="O4043" i="1"/>
  <c r="O804" i="1"/>
  <c r="O442" i="1"/>
  <c r="O2100" i="1"/>
  <c r="O733" i="1"/>
  <c r="O1532" i="1"/>
  <c r="O3043" i="1"/>
  <c r="O1599" i="1"/>
  <c r="O3335" i="1"/>
  <c r="O3573" i="1"/>
  <c r="O3163" i="1"/>
  <c r="O745" i="1"/>
  <c r="O2396" i="1"/>
  <c r="O2147" i="1"/>
  <c r="O3982" i="1"/>
  <c r="O1506" i="1"/>
  <c r="O2782" i="1"/>
  <c r="O3701" i="1"/>
  <c r="O832" i="1"/>
  <c r="O2008" i="1"/>
  <c r="O3632" i="1"/>
  <c r="O3780" i="1"/>
  <c r="O113" i="1"/>
  <c r="O1129" i="1"/>
  <c r="O2851" i="1"/>
  <c r="O2235" i="1"/>
  <c r="O3360" i="1"/>
  <c r="O1418" i="1"/>
  <c r="O463" i="1"/>
  <c r="O3802" i="1"/>
  <c r="O3673" i="1"/>
  <c r="O1349" i="1"/>
  <c r="O3177" i="1"/>
  <c r="O1583" i="1"/>
  <c r="O115" i="1"/>
  <c r="O2321" i="1"/>
  <c r="O607" i="1"/>
  <c r="O1153" i="1"/>
  <c r="O1624" i="1"/>
  <c r="O3017" i="1"/>
  <c r="O3831" i="1"/>
  <c r="O790" i="1"/>
  <c r="O3601" i="1"/>
  <c r="O3461" i="1"/>
  <c r="O870" i="1"/>
  <c r="O988" i="1"/>
  <c r="O2481" i="1"/>
  <c r="O2988" i="1"/>
  <c r="O4090" i="1"/>
  <c r="O2371" i="1"/>
  <c r="O3678" i="1"/>
  <c r="O1275" i="1"/>
  <c r="O4091" i="1"/>
  <c r="O3280" i="1"/>
  <c r="O3668" i="1"/>
  <c r="O1927" i="1"/>
  <c r="O2387" i="1"/>
  <c r="O3319" i="1"/>
  <c r="O261" i="1"/>
  <c r="O2187" i="1"/>
  <c r="O3609" i="1"/>
  <c r="O2649" i="1"/>
  <c r="O3854" i="1"/>
  <c r="O1069" i="1"/>
  <c r="O1639" i="1"/>
  <c r="O1675" i="1"/>
  <c r="O475" i="1"/>
  <c r="O1652" i="1"/>
  <c r="O2969" i="1"/>
  <c r="O1080" i="1"/>
  <c r="O518" i="1"/>
  <c r="O2489" i="1"/>
  <c r="O1699" i="1"/>
  <c r="O2165" i="1"/>
  <c r="O46" i="1"/>
  <c r="O2141" i="1"/>
  <c r="O3572" i="1"/>
  <c r="O2944" i="1"/>
  <c r="O1951" i="1"/>
  <c r="O3008" i="1"/>
  <c r="O2585" i="1"/>
  <c r="O969" i="1"/>
  <c r="O2215" i="1"/>
  <c r="O362" i="1"/>
  <c r="O136" i="1"/>
  <c r="O3812" i="1"/>
  <c r="O974" i="1"/>
  <c r="O276" i="1"/>
  <c r="O3321" i="1"/>
  <c r="O2217" i="1"/>
  <c r="O241" i="1"/>
  <c r="O129" i="1"/>
  <c r="O1061" i="1"/>
  <c r="O3295" i="1"/>
  <c r="O1042" i="1"/>
  <c r="O2420" i="1"/>
  <c r="O343" i="1"/>
  <c r="O1664" i="1"/>
  <c r="O522" i="1"/>
  <c r="O1665" i="1"/>
  <c r="O1754" i="1"/>
  <c r="O4086" i="1"/>
  <c r="O3858" i="1"/>
  <c r="O2060" i="1"/>
  <c r="O3307" i="1"/>
  <c r="O2123" i="1"/>
  <c r="O4110" i="1"/>
  <c r="O3285" i="1"/>
  <c r="O1398" i="1"/>
  <c r="O465" i="1"/>
  <c r="O2622" i="1"/>
  <c r="O329" i="1"/>
  <c r="O325" i="1"/>
  <c r="O666" i="1"/>
  <c r="O2566" i="1"/>
  <c r="O3158" i="1"/>
  <c r="O20" i="1"/>
  <c r="O3672" i="1"/>
  <c r="O3229" i="1"/>
  <c r="O2466" i="1"/>
  <c r="O1357" i="1"/>
  <c r="O2033" i="1"/>
  <c r="O2667" i="1"/>
  <c r="O909" i="1"/>
  <c r="O651" i="1"/>
  <c r="O3420" i="1"/>
  <c r="O2960" i="1"/>
  <c r="O324" i="1"/>
  <c r="O3259" i="1"/>
  <c r="O3480" i="1"/>
  <c r="O2702" i="1"/>
  <c r="O796" i="1"/>
  <c r="O627" i="1"/>
  <c r="O3630" i="1"/>
  <c r="O2577" i="1"/>
  <c r="O3496" i="1"/>
  <c r="O3478" i="1"/>
  <c r="O1303" i="1"/>
  <c r="O3909" i="1"/>
  <c r="O1427" i="1"/>
  <c r="O1642" i="1"/>
  <c r="O2545" i="1"/>
  <c r="O557" i="1"/>
  <c r="O807" i="1"/>
  <c r="O1565" i="1"/>
  <c r="O869" i="1"/>
  <c r="O1711" i="1"/>
  <c r="O2691" i="1"/>
  <c r="O3287" i="1"/>
  <c r="O61" i="1"/>
  <c r="O2634" i="1"/>
  <c r="O3653" i="1"/>
  <c r="O3904" i="1"/>
  <c r="O3424" i="1"/>
  <c r="O941" i="1"/>
  <c r="O1654" i="1"/>
  <c r="O2056" i="1"/>
  <c r="O2373" i="1"/>
  <c r="O2224" i="1"/>
  <c r="O1150" i="1"/>
  <c r="O2755" i="1"/>
  <c r="O693" i="1"/>
  <c r="O3023" i="1"/>
  <c r="O2711" i="1"/>
  <c r="O53" i="1"/>
  <c r="O414" i="1"/>
  <c r="O1361" i="1"/>
  <c r="O1145" i="1"/>
  <c r="O3146" i="1"/>
  <c r="O844" i="1"/>
  <c r="O3357" i="1"/>
  <c r="O867" i="1"/>
  <c r="O497" i="1"/>
  <c r="O3258" i="1"/>
  <c r="O327" i="1"/>
  <c r="O691" i="1"/>
  <c r="O402" i="1"/>
  <c r="O1760" i="1"/>
  <c r="O2172" i="1"/>
  <c r="O2643" i="1"/>
  <c r="O2197" i="1"/>
  <c r="O3681" i="1"/>
  <c r="O1231" i="1"/>
  <c r="O1377" i="1"/>
  <c r="O710" i="1"/>
  <c r="O439" i="1"/>
  <c r="O1078" i="1"/>
  <c r="O3292" i="1"/>
  <c r="O251" i="1"/>
  <c r="O1922" i="1"/>
  <c r="O1060" i="1"/>
  <c r="O1542" i="1"/>
  <c r="O1226" i="1"/>
  <c r="O2786" i="1"/>
  <c r="O938" i="1"/>
  <c r="O780" i="1"/>
  <c r="O3130" i="1"/>
  <c r="O1109" i="1"/>
  <c r="O2312" i="1"/>
  <c r="O1499" i="1"/>
  <c r="O292" i="1"/>
  <c r="O1933" i="1"/>
  <c r="O1186" i="1"/>
  <c r="O1902" i="1"/>
  <c r="O3096" i="1"/>
  <c r="O2930" i="1"/>
  <c r="O1328" i="1"/>
  <c r="O2793" i="1"/>
  <c r="O3876" i="1"/>
  <c r="O1441" i="1"/>
  <c r="O1401" i="1"/>
  <c r="O3233" i="1"/>
  <c r="O1411" i="1"/>
  <c r="O508" i="1"/>
  <c r="O1634" i="1"/>
  <c r="O1848" i="1"/>
  <c r="O772" i="1"/>
  <c r="O3239" i="1"/>
  <c r="O1332" i="1"/>
  <c r="O2813" i="1"/>
  <c r="O2768" i="1"/>
  <c r="O1635" i="1"/>
  <c r="O2917" i="1"/>
  <c r="O1576" i="1"/>
  <c r="O3073" i="1"/>
  <c r="O1779" i="1"/>
  <c r="O3824" i="1"/>
  <c r="O2792" i="1"/>
  <c r="O631" i="1"/>
  <c r="O2787" i="1"/>
  <c r="O1734" i="1"/>
  <c r="O3204" i="1"/>
  <c r="O2948" i="1"/>
  <c r="O21" i="1"/>
  <c r="O3751" i="1"/>
  <c r="O2601" i="1"/>
  <c r="O1056" i="1"/>
  <c r="O3405" i="1"/>
  <c r="O1723" i="1"/>
  <c r="O1351" i="1"/>
  <c r="O1022" i="1"/>
  <c r="O1261" i="1"/>
  <c r="O1585" i="1"/>
  <c r="O1274" i="1"/>
  <c r="O3056" i="1"/>
  <c r="O3939" i="1"/>
  <c r="O2407" i="1"/>
  <c r="O3592" i="1"/>
  <c r="O4096" i="1"/>
  <c r="O2533" i="1"/>
  <c r="O2430" i="1"/>
  <c r="O1647" i="1"/>
  <c r="O999" i="1"/>
  <c r="O1678" i="1"/>
  <c r="O3877" i="1"/>
  <c r="O3650" i="1"/>
  <c r="O3024" i="1"/>
  <c r="O3612" i="1"/>
  <c r="O2685" i="1"/>
  <c r="O2617" i="1"/>
  <c r="O2092" i="1"/>
  <c r="O1202" i="1"/>
  <c r="O1668" i="1"/>
  <c r="O885" i="1"/>
  <c r="O223" i="1"/>
  <c r="O2656" i="1"/>
  <c r="O3148" i="1"/>
  <c r="O3999" i="1"/>
  <c r="O2613" i="1"/>
  <c r="O600" i="1"/>
  <c r="O1487" i="1"/>
  <c r="O107" i="1"/>
  <c r="O563" i="1"/>
  <c r="O3060" i="1"/>
  <c r="O3098" i="1"/>
  <c r="O2972" i="1"/>
  <c r="O1494" i="1"/>
  <c r="O555" i="1"/>
  <c r="O1130" i="1"/>
  <c r="O2057" i="1"/>
  <c r="O3440" i="1"/>
  <c r="O1297" i="1"/>
  <c r="O1633" i="1"/>
  <c r="O1674" i="1"/>
  <c r="O2868" i="1"/>
  <c r="O2974" i="1"/>
  <c r="O1455" i="1"/>
  <c r="O2379" i="1"/>
  <c r="O3536" i="1"/>
  <c r="O1616" i="1"/>
  <c r="O3795" i="1"/>
  <c r="O737" i="1"/>
  <c r="O169" i="1"/>
  <c r="O665" i="1"/>
  <c r="O852" i="1"/>
  <c r="O330" i="1"/>
  <c r="O534" i="1"/>
  <c r="O117" i="1"/>
  <c r="O4068" i="1"/>
  <c r="O3566" i="1"/>
  <c r="O3350" i="1"/>
  <c r="O2061" i="1"/>
  <c r="O1180" i="1"/>
  <c r="O2272" i="1"/>
  <c r="O3994" i="1"/>
  <c r="O1820" i="1"/>
  <c r="O2262" i="1"/>
  <c r="O473" i="1"/>
  <c r="O2692" i="1"/>
  <c r="O2177" i="1"/>
  <c r="O221" i="1"/>
  <c r="O357" i="1"/>
  <c r="O3892" i="1"/>
  <c r="O793" i="1"/>
  <c r="O1353" i="1"/>
  <c r="O1342" i="1"/>
  <c r="O225" i="1"/>
  <c r="O655" i="1"/>
  <c r="O3181" i="1"/>
  <c r="O2878" i="1"/>
  <c r="O3126" i="1"/>
  <c r="O3142" i="1"/>
  <c r="O3365" i="1"/>
  <c r="O243" i="1"/>
  <c r="O1131" i="1"/>
  <c r="O3411" i="1"/>
  <c r="O2534" i="1"/>
  <c r="O1192" i="1"/>
  <c r="O3375" i="1"/>
  <c r="O1478" i="1"/>
  <c r="O173" i="1"/>
  <c r="O2908" i="1"/>
  <c r="O2345" i="1"/>
  <c r="O1160" i="1"/>
  <c r="O1258" i="1"/>
  <c r="O2145" i="1"/>
  <c r="O1397" i="1"/>
  <c r="O812" i="1"/>
  <c r="O2736" i="1"/>
  <c r="O1323" i="1"/>
  <c r="O2491" i="1"/>
  <c r="O1446" i="1"/>
  <c r="O1277" i="1"/>
  <c r="O3683" i="1"/>
  <c r="O805" i="1"/>
  <c r="O2771" i="1"/>
  <c r="O1118" i="1"/>
  <c r="O681" i="1"/>
  <c r="O4041" i="1"/>
  <c r="O2335" i="1"/>
  <c r="O2452" i="1"/>
  <c r="O634" i="1"/>
  <c r="O1963" i="1"/>
  <c r="O1908" i="1"/>
  <c r="O31" i="1"/>
  <c r="O3872" i="1"/>
  <c r="O1795" i="1"/>
  <c r="O568" i="1"/>
  <c r="O2631" i="1"/>
  <c r="O3193" i="1"/>
  <c r="O1896" i="1"/>
  <c r="O247" i="1"/>
  <c r="O1988" i="1"/>
  <c r="O2236" i="1"/>
  <c r="O216" i="1"/>
  <c r="O118" i="1"/>
  <c r="O2943" i="1"/>
  <c r="O2072" i="1"/>
  <c r="O777" i="1"/>
  <c r="O537" i="1"/>
  <c r="O673" i="1"/>
  <c r="O1843" i="1"/>
  <c r="O1199" i="1"/>
  <c r="O76" i="1"/>
  <c r="O3450" i="1"/>
  <c r="O1278" i="1"/>
  <c r="O932" i="1"/>
  <c r="O816" i="1"/>
  <c r="O1292" i="1"/>
  <c r="O233" i="1"/>
  <c r="O573" i="1"/>
  <c r="O2348" i="1"/>
  <c r="O3416" i="1"/>
  <c r="O1960" i="1"/>
  <c r="O3474" i="1"/>
  <c r="O3045" i="1"/>
  <c r="O818" i="1"/>
  <c r="O2619" i="1"/>
  <c r="O1901" i="1"/>
  <c r="O213" i="1"/>
  <c r="O79" i="1"/>
  <c r="O1742" i="1"/>
  <c r="O279" i="1"/>
  <c r="O1501" i="1"/>
  <c r="O2932" i="1"/>
  <c r="O2920" i="1"/>
  <c r="O1100" i="1"/>
  <c r="O3937" i="1"/>
  <c r="O1607" i="1"/>
  <c r="O3621" i="1"/>
  <c r="O2957" i="1"/>
  <c r="O1454" i="1"/>
  <c r="O3140" i="1"/>
  <c r="O3436" i="1"/>
  <c r="O511" i="1"/>
  <c r="O3015" i="1"/>
  <c r="O1891" i="1"/>
  <c r="O1235" i="1"/>
  <c r="O284" i="1"/>
  <c r="O1783" i="1"/>
  <c r="O2274" i="1"/>
  <c r="O3401" i="1"/>
  <c r="O1238" i="1"/>
  <c r="O4072" i="1"/>
  <c r="O3840" i="1"/>
  <c r="O3188" i="1"/>
  <c r="O308" i="1"/>
  <c r="O1393" i="1"/>
  <c r="O430" i="1"/>
  <c r="O1492" i="1"/>
  <c r="O490" i="1"/>
  <c r="O2708" i="1"/>
  <c r="O956" i="1"/>
  <c r="O3697" i="1"/>
  <c r="O2540" i="1"/>
  <c r="O492" i="1"/>
  <c r="O1648" i="1"/>
  <c r="O3779" i="1"/>
  <c r="O3687" i="1"/>
  <c r="O1847" i="1"/>
  <c r="O1631" i="1"/>
  <c r="O5" i="1"/>
  <c r="O3212" i="1"/>
  <c r="O3777" i="1"/>
  <c r="O2583" i="1"/>
  <c r="O353" i="1"/>
  <c r="O2916" i="1"/>
  <c r="O1057" i="1"/>
  <c r="O2867" i="1"/>
  <c r="O11" i="1"/>
  <c r="O1344" i="1"/>
  <c r="O4005" i="1"/>
  <c r="O3151" i="1"/>
  <c r="O2544" i="1"/>
  <c r="O186" i="1"/>
  <c r="O2703" i="1"/>
  <c r="O3979" i="1"/>
  <c r="O2043" i="1"/>
  <c r="O760" i="1"/>
  <c r="O1793" i="1"/>
  <c r="O1620" i="1"/>
  <c r="O1496" i="1"/>
  <c r="O735" i="1"/>
  <c r="O1735" i="1"/>
  <c r="O715" i="1"/>
  <c r="O3021" i="1"/>
  <c r="O2571" i="1"/>
  <c r="O1081" i="1"/>
  <c r="O3946" i="1"/>
  <c r="O1286" i="1"/>
  <c r="O3143" i="1"/>
  <c r="O3828" i="1"/>
  <c r="O1688" i="1"/>
  <c r="O609" i="1"/>
  <c r="O3431" i="1"/>
  <c r="O3263" i="1"/>
  <c r="O1493" i="1"/>
  <c r="O3820" i="1"/>
  <c r="O800" i="1"/>
  <c r="O1750" i="1"/>
  <c r="O96" i="1"/>
  <c r="O1324" i="1"/>
  <c r="O2653" i="1"/>
  <c r="O1541" i="1"/>
  <c r="O1497" i="1"/>
  <c r="O2956" i="1"/>
  <c r="O3265" i="1"/>
  <c r="O3451" i="1"/>
  <c r="O2283" i="1"/>
  <c r="O2019" i="1"/>
  <c r="O3162" i="1"/>
  <c r="O3788" i="1"/>
  <c r="O3348" i="1"/>
  <c r="O797" i="1"/>
  <c r="O1573" i="1"/>
  <c r="O4038" i="1"/>
  <c r="O1670" i="1"/>
  <c r="O4042" i="1"/>
  <c r="O2871" i="1"/>
  <c r="O2657" i="1"/>
  <c r="O2881" i="1"/>
  <c r="O734" i="1"/>
  <c r="O3002" i="1"/>
  <c r="O2678" i="1"/>
  <c r="O1822" i="1"/>
  <c r="O622" i="1"/>
  <c r="O4063" i="1"/>
  <c r="O2173" i="1"/>
  <c r="O1905" i="1"/>
  <c r="O2687" i="1"/>
  <c r="O2503" i="1"/>
  <c r="O2823" i="1"/>
  <c r="O2522" i="1"/>
  <c r="O3421" i="1"/>
  <c r="O2500" i="1"/>
  <c r="O2576" i="1"/>
  <c r="O4112" i="1"/>
  <c r="O1442" i="1"/>
  <c r="O2859" i="1"/>
  <c r="O217" i="1"/>
  <c r="O2933" i="1"/>
  <c r="O3923" i="1"/>
  <c r="O3881" i="1"/>
  <c r="O1458" i="1"/>
  <c r="O1230" i="1"/>
  <c r="O3260" i="1"/>
  <c r="O1871" i="1"/>
  <c r="O564" i="1"/>
  <c r="O3657" i="1"/>
  <c r="O811" i="1"/>
  <c r="O1987" i="1"/>
  <c r="O581" i="1"/>
  <c r="O91" i="1"/>
  <c r="O3580" i="1"/>
  <c r="O1308" i="1"/>
  <c r="O3346" i="1"/>
  <c r="O2913" i="1"/>
  <c r="O1640" i="1"/>
  <c r="O92" i="1"/>
  <c r="O3597" i="1"/>
  <c r="O2208" i="1"/>
  <c r="O35" i="1"/>
  <c r="O3448" i="1"/>
  <c r="O1594" i="1"/>
  <c r="O246" i="1"/>
  <c r="O1306" i="1"/>
  <c r="O3184" i="1"/>
  <c r="O464" i="1"/>
  <c r="O3610" i="1"/>
  <c r="O1797" i="1"/>
  <c r="O2512" i="1"/>
  <c r="O3611" i="1"/>
  <c r="O2423" i="1"/>
  <c r="O2015" i="1"/>
  <c r="O232" i="1"/>
  <c r="O1218" i="1"/>
  <c r="O1175" i="1"/>
  <c r="O3274" i="1"/>
  <c r="O3652" i="1"/>
  <c r="O2045" i="1"/>
  <c r="O336" i="1"/>
  <c r="O235" i="1"/>
  <c r="O1612" i="1"/>
  <c r="O2013" i="1"/>
  <c r="O444" i="1"/>
  <c r="O3358" i="1"/>
  <c r="O239" i="1"/>
  <c r="O3980" i="1"/>
  <c r="O843" i="1"/>
  <c r="O1556" i="1"/>
  <c r="O2925" i="1"/>
  <c r="O1964" i="1"/>
  <c r="O4015" i="1"/>
  <c r="O3363" i="1"/>
  <c r="O2016" i="1"/>
  <c r="O72" i="1"/>
  <c r="O1739" i="1"/>
  <c r="O1163" i="1"/>
  <c r="O110" i="1"/>
  <c r="O346" i="1"/>
  <c r="O2486" i="1"/>
  <c r="O2319" i="1"/>
  <c r="O541" i="1"/>
  <c r="O1979" i="1"/>
  <c r="O3641" i="1"/>
  <c r="O1500" i="1"/>
  <c r="O1953" i="1"/>
  <c r="O3755" i="1"/>
  <c r="O2332" i="1"/>
  <c r="O576" i="1"/>
  <c r="O906" i="1"/>
  <c r="O2679" i="1"/>
  <c r="O3781" i="1"/>
  <c r="O2109" i="1"/>
  <c r="O238" i="1"/>
  <c r="O3695" i="1"/>
  <c r="O1116" i="1"/>
  <c r="O3443" i="1"/>
  <c r="O4094" i="1"/>
  <c r="O2928" i="1"/>
  <c r="O2592" i="1"/>
  <c r="O2808" i="1"/>
  <c r="O3545" i="1"/>
  <c r="O3926" i="1"/>
  <c r="O2018" i="1"/>
  <c r="O663" i="1"/>
  <c r="O3086" i="1"/>
  <c r="O1893" i="1"/>
  <c r="O75" i="1"/>
  <c r="O1205" i="1"/>
  <c r="O2610" i="1"/>
  <c r="O3009" i="1"/>
  <c r="O3884" i="1"/>
  <c r="O525" i="1"/>
  <c r="O382" i="1"/>
  <c r="O3452" i="1"/>
  <c r="O274" i="1"/>
  <c r="O794" i="1"/>
  <c r="O2686" i="1"/>
  <c r="O3834" i="1"/>
  <c r="O1068" i="1"/>
  <c r="O515" i="1"/>
  <c r="O809" i="1"/>
  <c r="O1608" i="1"/>
  <c r="O4045" i="1"/>
  <c r="O2926" i="1"/>
  <c r="O1016" i="1"/>
  <c r="O2032" i="1"/>
  <c r="O2470" i="1"/>
  <c r="O1798" i="1"/>
  <c r="O3464" i="1"/>
  <c r="O2362" i="1"/>
  <c r="O751" i="1"/>
  <c r="O2671" i="1"/>
  <c r="O1814" i="1"/>
  <c r="O3487" i="1"/>
  <c r="O2088" i="1"/>
  <c r="O2849" i="1"/>
  <c r="O4011" i="1"/>
  <c r="O1521" i="1"/>
  <c r="O105" i="1"/>
  <c r="O3618" i="1"/>
  <c r="O3835" i="1"/>
  <c r="O3406" i="1"/>
  <c r="O3970" i="1"/>
  <c r="O1767" i="1"/>
  <c r="O2242" i="1"/>
  <c r="O2228" i="1"/>
  <c r="O2124" i="1"/>
  <c r="O2809" i="1"/>
  <c r="O2719" i="1"/>
  <c r="O3528" i="1"/>
  <c r="O3563" i="1"/>
  <c r="O3256" i="1"/>
  <c r="O2355" i="1"/>
  <c r="O951" i="1"/>
  <c r="O3020" i="1"/>
  <c r="O1929" i="1"/>
  <c r="O401" i="1"/>
  <c r="O3912" i="1"/>
  <c r="O1957" i="1"/>
  <c r="O182" i="1"/>
  <c r="O3922" i="1"/>
  <c r="O1866" i="1"/>
  <c r="O2291" i="1"/>
  <c r="O289" i="1"/>
  <c r="O3850" i="1"/>
  <c r="O4050" i="1"/>
  <c r="O2131" i="1"/>
  <c r="O3622" i="1"/>
  <c r="O3837" i="1"/>
  <c r="O2659" i="1"/>
  <c r="O4014" i="1"/>
  <c r="O2447" i="1"/>
  <c r="O1632" i="1"/>
  <c r="O1663" i="1"/>
  <c r="O1030" i="1"/>
  <c r="O3235" i="1"/>
  <c r="O636" i="1"/>
  <c r="O3232" i="1"/>
  <c r="O3141" i="1"/>
  <c r="O2201" i="1"/>
  <c r="O2223" i="1"/>
  <c r="O1395" i="1"/>
  <c r="O287" i="1"/>
  <c r="O3767" i="1"/>
  <c r="O1507" i="1"/>
  <c r="O1804" i="1"/>
  <c r="O2627" i="1"/>
  <c r="O3594" i="1"/>
  <c r="O1484" i="1"/>
  <c r="O3095" i="1"/>
  <c r="O2612" i="1"/>
  <c r="O318" i="1"/>
  <c r="O3147" i="1"/>
  <c r="O2248" i="1"/>
  <c r="O661" i="1"/>
  <c r="O656" i="1"/>
  <c r="O1416" i="1"/>
  <c r="O1917" i="1"/>
  <c r="O3752" i="1"/>
  <c r="O3778" i="1"/>
  <c r="O140" i="1"/>
  <c r="O501" i="1"/>
  <c r="O900" i="1"/>
  <c r="O3317" i="1"/>
  <c r="O1906" i="1"/>
  <c r="O4093" i="1"/>
  <c r="O2427" i="1"/>
  <c r="O2269" i="1"/>
  <c r="O3359" i="1"/>
  <c r="O1656" i="1"/>
  <c r="O2556" i="1"/>
  <c r="O2052" i="1"/>
  <c r="O2717" i="1"/>
  <c r="O1089" i="1"/>
  <c r="O1773" i="1"/>
  <c r="O2406" i="1"/>
  <c r="O2874" i="1"/>
  <c r="O97" i="1"/>
  <c r="O2128" i="1"/>
  <c r="O982" i="1"/>
  <c r="O1977" i="1"/>
  <c r="O3139" i="1"/>
  <c r="O736" i="1"/>
  <c r="O2357" i="1"/>
  <c r="O2747" i="1"/>
  <c r="O3013" i="1"/>
  <c r="O494" i="1"/>
  <c r="O183" i="1"/>
  <c r="O2875" i="1"/>
  <c r="O2523" i="1"/>
  <c r="O1522" i="1"/>
  <c r="O957" i="1"/>
  <c r="O2472" i="1"/>
  <c r="O1136" i="1"/>
  <c r="O3949" i="1"/>
  <c r="O2800" i="1"/>
  <c r="O3326" i="1"/>
  <c r="O3053" i="1"/>
  <c r="O2924" i="1"/>
  <c r="O3306" i="1"/>
  <c r="O587" i="1"/>
  <c r="O1872" i="1"/>
  <c r="O3735" i="1"/>
  <c r="O2762" i="1"/>
  <c r="O1335" i="1"/>
  <c r="O2538" i="1"/>
  <c r="O1571" i="1"/>
  <c r="O197" i="1"/>
  <c r="O1166" i="1"/>
  <c r="O3769" i="1"/>
  <c r="O2990" i="1"/>
  <c r="O778" i="1"/>
  <c r="O2384" i="1"/>
  <c r="O159" i="1"/>
  <c r="O2180" i="1"/>
  <c r="O2946" i="1"/>
  <c r="O1003" i="1"/>
  <c r="O3875" i="1"/>
  <c r="O3257" i="1"/>
  <c r="O1755" i="1"/>
  <c r="O618" i="1"/>
  <c r="O2958" i="1"/>
  <c r="O1017" i="1"/>
  <c r="O819" i="1"/>
  <c r="O971" i="1"/>
  <c r="O3133" i="1"/>
  <c r="O3081" i="1"/>
  <c r="O2446" i="1"/>
  <c r="O2781" i="1"/>
  <c r="O3391" i="1"/>
  <c r="O2732" i="1"/>
  <c r="O2103" i="1"/>
  <c r="O175" i="1"/>
  <c r="O2954" i="1"/>
  <c r="O1703" i="1"/>
  <c r="O2697" i="1"/>
  <c r="O4021" i="1"/>
  <c r="O167" i="1"/>
  <c r="O3847" i="1"/>
  <c r="O4115" i="1"/>
  <c r="O1260" i="1"/>
  <c r="O3908" i="1"/>
  <c r="O1460" i="1"/>
  <c r="O3394" i="1"/>
  <c r="O1949" i="1"/>
  <c r="O3584" i="1"/>
  <c r="O3585" i="1"/>
  <c r="O981" i="1"/>
  <c r="O2738" i="1"/>
  <c r="O3016" i="1"/>
  <c r="O399" i="1"/>
  <c r="O1780" i="1"/>
  <c r="O3282" i="1"/>
  <c r="O1834" i="1"/>
  <c r="O2675" i="1"/>
  <c r="O528" i="1"/>
  <c r="O920" i="1"/>
  <c r="O3669" i="1"/>
  <c r="O2287" i="1"/>
  <c r="O2230" i="1"/>
  <c r="O2831" i="1"/>
  <c r="O3112" i="1"/>
  <c r="O2740" i="1"/>
  <c r="O3821" i="1"/>
  <c r="O427" i="1"/>
  <c r="O220" i="1"/>
  <c r="O3286" i="1"/>
  <c r="O3776" i="1"/>
  <c r="O3971" i="1"/>
  <c r="O1549" i="1"/>
  <c r="O2862" i="1"/>
  <c r="O2789" i="1"/>
  <c r="O3038" i="1"/>
  <c r="O2305" i="1"/>
  <c r="O3266" i="1"/>
  <c r="O3189" i="1"/>
  <c r="O1362" i="1"/>
  <c r="O619" i="1"/>
  <c r="O1955" i="1"/>
  <c r="O3806" i="1"/>
  <c r="O989" i="1"/>
  <c r="O984" i="1"/>
  <c r="O1540" i="1"/>
  <c r="O1819" i="1"/>
  <c r="O963" i="1"/>
  <c r="O708" i="1"/>
  <c r="O33" i="1"/>
  <c r="O3539" i="1"/>
  <c r="O1173" i="1"/>
  <c r="O3281" i="1"/>
  <c r="O2730" i="1"/>
  <c r="O3670" i="1"/>
  <c r="O2058" i="1"/>
  <c r="O1203" i="1"/>
  <c r="O2304" i="1"/>
  <c r="O3642" i="1"/>
  <c r="O2594" i="1"/>
  <c r="O1248" i="1"/>
  <c r="O88" i="1"/>
  <c r="O3377" i="1"/>
  <c r="O1461" i="1"/>
  <c r="O2542" i="1"/>
  <c r="O2119" i="1"/>
  <c r="O98" i="1"/>
  <c r="O1095" i="1"/>
  <c r="O3581" i="1"/>
  <c r="O3587" i="1"/>
  <c r="O2340" i="1"/>
  <c r="O617" i="1"/>
  <c r="O1569" i="1"/>
  <c r="O2991" i="1"/>
  <c r="O1826" i="1"/>
  <c r="O1986" i="1"/>
  <c r="O185" i="1"/>
  <c r="O4057" i="1"/>
  <c r="O1867" i="1"/>
  <c r="O2118" i="1"/>
  <c r="O3804" i="1"/>
  <c r="O69" i="1"/>
  <c r="O3859" i="1"/>
  <c r="O488" i="1"/>
  <c r="O2848" i="1"/>
  <c r="O277" i="1"/>
  <c r="O4078" i="1"/>
  <c r="O2377" i="1"/>
  <c r="O1307" i="1"/>
  <c r="O1139" i="1"/>
  <c r="O532" i="1"/>
  <c r="O3845" i="1"/>
  <c r="O1165" i="1"/>
  <c r="O1559" i="1"/>
  <c r="O426" i="1"/>
  <c r="O1331" i="1"/>
  <c r="O1537" i="1"/>
  <c r="O1164" i="1"/>
  <c r="O2840" i="1"/>
  <c r="O3167" i="1"/>
  <c r="O3577" i="1"/>
  <c r="O714" i="1"/>
  <c r="O2154" i="1"/>
  <c r="O3665" i="1"/>
  <c r="O3785" i="1"/>
  <c r="O1008" i="1"/>
  <c r="O727" i="1"/>
  <c r="O3460" i="1"/>
  <c r="O1137" i="1"/>
  <c r="O2756" i="1"/>
  <c r="O1183" i="1"/>
  <c r="O450" i="1"/>
  <c r="O130" i="1"/>
  <c r="O2169" i="1"/>
  <c r="O44" i="1"/>
  <c r="O1605" i="1"/>
  <c r="O1082" i="1"/>
  <c r="O1575" i="1"/>
  <c r="O1178" i="1"/>
  <c r="O1835" i="1"/>
  <c r="O2549" i="1"/>
  <c r="O4092" i="1"/>
  <c r="O263" i="1"/>
  <c r="O1836" i="1"/>
  <c r="O1800" i="1"/>
  <c r="O1851" i="1"/>
  <c r="O3722" i="1"/>
  <c r="O3766" i="1"/>
  <c r="O1937" i="1"/>
  <c r="O2097" i="1"/>
  <c r="O180" i="1"/>
  <c r="O2805" i="1"/>
  <c r="O1610" i="1"/>
  <c r="O2968" i="1"/>
  <c r="O1463" i="1"/>
  <c r="O990" i="1"/>
  <c r="O1363" i="1"/>
  <c r="O1959" i="1"/>
  <c r="O1438" i="1"/>
  <c r="O1700" i="1"/>
  <c r="O810" i="1"/>
  <c r="O150" i="1"/>
  <c r="O1862" i="1"/>
  <c r="O3589" i="1"/>
  <c r="O1828" i="1"/>
  <c r="O178" i="1"/>
  <c r="O2070" i="1"/>
  <c r="O2429" i="1"/>
  <c r="O755" i="1"/>
  <c r="O3078" i="1"/>
  <c r="O602" i="1"/>
  <c r="O767" i="1"/>
  <c r="O3027" i="1"/>
  <c r="O3953" i="1"/>
  <c r="O3613" i="1"/>
  <c r="O100" i="1"/>
  <c r="O3118" i="1"/>
  <c r="O122" i="1"/>
  <c r="O668" i="1"/>
  <c r="O2819" i="1"/>
  <c r="O2707" i="1"/>
  <c r="O3483" i="1"/>
  <c r="O3137" i="1"/>
  <c r="O3384" i="1"/>
  <c r="O3736" i="1"/>
  <c r="O3952" i="1"/>
  <c r="O3705" i="1"/>
  <c r="O2383" i="1"/>
  <c r="O3418" i="1"/>
  <c r="O3852" i="1"/>
  <c r="O2841" i="1"/>
  <c r="O2341" i="1"/>
  <c r="O4084" i="1"/>
  <c r="O860" i="1"/>
  <c r="O1941" i="1"/>
  <c r="O2989" i="1"/>
  <c r="O3513" i="1"/>
  <c r="O3250" i="1"/>
  <c r="O624" i="1"/>
  <c r="O2000" i="1"/>
  <c r="O530" i="1"/>
  <c r="O519" i="1"/>
  <c r="O2450" i="1"/>
  <c r="O1067" i="1"/>
  <c r="O554" i="1"/>
  <c r="O539" i="1"/>
  <c r="O358" i="1"/>
  <c r="O753" i="1"/>
  <c r="O1448" i="1"/>
  <c r="O732" i="1"/>
  <c r="O112" i="1"/>
  <c r="O2298" i="1"/>
  <c r="O3453" i="1"/>
  <c r="O1756" i="1"/>
  <c r="O2404" i="1"/>
  <c r="O400" i="1"/>
  <c r="O3599" i="1"/>
  <c r="O2837" i="1"/>
  <c r="O1429" i="1"/>
  <c r="O3120" i="1"/>
  <c r="O2300" i="1"/>
  <c r="O3956" i="1"/>
  <c r="O1818" i="1"/>
  <c r="O4076" i="1"/>
  <c r="O954" i="1"/>
  <c r="O1225" i="1"/>
  <c r="O2735" i="1"/>
  <c r="O282" i="1"/>
  <c r="O567" i="1"/>
  <c r="O1348" i="1"/>
  <c r="O3068" i="1"/>
  <c r="O3156" i="1"/>
  <c r="O2226" i="1"/>
  <c r="O2186" i="1"/>
  <c r="O3085" i="1"/>
  <c r="O2256" i="1"/>
  <c r="O2295" i="1"/>
  <c r="O2099" i="1"/>
  <c r="O968" i="1"/>
  <c r="O2741" i="1"/>
  <c r="O1829" i="1"/>
  <c r="O1582" i="1"/>
  <c r="O3944" i="1"/>
  <c r="O1681" i="1"/>
  <c r="O3808" i="1"/>
  <c r="O1076" i="1"/>
  <c r="O381" i="1"/>
  <c r="O1689" i="1"/>
  <c r="O3635" i="1"/>
  <c r="O3433" i="1"/>
  <c r="O65" i="1"/>
  <c r="O3761" i="1"/>
  <c r="O2760" i="1"/>
  <c r="O3463" i="1"/>
  <c r="O4114" i="1"/>
  <c r="O657" i="1"/>
  <c r="O2975" i="1"/>
  <c r="O3001" i="1"/>
  <c r="O1305" i="1"/>
  <c r="O2202" i="1"/>
  <c r="O3661" i="1"/>
  <c r="O891" i="1"/>
  <c r="O3639" i="1"/>
  <c r="O2181" i="1"/>
  <c r="O2238" i="1"/>
  <c r="O1469" i="1"/>
  <c r="O1502" i="1"/>
  <c r="O2297" i="1"/>
  <c r="O2463" i="1"/>
  <c r="O1161" i="1"/>
  <c r="O2607" i="1"/>
  <c r="O3791" i="1"/>
  <c r="O676" i="1"/>
  <c r="O484" i="1"/>
  <c r="O3403" i="1"/>
  <c r="O2134" i="1"/>
  <c r="O3654" i="1"/>
  <c r="O2682" i="1"/>
  <c r="O4044" i="1"/>
  <c r="O2950" i="1"/>
  <c r="O3541" i="1"/>
  <c r="O598" i="1"/>
  <c r="O985" i="1"/>
  <c r="O2075" i="1"/>
  <c r="O2662" i="1"/>
  <c r="O1072" i="1"/>
  <c r="O2363" i="1"/>
  <c r="O1104" i="1"/>
  <c r="O2038" i="1"/>
  <c r="O472" i="1"/>
  <c r="O3005" i="1"/>
  <c r="O2521" i="1"/>
  <c r="O2638" i="1"/>
  <c r="O2250" i="1"/>
  <c r="O2492" i="1"/>
  <c r="O250" i="1"/>
  <c r="O19" i="1"/>
  <c r="O2770" i="1"/>
  <c r="O687" i="1"/>
  <c r="O2462" i="1"/>
  <c r="O1876" i="1"/>
  <c r="O1907" i="1"/>
  <c r="O741" i="1"/>
  <c r="O4035" i="1"/>
  <c r="O1864" i="1"/>
  <c r="O1380" i="1"/>
  <c r="O1047" i="1"/>
  <c r="O2645" i="1"/>
  <c r="O3569" i="1"/>
  <c r="O2253" i="1"/>
  <c r="O3866" i="1"/>
  <c r="O3542" i="1"/>
  <c r="O165" i="1"/>
  <c r="O1666" i="1"/>
  <c r="O2997" i="1"/>
  <c r="O638" i="1"/>
  <c r="O697" i="1"/>
  <c r="O1491" i="1"/>
  <c r="O3600" i="1"/>
  <c r="O2699" i="1"/>
  <c r="O2409" i="1"/>
  <c r="O821" i="1"/>
  <c r="O339" i="1"/>
  <c r="O1313" i="1"/>
  <c r="O160" i="1"/>
  <c r="O468" i="1"/>
  <c r="O2098" i="1"/>
  <c r="O1512" i="1"/>
  <c r="O1121" i="1"/>
  <c r="O3958" i="1"/>
  <c r="O2829" i="1"/>
  <c r="O526" i="1"/>
  <c r="O675" i="1"/>
  <c r="O1436" i="1"/>
  <c r="O774" i="1"/>
  <c r="O1214" i="1"/>
  <c r="O940" i="1"/>
  <c r="O1102" i="1"/>
  <c r="O2524" i="1"/>
  <c r="O947" i="1"/>
  <c r="O2558" i="1"/>
  <c r="O300" i="1"/>
  <c r="O1276" i="1"/>
  <c r="O892" i="1"/>
  <c r="O3251" i="1"/>
  <c r="O3691" i="1"/>
  <c r="O2460" i="1"/>
  <c r="O3615" i="1"/>
  <c r="O1831" i="1"/>
  <c r="O304" i="1"/>
  <c r="O2292" i="1"/>
  <c r="O3679" i="1"/>
  <c r="O3514" i="1"/>
  <c r="O925" i="1"/>
  <c r="O2437" i="1"/>
  <c r="O1177" i="1"/>
  <c r="O2695" i="1"/>
  <c r="O2497" i="1"/>
  <c r="O480" i="1"/>
  <c r="O545" i="1"/>
  <c r="O1241" i="1"/>
  <c r="O1653" i="1"/>
  <c r="O145" i="1"/>
  <c r="O3748" i="1"/>
  <c r="O764" i="1"/>
  <c r="O2547" i="1"/>
  <c r="O1874" i="1"/>
  <c r="O1824" i="1"/>
  <c r="O2323" i="1"/>
  <c r="O910" i="1"/>
  <c r="O28" i="1"/>
  <c r="O824" i="1"/>
  <c r="O2090" i="1"/>
  <c r="O2593" i="1"/>
  <c r="O579" i="1"/>
  <c r="O1715" i="1"/>
  <c r="O3637" i="1"/>
  <c r="O1722" i="1"/>
  <c r="O1619" i="1"/>
  <c r="O1415" i="1"/>
  <c r="O1188" i="1"/>
  <c r="O2947" i="1"/>
  <c r="O109" i="1"/>
  <c r="O83" i="1"/>
  <c r="O993" i="1"/>
  <c r="O513" i="1"/>
  <c r="O1246" i="1"/>
  <c r="O2986" i="1"/>
  <c r="O3484" i="1"/>
  <c r="O3571" i="1"/>
  <c r="O1694" i="1"/>
  <c r="O1629" i="1"/>
  <c r="O1262" i="1"/>
  <c r="O1657" i="1"/>
  <c r="O3954" i="1"/>
  <c r="O583" i="1"/>
  <c r="O3544" i="1"/>
  <c r="O1287" i="1"/>
  <c r="O1293" i="1"/>
  <c r="O716" i="1"/>
  <c r="O49" i="1"/>
  <c r="O1839" i="1"/>
  <c r="O1586" i="1"/>
  <c r="O3570" i="1"/>
  <c r="O639" i="1"/>
  <c r="O1422" i="1"/>
  <c r="O1093" i="1"/>
  <c r="O2546" i="1"/>
  <c r="O2852" i="1"/>
  <c r="O2600" i="1"/>
  <c r="O1613" i="1"/>
  <c r="O438" i="1"/>
  <c r="O1673" i="1"/>
  <c r="O3774" i="1"/>
  <c r="O138" i="1"/>
  <c r="O408" i="1"/>
  <c r="O1696" i="1"/>
  <c r="O1026" i="1"/>
  <c r="O1124" i="1"/>
  <c r="O936" i="1"/>
  <c r="O1873" i="1"/>
  <c r="O429" i="1"/>
  <c r="O2598" i="1"/>
  <c r="O1704" i="1"/>
  <c r="O672" i="1"/>
  <c r="O283" i="1"/>
  <c r="O961" i="1"/>
  <c r="O3344" i="1"/>
  <c r="O3075" i="1"/>
  <c r="O1086" i="1"/>
  <c r="O1325" i="1"/>
  <c r="O596" i="1"/>
  <c r="O585" i="1"/>
  <c r="O2615" i="1"/>
  <c r="O531" i="1"/>
  <c r="O2483" i="1"/>
  <c r="O80" i="1"/>
  <c r="O2713" i="1"/>
  <c r="O1198" i="1"/>
  <c r="O32" i="1"/>
  <c r="O3238" i="1"/>
  <c r="O1637" i="1"/>
  <c r="O190" i="1"/>
  <c r="O1803" i="1"/>
  <c r="O3052" i="1"/>
  <c r="O59" i="1"/>
  <c r="O2025" i="1"/>
  <c r="O1782" i="1"/>
  <c r="O397" i="1"/>
  <c r="O3803" i="1"/>
  <c r="O1899" i="1"/>
  <c r="O3092" i="1"/>
  <c r="O1744" i="1"/>
  <c r="O3759" i="1"/>
  <c r="O409" i="1"/>
  <c r="O2289" i="1"/>
  <c r="O2945" i="1"/>
  <c r="O551" i="1"/>
  <c r="O3489" i="1"/>
  <c r="O1701" i="1"/>
  <c r="O3590" i="1"/>
  <c r="O162" i="1"/>
  <c r="O1980" i="1"/>
  <c r="O1245" i="1"/>
  <c r="O1037" i="1"/>
  <c r="O1875" i="1"/>
  <c r="O1777" i="1"/>
  <c r="O3555" i="1"/>
  <c r="O422" i="1"/>
  <c r="O540" i="1"/>
  <c r="O102" i="1"/>
  <c r="O1997" i="1"/>
  <c r="O997" i="1"/>
  <c r="O1785" i="1"/>
  <c r="O95" i="1"/>
  <c r="O352" i="1"/>
  <c r="O978" i="1"/>
  <c r="O3248" i="1"/>
  <c r="O2306" i="1"/>
  <c r="O394" i="1"/>
  <c r="O817" i="1"/>
  <c r="O1053" i="1"/>
  <c r="O1378" i="1"/>
  <c r="O2965" i="1"/>
  <c r="O2632" i="1"/>
  <c r="O645" i="1"/>
  <c r="O3329" i="1"/>
  <c r="O2273" i="1"/>
  <c r="O3967" i="1"/>
  <c r="O1741" i="1"/>
  <c r="O2063" i="1"/>
  <c r="O2701" i="1"/>
  <c r="O1327" i="1"/>
  <c r="O1920" i="1"/>
  <c r="O2531" i="1"/>
  <c r="O2458" i="1"/>
  <c r="O1504" i="1"/>
  <c r="O686" i="1"/>
  <c r="O3186" i="1"/>
  <c r="O621" i="1"/>
  <c r="O1601" i="1"/>
  <c r="O1817" i="1"/>
  <c r="O620" i="1"/>
  <c r="O1211" i="1"/>
  <c r="O2286" i="1"/>
  <c r="O815" i="1"/>
  <c r="O606" i="1"/>
  <c r="O2882" i="1"/>
  <c r="O1376" i="1"/>
  <c r="O3887" i="1"/>
  <c r="O3210" i="1"/>
  <c r="O3501" i="1"/>
  <c r="O1011" i="1"/>
  <c r="O1304" i="1"/>
  <c r="O1935" i="1"/>
  <c r="O1596" i="1"/>
  <c r="O972" i="1"/>
  <c r="O3869" i="1"/>
  <c r="O1595" i="1"/>
  <c r="O212" i="1"/>
  <c r="O2412" i="1"/>
  <c r="O1144" i="1"/>
  <c r="O3312" i="1"/>
  <c r="O2465" i="1"/>
  <c r="O2441" i="1"/>
  <c r="O1877" i="1"/>
  <c r="O1982" i="1"/>
  <c r="O569" i="1"/>
  <c r="O4056" i="1"/>
  <c r="O1296" i="1"/>
  <c r="O1250" i="1"/>
  <c r="O1345" i="1"/>
  <c r="O1322" i="1"/>
  <c r="O608" i="1"/>
  <c r="O2324" i="1"/>
  <c r="O2629" i="1"/>
  <c r="O2595" i="1"/>
  <c r="O1312" i="1"/>
  <c r="O1658" i="1"/>
  <c r="O2936" i="1"/>
  <c r="O1364" i="1"/>
  <c r="O3380" i="1"/>
  <c r="O1693" i="1"/>
  <c r="O2006" i="1"/>
  <c r="O338" i="1"/>
  <c r="O192" i="1"/>
  <c r="O2358" i="1"/>
  <c r="O1799" i="1"/>
  <c r="O2582" i="1"/>
  <c r="O1382" i="1"/>
  <c r="O2380" i="1"/>
  <c r="O2606" i="1"/>
  <c r="O688" i="1"/>
  <c r="O3917" i="1"/>
  <c r="O2798" i="1"/>
  <c r="O2949" i="1"/>
  <c r="O3196" i="1"/>
  <c r="O1039" i="1"/>
  <c r="O3336" i="1"/>
  <c r="O3498" i="1"/>
  <c r="O2856" i="1"/>
  <c r="O2839" i="1"/>
  <c r="O2565" i="1"/>
  <c r="O1737" i="1"/>
  <c r="O3486" i="1"/>
  <c r="O965" i="1"/>
  <c r="O425" i="1"/>
  <c r="O2459" i="1"/>
  <c r="O516" i="1"/>
  <c r="O2919" i="1"/>
  <c r="O3089" i="1"/>
  <c r="O2275" i="1"/>
  <c r="O848" i="1"/>
  <c r="O387" i="1"/>
  <c r="O1035" i="1"/>
  <c r="O1807" i="1"/>
  <c r="O1547" i="1"/>
  <c r="O2811" i="1"/>
  <c r="O171" i="1"/>
  <c r="O833" i="1"/>
  <c r="O1464" i="1"/>
  <c r="O610" i="1"/>
  <c r="O3993" i="1"/>
  <c r="O2133" i="1"/>
  <c r="O3036" i="1"/>
  <c r="O3552" i="1"/>
  <c r="O3473" i="1"/>
  <c r="O1096" i="1"/>
  <c r="O1743" i="1"/>
  <c r="O612" i="1"/>
  <c r="O3797" i="1"/>
  <c r="O3153" i="1"/>
  <c r="O831" i="1"/>
  <c r="O3131" i="1"/>
  <c r="O1921" i="1"/>
  <c r="O3864" i="1"/>
  <c r="O2575" i="1"/>
  <c r="O3197" i="1"/>
  <c r="O393" i="1"/>
  <c r="O1897" i="1"/>
  <c r="O421" i="1"/>
  <c r="O1149" i="1"/>
  <c r="O1925" i="1"/>
  <c r="O3658" i="1"/>
  <c r="O317" i="1"/>
  <c r="O2709" i="1"/>
  <c r="O3663" i="1"/>
  <c r="O2199" i="1"/>
  <c r="O2676" i="1"/>
  <c r="O3236" i="1"/>
  <c r="O2352" i="1"/>
  <c r="O1545" i="1"/>
  <c r="O293" i="1"/>
  <c r="O1128" i="1"/>
  <c r="O1113" i="1"/>
  <c r="O1066" i="1"/>
  <c r="O864" i="1"/>
  <c r="O2455" i="1"/>
  <c r="O3442" i="1"/>
  <c r="O1285" i="1"/>
  <c r="O1005" i="1"/>
  <c r="O1821" i="1"/>
  <c r="O461" i="1"/>
  <c r="O2410" i="1"/>
  <c r="O93" i="1"/>
  <c r="O2385" i="1"/>
  <c r="O52" i="1"/>
  <c r="O698" i="1"/>
  <c r="O1094" i="1"/>
  <c r="O73" i="1"/>
  <c r="O3723" i="1"/>
  <c r="O3288" i="1"/>
  <c r="O3662" i="1"/>
  <c r="O1892" i="1"/>
  <c r="O2706" i="1"/>
  <c r="O2473" i="1"/>
  <c r="O2002" i="1"/>
  <c r="O3152" i="1"/>
  <c r="O3860" i="1"/>
  <c r="O1169" i="1"/>
  <c r="O1159" i="1"/>
  <c r="O2907" i="1"/>
  <c r="O1685" i="1"/>
  <c r="O1283" i="1"/>
  <c r="O264" i="1"/>
  <c r="O679" i="1"/>
  <c r="O1449" i="1"/>
  <c r="O1913" i="1"/>
  <c r="O3241" i="1"/>
  <c r="O2929" i="1"/>
  <c r="O2490" i="1"/>
  <c r="O2170" i="1"/>
  <c r="O2604" i="1"/>
  <c r="O2370" i="1"/>
  <c r="O41" i="1"/>
  <c r="O1999" i="1"/>
  <c r="O1679" i="1"/>
  <c r="O3900" i="1"/>
  <c r="O2624" i="1"/>
  <c r="O3786" i="1"/>
  <c r="O3888" i="1"/>
  <c r="O3471" i="1"/>
  <c r="O188" i="1"/>
  <c r="O3123" i="1"/>
  <c r="O1859" i="1"/>
  <c r="O3771" i="1"/>
  <c r="O2818" i="1"/>
  <c r="O1972" i="1"/>
  <c r="O2209" i="1"/>
  <c r="O912" i="1"/>
  <c r="O3874" i="1"/>
  <c r="O2591" i="1"/>
  <c r="O144" i="1"/>
  <c r="O1924" i="1"/>
  <c r="O1485" i="1"/>
  <c r="O2590" i="1"/>
  <c r="O628" i="1"/>
  <c r="O1343" i="1"/>
  <c r="O2034" i="1"/>
  <c r="O3743" i="1"/>
  <c r="O193" i="1"/>
  <c r="O572" i="1"/>
  <c r="O152" i="1"/>
  <c r="O2139" i="1"/>
  <c r="O2004" i="1"/>
  <c r="O424" i="1"/>
  <c r="O2683" i="1"/>
  <c r="O3088" i="1"/>
  <c r="O3825" i="1"/>
  <c r="O683" i="1"/>
  <c r="O1568" i="1"/>
  <c r="O3598" i="1"/>
  <c r="O458" i="1"/>
  <c r="O2953" i="1"/>
  <c r="O4022" i="1"/>
  <c r="O194" i="1"/>
  <c r="O2445" i="1"/>
  <c r="O1808" i="1"/>
  <c r="O3" i="1"/>
  <c r="O2026" i="1"/>
  <c r="O3168" i="1"/>
  <c r="O1443" i="1"/>
  <c r="O1059" i="1"/>
  <c r="O2222" i="1"/>
  <c r="O2724" i="1"/>
  <c r="O1114" i="1"/>
  <c r="O71" i="1"/>
  <c r="O24" i="1"/>
  <c r="O1578" i="1"/>
  <c r="O1221" i="1"/>
  <c r="O1110" i="1"/>
  <c r="O1934" i="1"/>
  <c r="O2203" i="1"/>
  <c r="O390" i="1"/>
  <c r="O2398" i="1"/>
  <c r="O3861" i="1"/>
  <c r="O1623" i="1"/>
  <c r="O4103" i="1"/>
  <c r="O1646" i="1"/>
  <c r="O695" i="1"/>
  <c r="O694" i="1"/>
  <c r="O2140" i="1"/>
  <c r="O2451" i="1"/>
  <c r="O2393" i="1"/>
  <c r="O3819" i="1"/>
  <c r="O1776" i="1"/>
  <c r="O3708" i="1"/>
  <c r="O3493" i="1"/>
  <c r="O3425" i="1"/>
  <c r="O907" i="1"/>
  <c r="O578" i="1"/>
  <c r="O718" i="1"/>
  <c r="O4066" i="1"/>
  <c r="O2551" i="1"/>
  <c r="O1425" i="1"/>
  <c r="O3029" i="1"/>
  <c r="O2574" i="1"/>
  <c r="O1812" i="1"/>
  <c r="O3968" i="1"/>
  <c r="O3927" i="1"/>
  <c r="O222" i="1"/>
  <c r="O1189" i="1"/>
  <c r="O711" i="1"/>
  <c r="O2586" i="1"/>
  <c r="O1421" i="1"/>
  <c r="O3467" i="1"/>
  <c r="O3744" i="1"/>
  <c r="O2263" i="1"/>
  <c r="O1672" i="1"/>
  <c r="O3925" i="1"/>
  <c r="O3116" i="1"/>
  <c r="O1813" i="1"/>
  <c r="O398" i="1"/>
  <c r="O3634" i="1"/>
  <c r="O2205" i="1"/>
  <c r="O1392" i="1"/>
  <c r="O3660" i="1"/>
  <c r="O388" i="1"/>
  <c r="O1751" i="1"/>
  <c r="O3960" i="1"/>
  <c r="O377" i="1"/>
  <c r="O1074" i="1"/>
  <c r="O2367" i="1"/>
  <c r="O8" i="1"/>
  <c r="O1481" i="1"/>
  <c r="O1539" i="1"/>
  <c r="O2689" i="1"/>
  <c r="O3171" i="1"/>
  <c r="O3468" i="1"/>
  <c r="O3863" i="1"/>
  <c r="O2428" i="1"/>
  <c r="O1407" i="1"/>
  <c r="O3372" i="1"/>
  <c r="O3065" i="1"/>
  <c r="O2422" i="1"/>
  <c r="O1868" i="1"/>
  <c r="O589" i="1"/>
  <c r="O3988" i="1"/>
  <c r="O2763" i="1"/>
  <c r="O712" i="1"/>
  <c r="O201" i="1"/>
  <c r="O2716" i="1"/>
  <c r="O3129" i="1"/>
  <c r="O2136" i="1"/>
  <c r="O611" i="1"/>
  <c r="O229" i="1"/>
  <c r="O2182" i="1"/>
  <c r="O3378" i="1"/>
  <c r="O2739" i="1"/>
  <c r="O1330" i="1"/>
  <c r="O2820" i="1"/>
  <c r="O3128" i="1"/>
  <c r="O1659" i="1"/>
  <c r="O29" i="1"/>
  <c r="O507" i="1"/>
  <c r="O1029" i="1"/>
  <c r="O3699" i="1"/>
  <c r="O890" i="1"/>
  <c r="O3890" i="1"/>
  <c r="O2817" i="1"/>
  <c r="O1528" i="1"/>
  <c r="O13" i="1"/>
  <c r="O395" i="1"/>
  <c r="O986" i="1"/>
  <c r="O742" i="1"/>
  <c r="O2130" i="1"/>
  <c r="O3596" i="1"/>
  <c r="O1716" i="1"/>
  <c r="O1223" i="1"/>
  <c r="O2864" i="1"/>
  <c r="O1543" i="1"/>
  <c r="O1878" i="1"/>
  <c r="O1973" i="1"/>
  <c r="O2532" i="1"/>
  <c r="O2894" i="1"/>
  <c r="O410" i="1"/>
  <c r="O2962" i="1"/>
  <c r="O3773" i="1"/>
  <c r="O1567" i="1"/>
  <c r="O662" i="1"/>
  <c r="O297" i="1"/>
  <c r="O2216" i="1"/>
  <c r="O3347" i="1"/>
  <c r="O1888" i="1"/>
  <c r="O1713" i="1"/>
  <c r="O1592" i="1"/>
  <c r="O3438" i="1"/>
  <c r="O1191" i="1"/>
  <c r="O2080" i="1"/>
  <c r="O22" i="1"/>
  <c r="O3114" i="1"/>
  <c r="O3047" i="1"/>
  <c r="O517" i="1"/>
  <c r="O2654" i="1"/>
  <c r="O351" i="1"/>
  <c r="O3720" i="1"/>
  <c r="O2042" i="1"/>
  <c r="O2776" i="1"/>
  <c r="O1185" i="1"/>
  <c r="O1374" i="1"/>
  <c r="O3469" i="1"/>
  <c r="O1768" i="1"/>
  <c r="O459" i="1"/>
  <c r="O1894" i="1"/>
  <c r="O3302" i="1"/>
  <c r="O1309" i="1"/>
  <c r="O2448" i="1"/>
  <c r="O535" i="1"/>
  <c r="O58" i="1"/>
  <c r="O278" i="1"/>
  <c r="O1403" i="1"/>
  <c r="O1525" i="1"/>
  <c r="O1724" i="1"/>
  <c r="O3700" i="1"/>
  <c r="O2980" i="1"/>
  <c r="O1966" i="1"/>
  <c r="O3990" i="1"/>
  <c r="O3686" i="1"/>
  <c r="O3510" i="1"/>
  <c r="O1152" i="1"/>
  <c r="O3520" i="1"/>
  <c r="O406" i="1"/>
  <c r="O1489" i="1"/>
  <c r="O1032" i="1"/>
  <c r="O2715" i="1"/>
  <c r="O652" i="1"/>
  <c r="O3817" i="1"/>
  <c r="O127" i="1"/>
  <c r="O2293" i="1"/>
  <c r="O1791" i="1"/>
  <c r="O3396" i="1"/>
  <c r="O1811" i="1"/>
  <c r="O295" i="1"/>
  <c r="O2746" i="1"/>
  <c r="O2893" i="1"/>
  <c r="O179" i="1"/>
  <c r="O2879" i="1"/>
  <c r="O1141" i="1"/>
  <c r="O1294" i="1"/>
  <c r="O1450" i="1"/>
  <c r="O2825" i="1"/>
  <c r="O2255" i="1"/>
  <c r="O3525" i="1"/>
  <c r="O2589" i="1"/>
  <c r="O2276" i="1"/>
  <c r="O142" i="1"/>
  <c r="O2939" i="1"/>
  <c r="O1253" i="1"/>
  <c r="O2752" i="1"/>
  <c r="O1054" i="1"/>
  <c r="O1212" i="1"/>
  <c r="O3770" i="1"/>
  <c r="O2433" i="1"/>
  <c r="O520" i="1"/>
  <c r="O705" i="1"/>
  <c r="O2381" i="1"/>
  <c r="O1119" i="1"/>
  <c r="O3398" i="1"/>
  <c r="O3083" i="1"/>
  <c r="O2902" i="1"/>
  <c r="O228" i="1"/>
  <c r="O896" i="1"/>
  <c r="O1643" i="1"/>
  <c r="O3366" i="1"/>
  <c r="O3003" i="1"/>
  <c r="O3240" i="1"/>
  <c r="O63" i="1"/>
  <c r="O2160" i="1"/>
  <c r="O1240" i="1"/>
  <c r="O795" i="1"/>
  <c r="O873" i="1"/>
  <c r="O2368" i="1"/>
  <c r="O1606" i="1"/>
  <c r="O1838" i="1"/>
  <c r="O1564" i="1"/>
  <c r="O2774" i="1"/>
  <c r="O1270" i="1"/>
  <c r="O3074" i="1"/>
  <c r="O2860" i="1"/>
  <c r="O2336" i="1"/>
  <c r="O4098" i="1"/>
  <c r="O1816" i="1"/>
  <c r="O25" i="1"/>
  <c r="O60" i="1"/>
  <c r="O1187" i="1"/>
  <c r="O260" i="1"/>
  <c r="O474" i="1"/>
  <c r="O2023" i="1"/>
  <c r="O2" i="1"/>
  <c r="O47" i="1"/>
  <c r="O1388" i="1"/>
  <c r="O1998" i="1"/>
  <c r="O2581" i="1"/>
  <c r="O919" i="1"/>
  <c r="O550" i="1"/>
  <c r="O979" i="1"/>
  <c r="O2084" i="1"/>
  <c r="O1201" i="1"/>
  <c r="O3704" i="1"/>
  <c r="O2258" i="1"/>
  <c r="O3818" i="1"/>
  <c r="O1301" i="1"/>
  <c r="O4095" i="1"/>
  <c r="O3558" i="1"/>
  <c r="O81" i="1"/>
  <c r="O1387" i="1"/>
  <c r="O204" i="1"/>
  <c r="O4052" i="1"/>
  <c r="O3173" i="1"/>
  <c r="O3749" i="1"/>
  <c r="O248" i="1"/>
  <c r="O3207" i="1"/>
  <c r="O1457" i="1"/>
  <c r="O3161" i="1"/>
  <c r="O4013" i="1"/>
  <c r="O3082" i="1"/>
  <c r="O3707" i="1"/>
  <c r="O3494" i="1"/>
  <c r="O3298" i="1"/>
  <c r="O2132" i="1"/>
  <c r="O2086" i="1"/>
  <c r="O945" i="1"/>
  <c r="O195" i="1"/>
  <c r="O2984" i="1"/>
  <c r="O3222" i="1"/>
  <c r="O773" i="1"/>
  <c r="O3636" i="1"/>
  <c r="O18" i="1"/>
  <c r="O1967" i="1"/>
  <c r="O1404" i="1"/>
  <c r="O1845" i="1"/>
  <c r="O2553" i="1"/>
  <c r="O405" i="1"/>
  <c r="O2669" i="1"/>
  <c r="O2239" i="1"/>
  <c r="O1232" i="1"/>
  <c r="O2444" i="1"/>
  <c r="O1237" i="1"/>
  <c r="O1895" i="1"/>
  <c r="O1915" i="1"/>
  <c r="O2568" i="1"/>
  <c r="O2630" i="1"/>
  <c r="O854" i="1"/>
  <c r="O3976" i="1"/>
  <c r="O1367" i="1"/>
  <c r="O759" i="1"/>
  <c r="O4051" i="1"/>
  <c r="O3975" i="1"/>
  <c r="O1027" i="1"/>
  <c r="O2983" i="1"/>
  <c r="O3966" i="1"/>
  <c r="O1097" i="1"/>
  <c r="O1636" i="1"/>
  <c r="O3228" i="1"/>
  <c r="O2073" i="1"/>
  <c r="O3383" i="1"/>
  <c r="O2074" i="1"/>
  <c r="O1557" i="1"/>
  <c r="O2027" i="1"/>
  <c r="O1889" i="1"/>
  <c r="O3991" i="1"/>
  <c r="O2979" i="1"/>
  <c r="O2660" i="1"/>
  <c r="O868" i="1"/>
  <c r="O3437" i="1"/>
  <c r="O1025" i="1"/>
  <c r="O3427" i="1"/>
  <c r="O3034" i="1"/>
  <c r="O2927" i="1"/>
  <c r="O1350" i="1"/>
  <c r="O635" i="1"/>
  <c r="O3176" i="1"/>
  <c r="O1630" i="1"/>
  <c r="O2212" i="1"/>
  <c r="O3370" i="1"/>
  <c r="O280" i="1"/>
  <c r="O1598" i="1"/>
  <c r="O1000" i="1"/>
  <c r="O3862" i="1"/>
  <c r="O1370" i="1"/>
  <c r="O2117" i="1"/>
  <c r="O1167" i="1"/>
  <c r="O1107" i="1"/>
  <c r="O3031" i="1"/>
  <c r="O1985" i="1"/>
  <c r="O453" i="1"/>
  <c r="O103" i="1"/>
  <c r="O1101" i="1"/>
  <c r="O2264" i="1"/>
  <c r="O939" i="1"/>
  <c r="O2519" i="1"/>
  <c r="O2832" i="1"/>
  <c r="O476" i="1"/>
  <c r="O1708" i="1"/>
  <c r="O2469" i="1"/>
  <c r="O2744" i="1"/>
  <c r="O3933" i="1"/>
  <c r="O2480" i="1"/>
  <c r="O3878" i="1"/>
  <c r="O1720" i="1"/>
  <c r="O503" i="1"/>
  <c r="O3206" i="1"/>
  <c r="O604" i="1"/>
  <c r="O1156" i="1"/>
  <c r="O2454" i="1"/>
  <c r="O872" i="1"/>
  <c r="O1691" i="1"/>
  <c r="O3604" i="1"/>
  <c r="O334" i="1"/>
  <c r="O1024" i="1"/>
  <c r="O2964" i="1"/>
  <c r="O3943" i="1"/>
  <c r="O1396" i="1"/>
  <c r="O3870" i="1"/>
  <c r="O2221" i="1"/>
  <c r="O1660" i="1"/>
  <c r="O3459" i="1"/>
  <c r="O1990" i="1"/>
  <c r="O3072" i="1"/>
  <c r="O1111" i="1"/>
  <c r="O2121" i="1"/>
  <c r="O2693" i="1"/>
  <c r="O3640" i="1"/>
  <c r="O924" i="1"/>
  <c r="O3155" i="1"/>
  <c r="O2642" i="1"/>
  <c r="O2231" i="1"/>
  <c r="O670" i="1"/>
  <c r="O56" i="1"/>
  <c r="O249" i="1"/>
  <c r="O1846" i="1"/>
  <c r="O746" i="1"/>
  <c r="O2163" i="1"/>
  <c r="O355" i="1"/>
  <c r="O3931" i="1"/>
  <c r="O133" i="1"/>
  <c r="O379" i="1"/>
  <c r="O3518" i="1"/>
  <c r="O2279" i="1"/>
  <c r="O2076" i="1"/>
  <c r="O2219" i="1"/>
  <c r="O1863" i="1"/>
  <c r="O3227" i="1"/>
  <c r="O633" i="1"/>
  <c r="O1516" i="1"/>
  <c r="O3044" i="1"/>
  <c r="O2780" i="1"/>
  <c r="O2506" i="1"/>
  <c r="O863" i="1"/>
  <c r="O3533" i="1"/>
  <c r="O2313" i="1"/>
  <c r="O3183" i="1"/>
  <c r="O1570" i="1"/>
  <c r="O1928" i="1"/>
  <c r="O2146" i="1"/>
  <c r="O898" i="1"/>
  <c r="O466" i="1"/>
  <c r="O2457" i="1"/>
  <c r="O1358" i="1"/>
  <c r="O2769" i="1"/>
  <c r="O1151" i="1"/>
  <c r="O2338" i="1"/>
  <c r="O3842" i="1"/>
  <c r="O254" i="1"/>
  <c r="O227" i="1"/>
  <c r="O3997" i="1"/>
  <c r="O139" i="1"/>
  <c r="O155" i="1"/>
  <c r="O2821" i="1"/>
  <c r="O2826" i="1"/>
  <c r="O1510" i="1"/>
  <c r="O1698" i="1"/>
  <c r="O1365" i="1"/>
  <c r="O2578" i="1"/>
  <c r="O2978" i="1"/>
  <c r="O418" i="1"/>
  <c r="O1445" i="1"/>
  <c r="O3853" i="1"/>
  <c r="O1333" i="1"/>
  <c r="O3565" i="1"/>
  <c r="O973" i="1"/>
  <c r="O166" i="1"/>
  <c r="O3568" i="1"/>
  <c r="O2487" i="1"/>
  <c r="O835" i="1"/>
  <c r="O729" i="1"/>
  <c r="O2890" i="1"/>
  <c r="O4060" i="1"/>
  <c r="O2125" i="1"/>
  <c r="O2067" i="1"/>
  <c r="O2666" i="1"/>
  <c r="O335" i="1"/>
  <c r="O328" i="1"/>
  <c r="O839" i="1"/>
  <c r="O2400" i="1"/>
  <c r="O883" i="1"/>
  <c r="O3414" i="1"/>
  <c r="O2827" i="1"/>
  <c r="O1268" i="1"/>
  <c r="O2246" i="1"/>
  <c r="O2467" i="1"/>
  <c r="O1477" i="1"/>
  <c r="O296" i="1"/>
  <c r="O2608" i="1"/>
  <c r="O1984" i="1"/>
  <c r="O2999" i="1"/>
  <c r="O2647" i="1"/>
  <c r="O3763" i="1"/>
  <c r="O3076" i="1"/>
  <c r="O3972" i="1"/>
  <c r="O3145" i="1"/>
  <c r="O2563" i="1"/>
  <c r="O378" i="1"/>
  <c r="O50" i="1"/>
  <c r="O1514" i="1"/>
  <c r="O926" i="1"/>
  <c r="O1193" i="1"/>
  <c r="O448" i="1"/>
  <c r="O143" i="1"/>
  <c r="O2812" i="1"/>
  <c r="O4055" i="1"/>
  <c r="O344" i="1"/>
  <c r="O3479" i="1"/>
  <c r="O256" i="1"/>
  <c r="O1229" i="1"/>
  <c r="O3886" i="1"/>
  <c r="O3331" i="1"/>
  <c r="O181" i="1"/>
  <c r="O2342" i="1"/>
  <c r="O2414" i="1"/>
  <c r="O2801" i="1"/>
  <c r="O303" i="1"/>
  <c r="O1036" i="1"/>
  <c r="O2803" i="1"/>
  <c r="O2277" i="1"/>
  <c r="O894" i="1"/>
  <c r="O659" i="1"/>
  <c r="O1591" i="1"/>
  <c r="O2207" i="1"/>
  <c r="O626" i="1"/>
  <c r="O3389" i="1"/>
  <c r="O3178" i="1"/>
  <c r="O137" i="1"/>
  <c r="O3042" i="1"/>
  <c r="O2243" i="1"/>
  <c r="O3309" i="1"/>
  <c r="O1769" i="1"/>
  <c r="O2284" i="1"/>
  <c r="O3369" i="1"/>
  <c r="O861" i="1"/>
  <c r="O798" i="1"/>
  <c r="O641" i="1"/>
  <c r="O3719" i="1"/>
  <c r="O3738" i="1"/>
  <c r="O1031" i="1"/>
  <c r="O2267" i="1"/>
  <c r="O1733" i="1"/>
  <c r="O3841" i="1"/>
  <c r="O1945" i="1"/>
  <c r="O505" i="1"/>
  <c r="O386" i="1"/>
  <c r="O2834" i="1"/>
  <c r="O2290" i="1"/>
  <c r="O3709" i="1"/>
  <c r="O3865" i="1"/>
  <c r="O771" i="1"/>
  <c r="O269" i="1"/>
  <c r="O553" i="1"/>
  <c r="O2877" i="1"/>
  <c r="O4097" i="1"/>
  <c r="O1467" i="1"/>
  <c r="O630" i="1"/>
  <c r="O187" i="1"/>
  <c r="O2665" i="1"/>
  <c r="O120" i="1"/>
  <c r="O3055" i="1"/>
  <c r="O3390" i="1"/>
  <c r="O2790" i="1"/>
  <c r="O658" i="1"/>
  <c r="O2996" i="1"/>
  <c r="O1190" i="1"/>
  <c r="O2120" i="1"/>
  <c r="O2898" i="1"/>
  <c r="O3135" i="1"/>
  <c r="O927" i="1"/>
  <c r="O3226" i="1"/>
  <c r="O205" i="1"/>
  <c r="O3807" i="1"/>
  <c r="O701" i="1"/>
  <c r="O290" i="1"/>
  <c r="O3330" i="1"/>
  <c r="O996" i="1"/>
  <c r="O417" i="1"/>
  <c r="O1051" i="1"/>
  <c r="O2731" i="1"/>
  <c r="O3717" i="1"/>
  <c r="O2193" i="1"/>
  <c r="O1526" i="1"/>
  <c r="O877" i="1"/>
  <c r="O3530" i="1"/>
  <c r="O4004" i="1"/>
  <c r="O3560" i="1"/>
  <c r="O452" i="1"/>
  <c r="O3689" i="1"/>
  <c r="O866" i="1"/>
  <c r="O966" i="1"/>
  <c r="O1837" i="1"/>
  <c r="O3354" i="1"/>
  <c r="O2149" i="1"/>
  <c r="O1452" i="1"/>
  <c r="O1108" i="1"/>
  <c r="O1239" i="1"/>
  <c r="O813" i="1"/>
  <c r="O1197" i="1"/>
  <c r="O2102" i="1"/>
  <c r="O3059" i="1"/>
  <c r="O3893" i="1"/>
  <c r="O3924" i="1"/>
  <c r="O3624" i="1"/>
</calcChain>
</file>

<file path=xl/sharedStrings.xml><?xml version="1.0" encoding="utf-8"?>
<sst xmlns="http://schemas.openxmlformats.org/spreadsheetml/2006/main" count="24856" uniqueCount="8403">
  <si>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</si>
  <si>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</si>
  <si>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</si>
  <si>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</si>
  <si>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</si>
  <si>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</si>
  <si>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</si>
  <si>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</si>
  <si>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</si>
  <si>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</si>
  <si>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</si>
  <si>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</si>
  <si>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</si>
  <si>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</si>
  <si>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</si>
  <si>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</si>
  <si>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</si>
  <si>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</si>
  <si>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</si>
  <si>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</si>
  <si>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</si>
  <si>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</si>
  <si>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</si>
  <si>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</si>
  <si>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</si>
  <si>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</si>
  <si>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</si>
  <si>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</si>
  <si>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</si>
  <si>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</si>
  <si>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</si>
  <si>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</si>
  <si>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</si>
  <si>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</si>
  <si>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</si>
  <si>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</si>
  <si>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</si>
  <si>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</si>
  <si>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</si>
  <si>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</si>
  <si>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</si>
  <si>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</si>
  <si>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</si>
  <si>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</si>
  <si>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</si>
  <si>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</si>
  <si>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</si>
  <si>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</si>
  <si>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</si>
  <si>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</si>
  <si>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</si>
  <si>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</si>
  <si>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</si>
  <si>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</si>
  <si>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</si>
  <si>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</si>
  <si>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</si>
  <si>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</si>
  <si>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</si>
  <si>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</si>
  <si>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</si>
  <si>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</si>
  <si>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</si>
  <si>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</si>
  <si>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</si>
  <si>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</si>
  <si>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</si>
  <si>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</si>
  <si>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</si>
  <si>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</si>
  <si>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</si>
  <si>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</si>
  <si>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</si>
  <si>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</si>
  <si>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</si>
  <si>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</si>
  <si>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</si>
  <si>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</si>
  <si>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</si>
  <si>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</si>
  <si>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</si>
  <si>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</si>
  <si>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</si>
  <si>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</si>
  <si>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</si>
  <si>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</si>
  <si>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</si>
  <si>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</si>
  <si>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</si>
  <si>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</si>
  <si>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</si>
  <si>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</si>
  <si>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</si>
  <si>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</si>
  <si>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</si>
  <si>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</si>
  <si>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</si>
  <si>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</si>
  <si>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</si>
  <si>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</si>
  <si>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</si>
  <si>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</si>
  <si>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</si>
  <si>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</si>
  <si>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</si>
  <si>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</si>
  <si>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</si>
  <si>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</si>
  <si>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</si>
  <si>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</si>
  <si>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</si>
  <si>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</si>
  <si>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</si>
  <si>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</si>
  <si>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</si>
  <si>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</si>
  <si>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</si>
  <si>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</si>
  <si>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</si>
  <si>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</si>
  <si>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</si>
  <si>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</si>
  <si>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</si>
  <si>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</si>
  <si>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</si>
  <si>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</si>
  <si>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</si>
  <si>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</si>
  <si>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</si>
  <si>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</si>
  <si>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</si>
  <si>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</si>
  <si>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</si>
  <si>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</si>
  <si>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</si>
  <si>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</si>
  <si>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</si>
  <si>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</si>
  <si>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</si>
  <si>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</si>
  <si>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</si>
  <si>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</si>
  <si>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</si>
  <si>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</si>
  <si>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</si>
  <si>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</si>
  <si>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</si>
  <si>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</si>
  <si>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</si>
  <si>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</si>
  <si>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</si>
  <si>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</si>
  <si>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</si>
  <si>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</si>
  <si>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</si>
  <si>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</si>
  <si>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</si>
  <si>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</si>
  <si>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</si>
  <si>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</si>
  <si>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</si>
  <si>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</si>
  <si>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</si>
  <si>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</si>
  <si>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</si>
  <si>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</si>
  <si>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</si>
  <si>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</si>
  <si>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</si>
  <si>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</si>
  <si>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</si>
  <si>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</si>
  <si>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</si>
  <si>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</si>
  <si>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</si>
  <si>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</si>
  <si>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</si>
  <si>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</si>
  <si>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</si>
  <si>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</si>
  <si>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</si>
  <si>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</si>
  <si>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</si>
  <si>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</si>
  <si>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</si>
  <si>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</si>
  <si>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</si>
  <si>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</si>
  <si>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</si>
  <si>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</si>
  <si>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</si>
  <si>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</si>
  <si>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</si>
  <si>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</si>
  <si>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</si>
  <si>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</si>
  <si>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</si>
  <si>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</si>
  <si>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</si>
  <si>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</si>
  <si>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</si>
  <si>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</si>
  <si>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</si>
  <si>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</si>
  <si>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</si>
  <si>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</si>
  <si>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</si>
  <si>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</si>
  <si>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</si>
  <si>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</si>
  <si>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</si>
  <si>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</si>
  <si>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</si>
  <si>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</si>
  <si>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</si>
  <si>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</si>
  <si>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</si>
  <si>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</si>
  <si>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</si>
  <si>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</si>
  <si>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</si>
  <si>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</si>
  <si>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</si>
  <si>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</si>
  <si>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</si>
  <si>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</si>
  <si>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</si>
  <si>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</si>
  <si>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</si>
  <si>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</si>
  <si>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</si>
  <si>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</si>
  <si>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</si>
  <si>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</si>
  <si>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</si>
  <si>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</si>
  <si>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</si>
  <si>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</si>
  <si>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</si>
  <si>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</si>
  <si>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</si>
  <si>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</si>
  <si>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</si>
  <si>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</si>
  <si>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</si>
  <si>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</si>
  <si>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</si>
  <si>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</si>
  <si>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</si>
  <si>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</si>
  <si>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</si>
  <si>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</si>
  <si>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</si>
  <si>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</si>
  <si>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</si>
  <si>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</si>
  <si>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</si>
  <si>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</si>
  <si>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</si>
  <si>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</si>
  <si>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</si>
  <si>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</si>
  <si>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</si>
  <si>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</si>
  <si>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</si>
  <si>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</si>
  <si>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</si>
  <si>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</si>
  <si>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</si>
  <si>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</si>
  <si>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</si>
  <si>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</si>
  <si>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</si>
  <si>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</si>
  <si>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</si>
  <si>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</si>
  <si>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</si>
  <si>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</si>
  <si>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</si>
  <si>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</si>
  <si>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</si>
  <si>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</si>
  <si>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</si>
  <si>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</si>
  <si>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</si>
  <si>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</si>
  <si>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</si>
  <si>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</si>
  <si>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</si>
  <si>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</si>
  <si>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</si>
  <si>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</si>
  <si>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</si>
  <si>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</si>
  <si>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</si>
  <si>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</si>
  <si>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</si>
  <si>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</si>
  <si>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</si>
  <si>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</si>
  <si>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</si>
  <si>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</si>
  <si>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</si>
  <si>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</si>
  <si>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</si>
  <si>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</si>
  <si>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</si>
  <si>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</si>
  <si>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</si>
  <si>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</si>
  <si>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</si>
  <si>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</si>
  <si>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</si>
  <si>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</si>
  <si>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</si>
  <si>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</si>
  <si>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</si>
  <si>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</si>
  <si>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</si>
  <si>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</si>
  <si>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</si>
  <si>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</si>
  <si>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</si>
  <si>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</si>
  <si>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</si>
  <si>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</si>
  <si>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</si>
  <si>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</si>
  <si>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</si>
  <si>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</si>
  <si>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</si>
  <si>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</si>
  <si>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</si>
  <si>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</si>
  <si>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</si>
  <si>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</si>
  <si>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</si>
  <si>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</si>
  <si>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</si>
  <si>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</si>
  <si>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</si>
  <si>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</si>
  <si>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</si>
  <si>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</si>
  <si>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</si>
  <si>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</si>
  <si>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</si>
  <si>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</si>
  <si>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</si>
  <si>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</si>
  <si>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</si>
  <si>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</si>
  <si>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</si>
  <si>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</si>
  <si>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</si>
  <si>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</si>
  <si>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</si>
  <si>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</si>
  <si>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</si>
  <si>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</si>
  <si>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</si>
  <si>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</si>
  <si>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</si>
  <si>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</si>
  <si>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</si>
  <si>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</si>
  <si>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</si>
  <si>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</si>
  <si>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</si>
  <si>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</si>
  <si>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</si>
  <si>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</si>
  <si>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</si>
  <si>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</si>
  <si>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</si>
  <si>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</si>
  <si>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</si>
  <si>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</si>
  <si>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</si>
  <si>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</si>
  <si>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</si>
  <si>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</si>
  <si>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</si>
  <si>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</si>
  <si>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</si>
  <si>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</si>
  <si>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</si>
  <si>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</si>
  <si>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</si>
  <si>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</si>
  <si>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</si>
  <si>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</si>
  <si>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</si>
  <si>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</si>
  <si>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</si>
  <si>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</si>
  <si>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</si>
  <si>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</si>
  <si>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</si>
  <si>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</si>
  <si>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</si>
  <si>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</si>
  <si>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</si>
  <si>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</si>
  <si>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</si>
  <si>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</si>
  <si>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</si>
  <si>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</si>
  <si>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</si>
  <si>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</si>
  <si>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</si>
  <si>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</si>
  <si>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</si>
  <si>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</si>
  <si>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</si>
  <si>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</si>
  <si>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</si>
  <si>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</si>
  <si>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</si>
  <si>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</si>
  <si>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</si>
  <si>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</si>
  <si>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</si>
  <si>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</si>
  <si>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</si>
  <si>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</si>
  <si>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</si>
  <si>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</si>
  <si>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</si>
  <si>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</si>
  <si>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</si>
  <si>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</si>
  <si>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</si>
  <si>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</si>
  <si>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</si>
  <si>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</si>
  <si>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</si>
  <si>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</si>
  <si>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</si>
  <si>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</si>
  <si>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</si>
  <si>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</si>
  <si>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</si>
  <si>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</si>
  <si>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</si>
  <si>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</si>
  <si>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</si>
  <si>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</si>
  <si>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</si>
  <si>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</si>
  <si>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</si>
  <si>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</si>
  <si>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</si>
  <si>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</si>
  <si>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</si>
  <si>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</si>
  <si>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</si>
  <si>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</si>
  <si>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</si>
  <si>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</si>
  <si>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</si>
  <si>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</si>
  <si>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</si>
  <si>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</si>
  <si>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</si>
  <si>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</si>
  <si>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</si>
  <si>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</si>
  <si>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</si>
  <si>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</si>
  <si>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</si>
  <si>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</si>
  <si>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</si>
  <si>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</si>
  <si>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</si>
  <si>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</si>
  <si>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</si>
  <si>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</si>
  <si>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</si>
  <si>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</si>
  <si>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</si>
  <si>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</si>
  <si>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</si>
  <si>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</si>
  <si>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</si>
  <si>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</si>
  <si>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</si>
  <si>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</si>
  <si>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</si>
  <si>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</si>
  <si>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</si>
  <si>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</si>
  <si>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</si>
  <si>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</si>
  <si>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</si>
  <si>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</si>
  <si>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</si>
  <si>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</si>
  <si>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</si>
  <si>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</si>
  <si>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</si>
  <si>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</si>
  <si>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</si>
  <si>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</si>
  <si>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</si>
  <si>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</si>
  <si>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</si>
  <si>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</si>
  <si>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</si>
  <si>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</si>
  <si>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</si>
  <si>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</si>
  <si>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</si>
  <si>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</si>
  <si>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</si>
  <si>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</si>
  <si>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</si>
  <si>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</si>
  <si>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</si>
  <si>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</si>
  <si>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</si>
  <si>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</si>
  <si>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</si>
  <si>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</si>
  <si>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</si>
  <si>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</si>
  <si>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</si>
  <si>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</si>
  <si>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</si>
  <si>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</si>
  <si>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</si>
  <si>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</si>
  <si>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</si>
  <si>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</si>
  <si>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</si>
  <si>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</si>
  <si>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</si>
  <si>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</si>
  <si>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</si>
  <si>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</si>
  <si>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</si>
  <si>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</si>
  <si>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</si>
  <si>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</si>
  <si>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</si>
  <si>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</si>
  <si>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</si>
  <si>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</si>
  <si>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</si>
  <si>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</si>
  <si>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</si>
  <si>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</si>
  <si>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</si>
  <si>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</si>
  <si>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</si>
  <si>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</si>
  <si>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</si>
  <si>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</si>
  <si>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</si>
  <si>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</si>
  <si>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</si>
  <si>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</si>
  <si>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</si>
  <si>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</si>
  <si>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</si>
  <si>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</si>
  <si>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</si>
  <si>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</si>
  <si>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</si>
  <si>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</si>
  <si>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</si>
  <si>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</si>
  <si>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</si>
  <si>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</si>
  <si>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</si>
  <si>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</si>
  <si>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</si>
  <si>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</si>
  <si>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</si>
  <si>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</si>
  <si>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</si>
  <si>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</si>
  <si>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</si>
  <si>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</si>
  <si>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</si>
  <si>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</si>
  <si>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</si>
  <si>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</si>
  <si>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</si>
  <si>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</si>
  <si>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</si>
  <si>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</si>
  <si>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</si>
  <si>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</si>
  <si>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</si>
  <si>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</si>
  <si>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</si>
  <si>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</si>
  <si>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</si>
  <si>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</si>
  <si>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</si>
  <si>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</si>
  <si>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</si>
  <si>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</si>
  <si>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</si>
  <si>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</si>
  <si>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</si>
  <si>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</si>
  <si>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</si>
  <si>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</si>
  <si>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</si>
  <si>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</si>
  <si>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</si>
  <si>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</si>
  <si>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</si>
  <si>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</si>
  <si>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</si>
  <si>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</si>
  <si>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</si>
  <si>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</si>
  <si>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</si>
  <si>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</si>
  <si>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</si>
  <si>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</si>
  <si>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</si>
  <si>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</si>
  <si>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</si>
  <si>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</si>
  <si>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</si>
  <si>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</si>
  <si>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</si>
  <si>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</si>
  <si>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</si>
  <si>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</si>
  <si>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</si>
  <si>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</si>
  <si>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</si>
  <si>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</si>
  <si>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</si>
  <si>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</si>
  <si>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</si>
  <si>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</si>
  <si>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</si>
  <si>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</si>
  <si>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</si>
  <si>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</si>
  <si>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</si>
  <si>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</si>
  <si>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</si>
  <si>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</si>
  <si>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</si>
  <si>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</si>
  <si>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</si>
  <si>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</si>
  <si>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</si>
  <si>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</si>
  <si>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</si>
  <si>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</si>
  <si>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</si>
  <si>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</si>
  <si>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</si>
  <si>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</si>
  <si>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</si>
  <si>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</si>
  <si>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</si>
  <si>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</si>
  <si>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</si>
  <si>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</si>
  <si>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</si>
  <si>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</si>
  <si>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</si>
  <si>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</si>
  <si>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</si>
  <si>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</si>
  <si>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</si>
  <si>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</si>
  <si>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</si>
  <si>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</si>
  <si>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</si>
  <si>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</si>
  <si>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</si>
  <si>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</si>
  <si>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</si>
  <si>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</si>
  <si>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</si>
  <si>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</si>
  <si>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</si>
  <si>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</si>
  <si>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</si>
  <si>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</si>
  <si>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</si>
  <si>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</si>
  <si>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</si>
  <si>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</si>
  <si>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</si>
  <si>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</si>
  <si>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</si>
  <si>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</si>
  <si>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</si>
  <si>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</si>
  <si>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</si>
  <si>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</si>
  <si>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</si>
  <si>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</si>
  <si>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</si>
  <si>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</si>
  <si>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</si>
  <si>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</si>
  <si>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</si>
  <si>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</si>
  <si>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</si>
  <si>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</si>
  <si>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</si>
  <si>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</si>
  <si>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</si>
  <si>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</si>
  <si>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</si>
  <si>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</si>
  <si>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</si>
  <si>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</si>
  <si>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</si>
  <si>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</si>
  <si>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</si>
  <si>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</si>
  <si>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</si>
  <si>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</si>
  <si>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</si>
  <si>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</si>
  <si>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</si>
  <si>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</si>
  <si>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</si>
  <si>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</si>
  <si>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</si>
  <si>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</si>
  <si>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</si>
  <si>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</si>
  <si>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</si>
  <si>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</si>
  <si>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</si>
  <si>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</si>
  <si>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</si>
  <si>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</si>
  <si>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</si>
  <si>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</si>
  <si>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</si>
  <si>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</si>
  <si>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</si>
  <si>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</si>
  <si>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</si>
  <si>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</si>
  <si>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</si>
  <si>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</si>
  <si>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</si>
  <si>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</si>
  <si>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</si>
  <si>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</si>
  <si>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</si>
  <si>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</si>
  <si>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</si>
  <si>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</si>
  <si>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</si>
  <si>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</si>
  <si>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</si>
  <si>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</si>
  <si>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</si>
  <si>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</si>
  <si>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</si>
  <si>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</si>
  <si>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</si>
  <si>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</si>
  <si>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</si>
  <si>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</si>
  <si>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</si>
  <si>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</si>
  <si>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</si>
  <si>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</si>
  <si>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</si>
  <si>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</si>
  <si>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</si>
  <si>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</si>
  <si>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</si>
  <si>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</si>
  <si>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</si>
  <si>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</si>
  <si>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</si>
  <si>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</si>
  <si>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</si>
  <si>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</si>
  <si>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</si>
  <si>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</si>
  <si>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</si>
  <si>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</si>
  <si>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</si>
  <si>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</si>
  <si>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</si>
  <si>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</si>
  <si>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</si>
  <si>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</si>
  <si>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</si>
  <si>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</si>
  <si>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</si>
  <si>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</si>
  <si>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</si>
  <si>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</si>
  <si>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</si>
  <si>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</si>
  <si>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</si>
  <si>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</si>
  <si>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</si>
  <si>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</si>
  <si>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</si>
  <si>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</si>
  <si>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</si>
  <si>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</si>
  <si>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</si>
  <si>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</si>
  <si>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</si>
  <si>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</si>
  <si>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</si>
  <si>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</si>
  <si>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</si>
  <si>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</si>
  <si>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</si>
  <si>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</si>
  <si>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</si>
  <si>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</si>
  <si>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</si>
  <si>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</si>
  <si>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</si>
  <si>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</si>
  <si>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</si>
  <si>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</si>
  <si>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</si>
  <si>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</si>
  <si>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</si>
  <si>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</si>
  <si>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</si>
  <si>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</si>
  <si>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</si>
  <si>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</si>
  <si>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</si>
  <si>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</si>
  <si>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</si>
  <si>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</si>
  <si>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</si>
  <si>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</si>
  <si>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</si>
  <si>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</si>
  <si>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</si>
  <si>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</si>
  <si>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</si>
  <si>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</si>
  <si>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</si>
  <si>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</si>
  <si>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</si>
  <si>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</si>
  <si>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</si>
  <si>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</si>
  <si>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</si>
  <si>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</si>
  <si>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</si>
  <si>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</si>
  <si>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</si>
  <si>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</si>
  <si>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</si>
  <si>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</si>
  <si>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</si>
  <si>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</si>
  <si>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</si>
  <si>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</si>
  <si>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</si>
  <si>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</si>
  <si>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</si>
  <si>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</si>
  <si>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</si>
  <si>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</si>
  <si>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</si>
  <si>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</si>
  <si>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</si>
  <si>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</si>
  <si>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</si>
  <si>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</si>
  <si>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</si>
  <si>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</si>
  <si>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</si>
  <si>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</si>
  <si>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</si>
  <si>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</si>
  <si>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</si>
  <si>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</si>
  <si>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</si>
  <si>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</si>
  <si>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</si>
  <si>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</si>
  <si>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</si>
  <si>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</si>
  <si>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</si>
  <si>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</si>
  <si>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</si>
  <si>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</si>
  <si>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</si>
  <si>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</si>
  <si>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</si>
  <si>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</si>
  <si>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</si>
  <si>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</si>
  <si>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</si>
  <si>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</si>
  <si>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</si>
  <si>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</si>
  <si>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</si>
  <si>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</si>
  <si>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</si>
  <si>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</si>
  <si>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</si>
  <si>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</si>
  <si>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</si>
  <si>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</si>
  <si>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</si>
  <si>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</si>
  <si>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</si>
  <si>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</si>
  <si>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</si>
  <si>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</si>
  <si>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</si>
  <si>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</si>
  <si>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</si>
  <si>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</si>
  <si>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</si>
  <si>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</si>
  <si>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</si>
  <si>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</si>
  <si>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</si>
  <si>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</si>
  <si>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</si>
  <si>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</si>
  <si>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</si>
  <si>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</si>
  <si>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</si>
  <si>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</si>
  <si>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</si>
  <si>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</si>
  <si>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</si>
  <si>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</si>
  <si>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</si>
  <si>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</si>
  <si>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</si>
  <si>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</si>
  <si>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</si>
  <si>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</si>
  <si>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</si>
  <si>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</si>
  <si>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</si>
  <si>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</si>
  <si>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</si>
  <si>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</si>
  <si>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</si>
  <si>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</si>
  <si>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</si>
  <si>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</si>
  <si>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</si>
  <si>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</si>
  <si>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</si>
  <si>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</si>
  <si>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</si>
  <si>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</si>
  <si>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</si>
  <si>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</si>
  <si>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</si>
  <si>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</si>
  <si>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</si>
  <si>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</si>
  <si>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</si>
  <si>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</si>
  <si>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</si>
  <si>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</si>
  <si>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</si>
  <si>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</si>
  <si>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</si>
  <si>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</si>
  <si>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</si>
  <si>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</si>
  <si>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</si>
  <si>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</si>
  <si>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</si>
  <si>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</si>
  <si>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</si>
  <si>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</si>
  <si>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</si>
  <si>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</si>
  <si>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</si>
  <si>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</si>
  <si>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</si>
  <si>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</si>
  <si>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</si>
  <si>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</si>
  <si>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</si>
  <si>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</si>
  <si>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</si>
  <si>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</si>
  <si>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</si>
  <si>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</si>
  <si>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</si>
  <si>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</si>
  <si>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</si>
  <si>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</si>
  <si>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</si>
  <si>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</si>
  <si>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</si>
  <si>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</si>
  <si>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</si>
  <si>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</si>
  <si>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</si>
  <si>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</si>
  <si>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</si>
  <si>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</si>
  <si>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</si>
  <si>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</si>
  <si>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</si>
  <si>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</si>
  <si>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</si>
  <si>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</si>
  <si>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</si>
  <si>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</si>
  <si>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</si>
  <si>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</si>
  <si>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</si>
  <si>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</si>
  <si>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</si>
  <si>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</si>
  <si>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</si>
  <si>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</si>
  <si>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</si>
  <si>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</si>
  <si>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</si>
  <si>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</si>
  <si>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</si>
  <si>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</si>
  <si>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</si>
  <si>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</si>
  <si>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</si>
  <si>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</si>
  <si>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</si>
  <si>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</si>
  <si>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</si>
  <si>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</si>
  <si>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</si>
  <si>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</si>
  <si>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</si>
  <si>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</si>
  <si>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</si>
  <si>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</si>
  <si>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</si>
  <si>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</si>
  <si>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</si>
  <si>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</si>
  <si>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</si>
  <si>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</si>
  <si>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</si>
  <si>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</si>
  <si>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</si>
  <si>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</si>
  <si>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</si>
  <si>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</si>
  <si>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</si>
  <si>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</si>
  <si>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</si>
  <si>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</si>
  <si>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</si>
  <si>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</si>
  <si>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</si>
  <si>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</si>
  <si>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</si>
  <si>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</si>
  <si>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</si>
  <si>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</si>
  <si>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</si>
  <si>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</si>
  <si>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</si>
  <si>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</si>
  <si>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</si>
  <si>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</si>
  <si>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</si>
  <si>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</si>
  <si>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</si>
  <si>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</si>
  <si>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</si>
  <si>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</si>
  <si>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</si>
  <si>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</si>
  <si>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</si>
  <si>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</si>
  <si>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</si>
  <si>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</si>
  <si>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</si>
  <si>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</si>
  <si>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</si>
  <si>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</si>
  <si>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</si>
  <si>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</si>
  <si>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</si>
  <si>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</si>
  <si>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</si>
  <si>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</si>
  <si>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</si>
  <si>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</si>
  <si>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</si>
  <si>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</si>
  <si>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</si>
  <si>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</si>
  <si>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</si>
  <si>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</si>
  <si>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</si>
  <si>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</si>
  <si>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</si>
  <si>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</si>
  <si>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</si>
  <si>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</si>
  <si>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</si>
  <si>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</si>
  <si>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</si>
  <si>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</si>
  <si>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</si>
  <si>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</si>
  <si>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</si>
  <si>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</si>
  <si>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</si>
  <si>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</si>
  <si>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</si>
  <si>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</si>
  <si>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</si>
  <si>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</si>
  <si>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</si>
  <si>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</si>
  <si>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</si>
  <si>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</si>
  <si>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</si>
  <si>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</si>
  <si>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</si>
  <si>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</si>
  <si>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</si>
  <si>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</si>
  <si>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</si>
  <si>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</si>
  <si>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</si>
  <si>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</si>
  <si>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</si>
  <si>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</si>
  <si>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</si>
  <si>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</si>
  <si>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</si>
  <si>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</si>
  <si>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</si>
  <si>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</si>
  <si>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</si>
  <si>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</si>
  <si>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</si>
  <si>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</si>
  <si>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</si>
  <si>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</si>
  <si>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</si>
  <si>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</si>
  <si>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</si>
  <si>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</si>
  <si>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</si>
  <si>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</si>
  <si>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</si>
  <si>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</si>
  <si>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</si>
  <si>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</si>
  <si>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</si>
  <si>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</si>
  <si>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</si>
  <si>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</si>
  <si>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</si>
  <si>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</si>
  <si>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</si>
  <si>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</si>
  <si>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</si>
  <si>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</si>
  <si>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</si>
  <si>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</si>
  <si>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</si>
  <si>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</si>
  <si>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</si>
  <si>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</si>
  <si>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</si>
  <si>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</si>
  <si>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</si>
  <si>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</si>
  <si>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</si>
  <si>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</si>
  <si>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</si>
  <si>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</si>
  <si>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</si>
  <si>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</si>
  <si>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</si>
  <si>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</si>
  <si>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</si>
  <si>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</si>
  <si>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</si>
  <si>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</si>
  <si>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</si>
  <si>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</si>
  <si>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</si>
  <si>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</si>
  <si>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</si>
  <si>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</si>
  <si>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</si>
  <si>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</si>
  <si>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</si>
  <si>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</si>
  <si>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</si>
  <si>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</si>
  <si>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</si>
  <si>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</si>
  <si>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</si>
  <si>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</si>
  <si>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</si>
  <si>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</si>
  <si>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</si>
  <si>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</si>
  <si>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</si>
  <si>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</si>
  <si>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</si>
  <si>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</si>
  <si>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</si>
  <si>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</si>
  <si>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</si>
  <si>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</si>
  <si>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</si>
  <si>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</si>
  <si>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</si>
  <si>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</si>
  <si>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</si>
  <si>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</si>
  <si>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</si>
  <si>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</si>
  <si>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</si>
  <si>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</si>
  <si>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</si>
  <si>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</si>
  <si>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</si>
  <si>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</si>
  <si>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</si>
  <si>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</si>
  <si>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</si>
  <si>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</si>
  <si>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</si>
  <si>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</si>
  <si>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</si>
  <si>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</si>
  <si>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</si>
  <si>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</si>
  <si>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</si>
  <si>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</si>
  <si>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</si>
  <si>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</si>
  <si>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</si>
  <si>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</si>
  <si>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</si>
  <si>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</si>
  <si>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</si>
  <si>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</si>
  <si>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</si>
  <si>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</si>
  <si>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</si>
  <si>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</si>
  <si>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</si>
  <si>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</si>
  <si>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</si>
  <si>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</si>
  <si>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</si>
  <si>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</si>
  <si>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</si>
  <si>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</si>
  <si>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</si>
  <si>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</si>
  <si>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</si>
  <si>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</si>
  <si>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</si>
  <si>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</si>
  <si>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</si>
  <si>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</si>
  <si>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</si>
  <si>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</si>
  <si>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</si>
  <si>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</si>
  <si>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</si>
  <si>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</si>
  <si>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</si>
  <si>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</si>
  <si>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</si>
  <si>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</si>
  <si>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</si>
  <si>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</si>
  <si>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</si>
  <si>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</si>
  <si>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</si>
  <si>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</si>
  <si>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</si>
  <si>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</si>
  <si>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</si>
  <si>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</si>
  <si>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</si>
  <si>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</si>
  <si>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</si>
  <si>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</si>
  <si>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</si>
  <si>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</si>
  <si>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</si>
  <si>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</si>
  <si>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</si>
  <si>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</si>
  <si>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</si>
  <si>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</si>
  <si>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</si>
  <si>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</si>
  <si>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</si>
  <si>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</si>
  <si>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</si>
  <si>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</si>
  <si>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</si>
  <si>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</si>
  <si>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</si>
  <si>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</si>
  <si>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</si>
  <si>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</si>
  <si>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</si>
  <si>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</si>
  <si>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</si>
  <si>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</si>
  <si>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</si>
  <si>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</si>
  <si>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</si>
  <si>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</si>
  <si>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</si>
  <si>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</si>
  <si>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</si>
  <si>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</si>
  <si>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</si>
  <si>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</si>
  <si>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</si>
  <si>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</si>
  <si>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</si>
  <si>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</si>
  <si>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</si>
  <si>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</si>
  <si>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</si>
  <si>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</si>
  <si>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</si>
  <si>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</si>
  <si>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</si>
  <si>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</si>
  <si>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</si>
  <si>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</si>
  <si>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</si>
  <si>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</si>
  <si>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</si>
  <si>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</si>
  <si>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</si>
  <si>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</si>
  <si>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</si>
  <si>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</si>
  <si>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</si>
  <si>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</si>
  <si>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</si>
  <si>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</si>
  <si>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</si>
  <si>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</si>
  <si>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</si>
  <si>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</si>
  <si>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</si>
  <si>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</si>
  <si>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</si>
  <si>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</si>
  <si>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</si>
  <si>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</si>
  <si>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</si>
  <si>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</si>
  <si>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</si>
  <si>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</si>
  <si>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</si>
  <si>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</si>
  <si>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</si>
  <si>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</si>
  <si>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</si>
  <si>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</si>
  <si>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</si>
  <si>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</si>
  <si>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</si>
  <si>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</si>
  <si>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</si>
  <si>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</si>
  <si>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</si>
  <si>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</si>
  <si>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</si>
  <si>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</si>
  <si>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</si>
  <si>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</si>
  <si>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</si>
  <si>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</si>
  <si>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</si>
  <si>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</si>
  <si>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</si>
  <si>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</si>
  <si>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</si>
  <si>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</si>
  <si>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</si>
  <si>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</si>
  <si>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</si>
  <si>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</si>
  <si>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</si>
  <si>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</si>
  <si>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</si>
  <si>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</si>
  <si>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</si>
  <si>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</si>
  <si>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</si>
  <si>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</si>
  <si>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</si>
  <si>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</si>
  <si>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</si>
  <si>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</si>
  <si>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</si>
  <si>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</si>
  <si>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</si>
  <si>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</si>
  <si>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</si>
  <si>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</si>
  <si>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</si>
  <si>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</si>
  <si>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</si>
  <si>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</si>
  <si>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</si>
  <si>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</si>
  <si>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</si>
  <si>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</si>
  <si>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</si>
  <si>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</si>
  <si>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</si>
  <si>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</si>
  <si>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</si>
  <si>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</si>
  <si>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</si>
  <si>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</si>
  <si>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</si>
  <si>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</si>
  <si>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</si>
  <si>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</si>
  <si>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</si>
  <si>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</si>
  <si>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</si>
  <si>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</si>
  <si>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</si>
  <si>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</si>
  <si>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</si>
  <si>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</si>
  <si>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</si>
  <si>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</si>
  <si>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</si>
  <si>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</si>
  <si>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</si>
  <si>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</si>
  <si>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</si>
  <si>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</si>
  <si>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</si>
  <si>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</si>
  <si>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</si>
  <si>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</si>
  <si>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</si>
  <si>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</si>
  <si>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</si>
  <si>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</si>
  <si>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</si>
  <si>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</si>
  <si>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</si>
  <si>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</si>
  <si>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</si>
  <si>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</si>
  <si>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</si>
  <si>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</si>
  <si>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</si>
  <si>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</si>
  <si>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</si>
  <si>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</si>
  <si>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</si>
  <si>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</si>
  <si>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</si>
  <si>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</si>
  <si>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</si>
  <si>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</si>
  <si>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</si>
  <si>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</si>
  <si>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</si>
  <si>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</si>
  <si>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</si>
  <si>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</si>
  <si>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</si>
  <si>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</si>
  <si>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</si>
  <si>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</si>
  <si>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</si>
  <si>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</si>
  <si>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</si>
  <si>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</si>
  <si>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</si>
  <si>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</si>
  <si>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</si>
  <si>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</si>
  <si>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</si>
  <si>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</si>
  <si>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</si>
  <si>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</si>
  <si>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</si>
  <si>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</si>
  <si>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</si>
  <si>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</si>
  <si>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</si>
  <si>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</si>
  <si>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</si>
  <si>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</si>
  <si>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</si>
  <si>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</si>
  <si>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</si>
  <si>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</si>
  <si>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</si>
  <si>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</si>
  <si>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</si>
  <si>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</si>
  <si>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</si>
  <si>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</si>
  <si>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</si>
  <si>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</si>
  <si>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</si>
  <si>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</si>
  <si>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</si>
  <si>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</si>
  <si>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</si>
  <si>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</si>
  <si>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</si>
  <si>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</si>
  <si>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</si>
  <si>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</si>
  <si>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</si>
  <si>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</si>
  <si>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</si>
  <si>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</si>
  <si>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</si>
  <si>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</si>
  <si>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</si>
  <si>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</si>
  <si>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</si>
  <si>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</si>
  <si>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</si>
  <si>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</si>
  <si>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</si>
  <si>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</si>
  <si>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</si>
  <si>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</si>
  <si>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</si>
  <si>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</si>
  <si>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</si>
  <si>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</si>
  <si>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</si>
  <si>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</si>
  <si>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</si>
  <si>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</si>
  <si>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</si>
  <si>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</si>
  <si>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</si>
  <si>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</si>
  <si>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</si>
  <si>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</si>
  <si>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</si>
  <si>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</si>
  <si>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</si>
  <si>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</si>
  <si>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</si>
  <si>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</si>
  <si>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</si>
  <si>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</si>
  <si>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</si>
  <si>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</si>
  <si>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</si>
  <si>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</si>
  <si>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</si>
  <si>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</si>
  <si>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</si>
  <si>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</si>
  <si>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</si>
  <si>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</si>
  <si>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</si>
  <si>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</si>
  <si>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</si>
  <si>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</si>
  <si>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</si>
  <si>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</si>
  <si>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</si>
  <si>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</si>
  <si>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</si>
  <si>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</si>
  <si>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</si>
  <si>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</si>
  <si>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</si>
  <si>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</si>
  <si>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</si>
  <si>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</si>
  <si>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</si>
  <si>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</si>
  <si>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</si>
  <si>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</si>
  <si>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</si>
  <si>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</si>
  <si>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</si>
  <si>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</si>
  <si>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</si>
  <si>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</si>
  <si>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</si>
  <si>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</si>
  <si>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</si>
  <si>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</si>
  <si>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</si>
  <si>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</si>
  <si>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</si>
  <si>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</si>
  <si>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</si>
  <si>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</si>
  <si>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</si>
  <si>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</si>
  <si>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</si>
  <si>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</si>
  <si>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</si>
  <si>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</si>
  <si>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</si>
  <si>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</si>
  <si>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</si>
  <si>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</si>
  <si>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</si>
  <si>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</si>
  <si>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</si>
  <si>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</si>
  <si>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</si>
  <si>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</si>
  <si>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</si>
  <si>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</si>
  <si>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</si>
  <si>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</si>
  <si>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</si>
  <si>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</si>
  <si>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</si>
  <si>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</si>
  <si>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</si>
  <si>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</si>
  <si>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</si>
  <si>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</si>
  <si>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</si>
  <si>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</si>
  <si>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</si>
  <si>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</si>
  <si>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</si>
  <si>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</si>
  <si>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</si>
  <si>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</si>
  <si>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</si>
  <si>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</si>
  <si>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</si>
  <si>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</si>
  <si>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</si>
  <si>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</si>
  <si>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</si>
  <si>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</si>
  <si>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</si>
  <si>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</si>
  <si>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</si>
  <si>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</si>
  <si>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</si>
  <si>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</si>
  <si>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</si>
  <si>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</si>
  <si>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</si>
  <si>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</si>
  <si>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</si>
  <si>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</si>
  <si>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</si>
  <si>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</si>
  <si>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</si>
  <si>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</si>
  <si>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</si>
  <si>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</si>
  <si>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</si>
  <si>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</si>
  <si>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</si>
  <si>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</si>
  <si>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</si>
  <si>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</si>
  <si>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</si>
  <si>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</si>
  <si>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</si>
  <si>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</si>
  <si>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</si>
  <si>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</si>
  <si>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</si>
  <si>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</si>
  <si>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</si>
  <si>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</si>
  <si>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</si>
  <si>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</si>
  <si>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</si>
  <si>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</si>
  <si>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</si>
  <si>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</si>
  <si>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</si>
  <si>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</si>
  <si>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</si>
  <si>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</si>
  <si>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</si>
  <si>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</si>
  <si>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</si>
  <si>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</si>
  <si>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</si>
  <si>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</si>
  <si>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</si>
  <si>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</si>
  <si>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</si>
  <si>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</si>
  <si>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</si>
  <si>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</si>
  <si>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</si>
  <si>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</si>
  <si>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</si>
  <si>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</si>
  <si>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</si>
  <si>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</si>
  <si>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</si>
  <si>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</si>
  <si>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</si>
  <si>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</si>
  <si>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</si>
  <si>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</si>
  <si>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</si>
  <si>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</si>
  <si>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</si>
  <si>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</si>
  <si>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</si>
  <si>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</si>
  <si>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</si>
  <si>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</si>
  <si>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</si>
  <si>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</si>
  <si>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</si>
  <si>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</si>
  <si>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</si>
  <si>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</si>
  <si>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</si>
  <si>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</si>
  <si>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</si>
  <si>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</si>
  <si>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</si>
  <si>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</si>
  <si>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</si>
  <si>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</si>
  <si>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</si>
  <si>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</si>
  <si>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</si>
  <si>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</si>
  <si>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</si>
  <si>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</si>
  <si>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</si>
  <si>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</si>
  <si>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</si>
  <si>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</si>
  <si>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</si>
  <si>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</si>
  <si>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</si>
  <si>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</si>
  <si>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</si>
  <si>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</si>
  <si>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</si>
  <si>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</si>
  <si>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</si>
  <si>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</si>
  <si>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</si>
  <si>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</si>
  <si>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</si>
  <si>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</si>
  <si>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</si>
  <si>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</si>
  <si>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</si>
  <si>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</si>
  <si>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</si>
  <si>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</si>
  <si>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</si>
  <si>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</si>
  <si>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</si>
  <si>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</si>
  <si>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</si>
  <si>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</si>
  <si>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</si>
  <si>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</si>
  <si>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</si>
  <si>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</si>
  <si>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</si>
  <si>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</si>
  <si>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</si>
  <si>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</si>
  <si>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</si>
  <si>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</si>
  <si>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</si>
  <si>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</si>
  <si>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</si>
  <si>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</si>
  <si>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</si>
  <si>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</si>
  <si>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</si>
  <si>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</si>
  <si>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</si>
  <si>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</si>
  <si>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</si>
  <si>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</si>
  <si>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</si>
  <si>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</si>
  <si>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</si>
  <si>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</si>
  <si>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</si>
  <si>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</si>
  <si>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</si>
  <si>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</si>
  <si>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</si>
  <si>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</si>
  <si>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</si>
  <si>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</si>
  <si>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</si>
  <si>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</si>
  <si>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</si>
  <si>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</si>
  <si>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</si>
  <si>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</si>
  <si>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</si>
  <si>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</si>
  <si>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</si>
  <si>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</si>
  <si>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</si>
  <si>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</si>
  <si>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</si>
  <si>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</si>
  <si>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</si>
  <si>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</si>
  <si>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</si>
  <si>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</si>
  <si>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</si>
  <si>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</si>
  <si>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</si>
  <si>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</si>
  <si>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</si>
  <si>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</si>
  <si>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</si>
  <si>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</si>
  <si>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</si>
  <si>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</si>
  <si>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</si>
  <si>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</si>
  <si>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</si>
  <si>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</si>
  <si>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</si>
  <si>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</si>
  <si>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</si>
  <si>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</si>
  <si>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</si>
  <si>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</si>
  <si>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</si>
  <si>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</si>
  <si>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</si>
  <si>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</si>
  <si>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</si>
  <si>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</si>
  <si>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</si>
  <si>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</si>
  <si>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</si>
  <si>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</si>
  <si>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</si>
  <si>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</si>
  <si>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</si>
  <si>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</si>
  <si>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</si>
  <si>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</si>
  <si>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</si>
  <si>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</si>
  <si>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</si>
  <si>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</si>
  <si>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</si>
  <si>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</si>
  <si>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</si>
  <si>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</si>
  <si>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</si>
  <si>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</si>
  <si>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</si>
  <si>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</si>
  <si>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</si>
  <si>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</si>
  <si>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</si>
  <si>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</si>
  <si>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</si>
  <si>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</si>
  <si>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</si>
  <si>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</si>
  <si>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</si>
  <si>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</si>
  <si>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</si>
  <si>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</si>
  <si>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</si>
  <si>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</si>
  <si>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</si>
  <si>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</si>
  <si>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</si>
  <si>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</si>
  <si>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</si>
  <si>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</si>
  <si>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</si>
  <si>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</si>
  <si>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</si>
  <si>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</si>
  <si>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</si>
  <si>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</si>
  <si>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</si>
  <si>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</si>
  <si>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</si>
  <si>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</si>
  <si>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</si>
  <si>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</si>
  <si>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</si>
  <si>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</si>
  <si>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</si>
  <si>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</si>
  <si>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</si>
  <si>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</si>
  <si>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</si>
  <si>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</si>
  <si>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</si>
  <si>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</si>
  <si>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</si>
  <si>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</si>
  <si>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</si>
  <si>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</si>
  <si>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</si>
  <si>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</si>
  <si>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</si>
  <si>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</si>
  <si>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</si>
  <si>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</si>
  <si>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</si>
  <si>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</si>
  <si>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</si>
  <si>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</si>
  <si>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</si>
  <si>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</si>
  <si>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</si>
  <si>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</si>
  <si>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</si>
  <si>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</si>
  <si>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</si>
  <si>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</si>
  <si>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</si>
  <si>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</si>
  <si>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</si>
  <si>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</si>
  <si>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</si>
  <si>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</si>
  <si>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</si>
  <si>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</si>
  <si>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</si>
  <si>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</si>
  <si>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</si>
  <si>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</si>
  <si>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</si>
  <si>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</si>
  <si>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</si>
  <si>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</si>
  <si>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</si>
  <si>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</si>
  <si>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</si>
  <si>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</si>
  <si>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</si>
  <si>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</si>
  <si>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</si>
  <si>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</si>
  <si>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</si>
  <si>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</si>
  <si>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</si>
  <si>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</si>
  <si>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</si>
  <si>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</si>
  <si>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</si>
  <si>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</si>
  <si>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</si>
  <si>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</si>
  <si>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</si>
  <si>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</si>
  <si>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</si>
  <si>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</si>
  <si>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</si>
  <si>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</si>
  <si>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</si>
  <si>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</si>
  <si>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</si>
  <si>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</si>
  <si>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</si>
  <si>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</si>
  <si>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</si>
  <si>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</si>
  <si>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</si>
  <si>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</si>
  <si>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</si>
  <si>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</si>
  <si>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</si>
  <si>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</si>
  <si>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</si>
  <si>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</si>
  <si>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</si>
  <si>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</si>
  <si>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</si>
  <si>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</si>
  <si>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</si>
  <si>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</si>
  <si>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</si>
  <si>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</si>
  <si>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</si>
  <si>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</si>
  <si>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</si>
  <si>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</si>
  <si>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</si>
  <si>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</si>
  <si>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</si>
  <si>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</si>
  <si>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</si>
  <si>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</si>
  <si>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</si>
  <si>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</si>
  <si>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</si>
  <si>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</si>
  <si>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</si>
  <si>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</si>
  <si>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</si>
  <si>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</si>
  <si>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</si>
  <si>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</si>
  <si>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</si>
  <si>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</si>
  <si>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</si>
  <si>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</si>
  <si>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</si>
  <si>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</si>
  <si>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</si>
  <si>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</si>
  <si>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</si>
  <si>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</si>
  <si>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</si>
  <si>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</si>
  <si>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</si>
  <si>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</si>
  <si>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</si>
  <si>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</si>
  <si>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</si>
  <si>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</si>
  <si>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</si>
  <si>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</si>
  <si>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</si>
  <si>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</si>
  <si>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</si>
  <si>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</si>
  <si>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</si>
  <si>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</si>
  <si>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</si>
  <si>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</si>
  <si>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</si>
  <si>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</si>
  <si>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</si>
  <si>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</si>
  <si>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</si>
  <si>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</si>
  <si>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</si>
  <si>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</si>
  <si>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</si>
  <si>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</si>
  <si>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</si>
  <si>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</si>
  <si>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</si>
  <si>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</si>
  <si>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</si>
  <si>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</si>
  <si>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</si>
  <si>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</si>
  <si>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</si>
  <si>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</si>
  <si>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</si>
  <si>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</si>
  <si>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</si>
  <si>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</si>
  <si>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</si>
  <si>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</si>
  <si>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</si>
  <si>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</si>
  <si>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</si>
  <si>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</si>
  <si>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</si>
  <si>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</si>
  <si>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</si>
  <si>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</si>
  <si>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</si>
  <si>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</si>
  <si>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</si>
  <si>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</si>
  <si>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</si>
  <si>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</si>
  <si>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</si>
  <si>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</si>
  <si>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</si>
  <si>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</si>
  <si>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</si>
  <si>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</si>
  <si>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</si>
  <si>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</si>
  <si>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</si>
  <si>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</si>
  <si>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</si>
  <si>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</si>
  <si>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</si>
  <si>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</si>
  <si>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</si>
  <si>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</si>
  <si>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</si>
  <si>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</si>
  <si>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</si>
  <si>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</si>
  <si>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</si>
  <si>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</si>
  <si>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</si>
  <si>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</si>
  <si>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</si>
  <si>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</si>
  <si>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</si>
  <si>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</si>
  <si>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</si>
  <si>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</si>
  <si>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</si>
  <si>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</si>
  <si>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</si>
  <si>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</si>
  <si>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</si>
  <si>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</si>
  <si>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</si>
  <si>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</si>
  <si>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</si>
  <si>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</si>
  <si>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</si>
  <si>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</si>
  <si>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</si>
  <si>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</si>
  <si>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</si>
  <si>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</si>
  <si>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</si>
  <si>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</si>
  <si>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</si>
  <si>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</si>
  <si>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</si>
  <si>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</si>
  <si>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</si>
  <si>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</si>
  <si>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</si>
  <si>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</si>
  <si>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</si>
  <si>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</si>
  <si>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</si>
  <si>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</si>
  <si>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</si>
  <si>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</si>
  <si>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</si>
  <si>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</si>
  <si>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</si>
  <si>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</si>
  <si>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</si>
  <si>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</si>
  <si>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</si>
  <si>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</si>
  <si>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</si>
  <si>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</si>
  <si>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</si>
  <si>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</si>
  <si>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</si>
  <si>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</si>
  <si>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</si>
  <si>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</si>
  <si>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</si>
  <si>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</si>
  <si>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</si>
  <si>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</si>
  <si>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</si>
  <si>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</si>
  <si>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</si>
  <si>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</si>
  <si>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</si>
  <si>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</si>
  <si>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</si>
  <si>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</si>
  <si>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</si>
  <si>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</si>
  <si>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</si>
  <si>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</si>
  <si>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</si>
  <si>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</si>
  <si>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</si>
  <si>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</si>
  <si>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</si>
  <si>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</si>
  <si>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</si>
  <si>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</si>
  <si>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</si>
  <si>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</si>
  <si>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</si>
  <si>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</si>
  <si>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</si>
  <si>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</si>
  <si>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</si>
  <si>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</si>
  <si>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</si>
  <si>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</si>
  <si>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</si>
  <si>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</si>
  <si>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</si>
  <si>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</si>
  <si>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</si>
  <si>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</si>
  <si>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</si>
  <si>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</si>
  <si>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</si>
  <si>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</si>
  <si>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</si>
  <si>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</si>
  <si>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</si>
  <si>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</si>
  <si>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</si>
  <si>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</si>
  <si>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</si>
  <si>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</si>
  <si>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</si>
  <si>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</si>
  <si>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</si>
  <si>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</si>
  <si>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</si>
  <si>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</si>
  <si>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</si>
  <si>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</si>
  <si>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</si>
  <si>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</si>
  <si>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</si>
  <si>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</si>
  <si>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</si>
  <si>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</si>
  <si>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</si>
  <si>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</si>
  <si>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</si>
  <si>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</si>
  <si>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</si>
  <si>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</si>
  <si>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</si>
  <si>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</si>
  <si>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</si>
  <si>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</si>
  <si>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</si>
  <si>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</si>
  <si>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</si>
  <si>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</si>
  <si>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</si>
  <si>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</si>
  <si>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</si>
  <si>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</si>
  <si>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</si>
  <si>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</si>
  <si>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</si>
  <si>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</si>
  <si>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</si>
  <si>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</si>
  <si>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</si>
  <si>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</si>
  <si>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</si>
  <si>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</si>
  <si>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</si>
  <si>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</si>
  <si>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</si>
  <si>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</si>
  <si>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</si>
  <si>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</si>
  <si>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</si>
  <si>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</si>
  <si>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</si>
  <si>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</si>
  <si>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</si>
  <si>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</si>
  <si>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</si>
  <si>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</si>
  <si>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</si>
  <si>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</si>
  <si>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</si>
  <si>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</si>
  <si>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</si>
  <si>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</si>
  <si>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</si>
  <si>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</si>
  <si>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</si>
  <si>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</si>
  <si>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</si>
  <si>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</si>
  <si>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</si>
  <si>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</si>
  <si>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</si>
  <si>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</si>
  <si>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</si>
  <si>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</si>
  <si>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</si>
  <si>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</si>
  <si>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</si>
  <si>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</si>
  <si>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</si>
  <si>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</si>
  <si>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</si>
  <si>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</si>
  <si>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</si>
  <si>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</si>
  <si>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</si>
  <si>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</si>
  <si>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</si>
  <si>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</si>
  <si>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</si>
  <si>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</si>
  <si>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</si>
  <si>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</si>
  <si>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</si>
  <si>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</si>
  <si>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</si>
  <si>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</si>
  <si>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</si>
  <si>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</si>
  <si>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</si>
  <si>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</si>
  <si>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</si>
  <si>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</si>
  <si>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</si>
  <si>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</si>
  <si>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</si>
  <si>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</si>
  <si>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</si>
  <si>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</si>
  <si>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</si>
  <si>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</si>
  <si>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</si>
  <si>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</si>
  <si>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</si>
  <si>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</si>
  <si>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</si>
  <si>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</si>
  <si>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</si>
  <si>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</si>
  <si>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</si>
  <si>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</si>
  <si>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</si>
  <si>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</si>
  <si>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</si>
  <si>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</si>
  <si>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</si>
  <si>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</si>
  <si>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</si>
  <si>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</si>
  <si>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</si>
  <si>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</si>
  <si>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</si>
  <si>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</si>
  <si>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</si>
  <si>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</si>
  <si>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</si>
  <si>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</si>
  <si>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</si>
  <si>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</si>
  <si>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</si>
  <si>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</si>
  <si>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</si>
  <si>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</si>
  <si>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</si>
  <si>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</si>
  <si>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</si>
  <si>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</si>
  <si>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</si>
  <si>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</si>
  <si>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</si>
  <si>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</si>
  <si>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</si>
  <si>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</si>
  <si>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</si>
  <si>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</si>
  <si>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</si>
  <si>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</si>
  <si>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</si>
  <si>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</si>
  <si>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</si>
  <si>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</si>
  <si>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</si>
  <si>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</si>
  <si>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</si>
  <si>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</si>
  <si>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</si>
  <si>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</si>
  <si>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</si>
  <si>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</si>
  <si>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</si>
  <si>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</si>
  <si>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</si>
  <si>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</si>
  <si>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</si>
  <si>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</si>
  <si>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</si>
  <si>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</si>
  <si>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</si>
  <si>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</si>
  <si>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</si>
  <si>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</si>
  <si>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</si>
  <si>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</si>
  <si>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</si>
  <si>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</si>
  <si>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</si>
  <si>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</si>
  <si>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</si>
  <si>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</si>
  <si>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</si>
  <si>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</si>
  <si>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</si>
  <si>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</si>
  <si>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</si>
  <si>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</si>
  <si>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</si>
  <si>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</si>
  <si>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</si>
  <si>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</si>
  <si>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</si>
  <si>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</si>
  <si>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</si>
  <si>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</si>
  <si>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</si>
  <si>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</si>
  <si>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</si>
  <si>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</si>
  <si>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</si>
  <si>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</si>
  <si>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</si>
  <si>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</si>
  <si>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</si>
  <si>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</si>
  <si>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</si>
  <si>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</si>
  <si>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</si>
  <si>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</si>
  <si>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</si>
  <si>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</si>
  <si>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</si>
  <si>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</si>
  <si>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</si>
  <si>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</si>
  <si>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</si>
  <si>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</si>
  <si>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</si>
  <si>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</si>
  <si>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</si>
  <si>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</si>
  <si>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</si>
  <si>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</si>
  <si>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</si>
  <si>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</si>
  <si>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</si>
  <si>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</si>
  <si>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</si>
  <si>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</si>
  <si>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</si>
  <si>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</si>
  <si>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</si>
  <si>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</si>
  <si>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</si>
  <si>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</si>
  <si>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</si>
  <si>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</si>
  <si>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</si>
  <si>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</si>
  <si>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</si>
  <si>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</si>
  <si>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</si>
  <si>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</si>
  <si>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</si>
  <si>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</si>
  <si>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</si>
  <si>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</si>
  <si>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</si>
  <si>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</si>
  <si>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</si>
  <si>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</si>
  <si>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</si>
  <si>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</si>
  <si>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</si>
  <si>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</si>
  <si>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</si>
  <si>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</si>
  <si>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</si>
  <si>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</si>
  <si>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</si>
  <si>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</si>
  <si>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</si>
  <si>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</si>
  <si>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</si>
  <si>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</si>
  <si>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</si>
  <si>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</si>
  <si>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</si>
  <si>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</si>
  <si>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</si>
  <si>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</si>
  <si>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</si>
  <si>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</si>
  <si>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</si>
  <si>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</si>
  <si>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</si>
  <si>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</si>
  <si>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</si>
  <si>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</si>
  <si>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</si>
  <si>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</si>
  <si>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</si>
  <si>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</si>
  <si>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</si>
  <si>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</si>
  <si>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</si>
  <si>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</si>
  <si>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</si>
  <si>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</si>
  <si>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</si>
  <si>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</si>
  <si>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</si>
  <si>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</si>
  <si>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</si>
  <si>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</si>
  <si>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</si>
  <si>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</si>
  <si>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</si>
  <si>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</si>
  <si>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</si>
  <si>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</si>
  <si>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</si>
  <si>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</si>
  <si>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</si>
  <si>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</si>
  <si>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</si>
  <si>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</si>
  <si>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</si>
  <si>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</si>
  <si>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</si>
  <si>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</si>
  <si>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</si>
  <si>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</si>
  <si>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</si>
  <si>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</si>
  <si>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</si>
  <si>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</si>
  <si>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</si>
  <si>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</si>
  <si>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</si>
  <si>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</si>
  <si>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</si>
  <si>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</si>
  <si>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</si>
  <si>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</si>
  <si>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</si>
  <si>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</si>
  <si>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</si>
  <si>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</si>
  <si>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</si>
  <si>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</si>
  <si>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</si>
  <si>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</si>
  <si>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</si>
  <si>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</si>
  <si>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</si>
  <si>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</si>
  <si>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</si>
  <si>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</si>
  <si>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</si>
  <si>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</si>
  <si>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</si>
  <si>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</si>
  <si>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</si>
  <si>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</si>
  <si>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</si>
  <si>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</si>
  <si>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</si>
  <si>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</si>
  <si>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</si>
  <si>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</si>
  <si>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</si>
  <si>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</si>
  <si>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</si>
  <si>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</si>
  <si>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</si>
  <si>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</si>
  <si>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</si>
  <si>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</si>
  <si>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</si>
  <si>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</si>
  <si>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</si>
  <si>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</si>
  <si>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</si>
  <si>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</si>
  <si>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</si>
  <si>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</si>
  <si>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</si>
  <si>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</si>
  <si>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</si>
  <si>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</si>
  <si>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</si>
  <si>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</si>
  <si>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</si>
  <si>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</si>
  <si>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</si>
  <si>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</si>
  <si>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</si>
  <si>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</si>
  <si>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</si>
  <si>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</si>
  <si>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</si>
  <si>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</si>
  <si>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</si>
  <si>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</si>
  <si>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</si>
  <si>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</si>
  <si>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</si>
  <si>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</si>
  <si>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</si>
  <si>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</si>
  <si>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</si>
  <si>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</si>
  <si>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</si>
  <si>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</si>
  <si>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</si>
  <si>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</si>
  <si>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</si>
  <si>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</si>
  <si>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</si>
  <si>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</si>
  <si>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</si>
  <si>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</si>
  <si>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</si>
  <si>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</si>
  <si>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</si>
  <si>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</si>
  <si>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</si>
  <si>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</si>
  <si>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</si>
  <si>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</si>
  <si>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</si>
  <si>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</si>
  <si>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</si>
  <si>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</si>
  <si>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</si>
  <si>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</si>
  <si>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</si>
  <si>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</si>
  <si>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</si>
  <si>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</si>
  <si>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</si>
  <si>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</si>
  <si>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</si>
  <si>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</si>
  <si>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</si>
  <si>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</si>
  <si>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</si>
  <si>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</si>
  <si>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</si>
  <si>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</si>
  <si>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</si>
  <si>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</si>
  <si>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</si>
  <si>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</si>
  <si>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</si>
  <si>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</si>
  <si>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</si>
  <si>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</si>
  <si>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</si>
  <si>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</si>
  <si>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</si>
  <si>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</si>
  <si>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</si>
  <si>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</si>
  <si>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</si>
  <si>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</si>
  <si>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</si>
  <si>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</si>
  <si>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</si>
  <si>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</si>
  <si>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</si>
  <si>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</si>
  <si>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</si>
  <si>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</si>
  <si>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</si>
  <si>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</si>
  <si>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</si>
  <si>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</si>
  <si>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</si>
  <si>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</si>
  <si>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</si>
  <si>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</si>
  <si>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</si>
  <si>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</si>
  <si>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</si>
  <si>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</si>
  <si>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</si>
  <si>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</si>
  <si>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</si>
  <si>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</si>
  <si>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</si>
  <si>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</si>
  <si>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</si>
  <si>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</si>
  <si>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</si>
  <si>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</si>
  <si>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</si>
  <si>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</si>
  <si>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</si>
  <si>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</si>
  <si>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</si>
  <si>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</si>
  <si>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</si>
  <si>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</si>
  <si>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</si>
  <si>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</si>
  <si>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</si>
  <si>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</si>
  <si>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</si>
  <si>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</si>
  <si>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</si>
  <si>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</si>
  <si>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</si>
  <si>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</si>
  <si>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</si>
  <si>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</si>
  <si>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</si>
  <si>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</si>
  <si>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</si>
  <si>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</si>
  <si>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</si>
  <si>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</si>
  <si>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</si>
  <si>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</si>
  <si>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</si>
  <si>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</si>
  <si>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</si>
  <si>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</si>
  <si>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</si>
  <si>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</si>
  <si>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</si>
  <si>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</si>
  <si>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</si>
  <si>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</si>
  <si>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</si>
  <si>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</si>
  <si>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</si>
  <si>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</si>
  <si>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</si>
  <si>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</si>
  <si>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</si>
  <si>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</si>
  <si>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</si>
  <si>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</si>
  <si>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</si>
  <si>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</si>
  <si>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</si>
  <si>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</si>
  <si>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</si>
  <si>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</si>
  <si>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</si>
  <si>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</si>
  <si>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</si>
  <si>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</si>
  <si>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</si>
  <si>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</si>
  <si>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</si>
  <si>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</si>
  <si>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</si>
  <si>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</si>
  <si>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</si>
  <si>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</si>
  <si>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</si>
  <si>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</si>
  <si>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</si>
  <si>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</si>
  <si>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</si>
  <si>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</si>
  <si>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</si>
  <si>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</si>
  <si>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</si>
  <si>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</si>
  <si>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</si>
  <si>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</si>
  <si>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</si>
  <si>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</si>
  <si>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</si>
  <si>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</si>
  <si>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</si>
  <si>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</si>
  <si>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</si>
  <si>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</si>
  <si>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</si>
  <si>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</si>
  <si>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</si>
  <si>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</si>
  <si>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</si>
  <si>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</si>
  <si>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</si>
  <si>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</si>
  <si>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</si>
  <si>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</si>
  <si>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</si>
  <si>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</si>
  <si>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</si>
  <si>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</si>
  <si>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</si>
  <si>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</si>
  <si>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</si>
  <si>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</si>
  <si>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</si>
  <si>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</si>
  <si>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</si>
  <si>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</si>
  <si>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</si>
  <si>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</si>
  <si>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</si>
  <si>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</si>
  <si>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</si>
  <si>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</si>
  <si>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</si>
  <si>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</si>
  <si>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</si>
  <si>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</si>
  <si>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</si>
  <si>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</si>
  <si>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</si>
  <si>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</si>
  <si>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</si>
  <si>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</si>
  <si>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</si>
  <si>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</si>
  <si>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</si>
  <si>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</si>
  <si>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</si>
  <si>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</si>
  <si>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</si>
  <si>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</si>
  <si>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</si>
  <si>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</si>
  <si>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</si>
  <si>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</si>
  <si>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</si>
  <si>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</si>
  <si>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</si>
  <si>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</si>
  <si>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</si>
  <si>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</si>
  <si>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</si>
  <si>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</si>
  <si>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</si>
  <si>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</si>
  <si>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</si>
  <si>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</si>
  <si>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</si>
  <si>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</si>
  <si>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</si>
  <si>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</si>
  <si>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</si>
  <si>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</si>
  <si>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</si>
  <si>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</si>
  <si>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</si>
  <si>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</si>
  <si>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</si>
  <si>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</si>
  <si>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</si>
  <si>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</si>
  <si>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</si>
  <si>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</si>
  <si>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</si>
  <si>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</si>
  <si>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</si>
  <si>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</si>
  <si>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</si>
  <si>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</si>
  <si>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</si>
  <si>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</si>
  <si>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</si>
  <si>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</si>
  <si>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</si>
  <si>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</si>
  <si>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</si>
  <si>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</si>
  <si>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</si>
  <si>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</si>
  <si>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</si>
  <si>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</si>
  <si>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</si>
  <si>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</si>
  <si>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</si>
  <si>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</si>
  <si>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</si>
  <si>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</si>
  <si>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</si>
  <si>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</si>
  <si>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</si>
  <si>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</si>
  <si>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</si>
  <si>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</si>
  <si>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</si>
  <si>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</si>
  <si>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</si>
  <si>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</si>
  <si>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</si>
  <si>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</si>
  <si>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</si>
  <si>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</si>
  <si>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</si>
  <si>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</si>
  <si>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</si>
  <si>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</si>
  <si>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</si>
  <si>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</si>
  <si>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</si>
  <si>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</si>
  <si>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</si>
  <si>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</si>
  <si>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</si>
  <si>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</si>
  <si>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</si>
  <si>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</si>
  <si>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</si>
  <si>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</si>
  <si>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</si>
  <si>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</si>
  <si>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</si>
  <si>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</si>
  <si>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</si>
  <si>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</si>
  <si>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</si>
  <si>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</si>
  <si>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</si>
  <si>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</si>
  <si>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</si>
  <si>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</si>
  <si>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</si>
  <si>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</si>
  <si>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</si>
  <si>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</si>
  <si>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</si>
  <si>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</si>
  <si>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</si>
  <si>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</si>
  <si>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</si>
  <si>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</si>
  <si>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</si>
  <si>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</si>
  <si>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</si>
  <si>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</si>
  <si>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</si>
  <si>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</si>
  <si>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</si>
  <si>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</si>
  <si>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</si>
  <si>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</si>
  <si>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</si>
  <si>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</si>
  <si>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</si>
  <si>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</si>
  <si>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</si>
  <si>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</si>
  <si>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</si>
  <si>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</si>
  <si>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</si>
  <si>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</si>
  <si>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</si>
  <si>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</si>
  <si>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</si>
  <si>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</si>
  <si>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</si>
  <si>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</si>
  <si>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</si>
  <si>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</si>
  <si>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</si>
  <si>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</si>
  <si>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</si>
  <si>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</si>
  <si>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</si>
  <si>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</si>
  <si>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</si>
  <si>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</si>
  <si>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</si>
  <si>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</si>
  <si>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</si>
  <si>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</si>
  <si>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</si>
  <si>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</si>
  <si>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</si>
  <si>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</si>
  <si>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</si>
  <si>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</si>
  <si>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</si>
  <si>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</si>
  <si>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</si>
  <si>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</si>
  <si>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</si>
  <si>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</si>
  <si>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</si>
  <si>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</si>
  <si>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</si>
  <si>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</si>
  <si>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</si>
  <si>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</si>
  <si>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</si>
  <si>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</si>
  <si>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</si>
  <si>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</si>
  <si>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</si>
  <si>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</si>
  <si>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</si>
  <si>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</si>
  <si>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</si>
  <si>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</si>
  <si>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</si>
  <si>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</si>
  <si>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</si>
  <si>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</si>
  <si>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</si>
  <si>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</si>
  <si>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</si>
  <si>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</si>
  <si>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</si>
  <si>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</si>
  <si>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</si>
  <si>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</si>
  <si>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</si>
  <si>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</si>
  <si>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</si>
  <si>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</si>
  <si>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</si>
  <si>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</si>
  <si>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</si>
  <si>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</si>
  <si>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</si>
  <si>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</si>
  <si>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</si>
  <si>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</si>
  <si>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</si>
  <si>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</si>
  <si>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</si>
  <si>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</si>
  <si>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</si>
  <si>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</si>
  <si>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</si>
  <si>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</si>
  <si>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</si>
  <si>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</si>
  <si>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</si>
  <si>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</si>
  <si>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</si>
  <si>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</si>
  <si>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</si>
  <si>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</si>
  <si>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</si>
  <si>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</si>
  <si>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</si>
  <si>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</si>
  <si>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</si>
  <si>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</si>
  <si>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</si>
  <si>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</si>
  <si>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</si>
  <si>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</si>
  <si>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</si>
  <si>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</si>
  <si>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</si>
  <si>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</si>
  <si>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</si>
  <si>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</si>
  <si>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</si>
  <si>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</si>
  <si>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</si>
  <si>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</si>
  <si>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</si>
  <si>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</si>
  <si>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</si>
  <si>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</si>
  <si>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</si>
  <si>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</si>
  <si>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</si>
  <si>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</si>
  <si>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</si>
  <si>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</si>
  <si>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</si>
  <si>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</si>
  <si>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</si>
  <si>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</si>
  <si>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</si>
  <si>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</si>
  <si>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</si>
  <si>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</si>
  <si>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</si>
  <si>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</si>
  <si>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</si>
  <si>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</si>
  <si>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</si>
  <si>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</si>
  <si>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</si>
  <si>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</si>
  <si>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</si>
  <si>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</si>
  <si>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</si>
  <si>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</si>
  <si>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</si>
  <si>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</si>
  <si>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</si>
  <si>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</si>
  <si>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</si>
  <si>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</si>
  <si>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</si>
  <si>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</si>
  <si>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</si>
  <si>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</si>
  <si>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</si>
  <si>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</si>
  <si>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</si>
  <si>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</si>
  <si>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</si>
  <si>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</si>
  <si>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</si>
  <si>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</si>
  <si>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</si>
  <si>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</si>
  <si>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</si>
  <si>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</si>
  <si>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</si>
  <si>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</si>
  <si>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</si>
  <si>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</si>
  <si>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</si>
  <si>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</si>
  <si>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</si>
  <si>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</si>
  <si>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</si>
  <si>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</si>
  <si>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</si>
  <si>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</si>
  <si>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</si>
  <si>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</si>
  <si>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</si>
  <si>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</si>
  <si>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</si>
  <si>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</si>
  <si>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</si>
  <si>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</si>
  <si>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</si>
  <si>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</si>
  <si>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</si>
  <si>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</si>
  <si>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</si>
  <si>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</si>
  <si>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</si>
  <si>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</si>
  <si>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</si>
  <si>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</si>
  <si>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</si>
  <si>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</si>
  <si>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</si>
  <si>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</si>
  <si>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</si>
  <si>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</si>
  <si>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</si>
  <si>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</si>
  <si>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</si>
  <si>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</si>
  <si>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</si>
  <si>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</si>
  <si>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</si>
  <si>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</si>
  <si>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</si>
  <si>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</si>
  <si>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</si>
  <si>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</si>
  <si>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</si>
  <si>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</si>
  <si>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</si>
  <si>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</si>
  <si>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</si>
  <si>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</si>
  <si>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</si>
  <si>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</si>
  <si>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</si>
  <si>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</si>
  <si>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</si>
  <si>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</si>
  <si>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</si>
  <si>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</si>
  <si>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</si>
  <si>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</si>
  <si>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</si>
  <si>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</si>
  <si>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</si>
  <si>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</si>
  <si>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</si>
  <si>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</si>
  <si>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</si>
  <si>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</si>
  <si>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</si>
  <si>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</si>
  <si>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</si>
  <si>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</si>
  <si>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</si>
  <si>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</si>
  <si>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</si>
  <si>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</si>
  <si>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</si>
  <si>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</si>
  <si>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</si>
  <si>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</si>
  <si>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</si>
  <si>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</si>
  <si>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</si>
  <si>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</si>
  <si>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</si>
  <si>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</si>
  <si>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</si>
  <si>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</si>
  <si>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</si>
  <si>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</si>
  <si>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</si>
  <si>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</si>
  <si>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</si>
  <si>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</si>
  <si>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</si>
  <si>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</si>
  <si>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</si>
  <si>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</si>
  <si>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</si>
  <si>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</si>
  <si>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</si>
  <si>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</si>
  <si>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</si>
  <si>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</si>
  <si>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</si>
  <si>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</si>
  <si>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</si>
  <si>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</si>
  <si>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</si>
  <si>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</si>
  <si>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</si>
  <si>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</si>
  <si>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</si>
  <si>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</si>
  <si>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</si>
  <si>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</si>
  <si>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</si>
  <si>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</si>
  <si>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</si>
  <si>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</si>
  <si>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</si>
  <si>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</si>
  <si>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</si>
  <si>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</si>
  <si>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</si>
  <si>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</si>
  <si>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</si>
  <si>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</si>
  <si>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</si>
  <si>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</si>
  <si>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</si>
  <si>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</si>
  <si>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</si>
  <si>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</si>
  <si>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</si>
  <si>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</si>
  <si>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</si>
  <si>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</si>
  <si>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</si>
  <si>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</si>
  <si>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</si>
  <si>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</si>
  <si>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</si>
  <si>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</si>
  <si>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</si>
  <si>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</si>
  <si>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</si>
  <si>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</si>
  <si>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</si>
  <si>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</si>
  <si>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</si>
  <si>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</si>
  <si>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</si>
  <si>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</si>
  <si>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</si>
  <si>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</si>
  <si>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</si>
  <si>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</si>
  <si>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</si>
  <si>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</si>
  <si>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</si>
  <si>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</si>
  <si>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</si>
  <si>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</si>
  <si>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</si>
  <si>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</si>
  <si>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</si>
  <si>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</si>
  <si>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</si>
  <si>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</si>
  <si>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</si>
  <si>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</si>
  <si>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</si>
  <si>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</si>
  <si>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</si>
  <si>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</si>
  <si>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</si>
  <si>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</si>
  <si>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</si>
  <si>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</si>
  <si>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</si>
  <si>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</si>
  <si>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</si>
  <si>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</si>
  <si>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</si>
  <si>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</si>
  <si>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</si>
  <si>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</si>
  <si>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</si>
  <si>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</si>
  <si>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</si>
  <si>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</si>
  <si>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</si>
  <si>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</si>
  <si>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</si>
  <si>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</si>
  <si>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</si>
  <si>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</si>
  <si>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</si>
  <si>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</si>
  <si>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</si>
  <si>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</si>
  <si>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</si>
  <si>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</si>
  <si>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</si>
  <si>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</si>
  <si>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</si>
  <si>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</si>
  <si>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</si>
  <si>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</si>
  <si>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</si>
  <si>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</si>
  <si>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</si>
  <si>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</si>
  <si>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</si>
  <si>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</si>
  <si>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</si>
  <si>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</si>
  <si>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</si>
  <si>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</si>
  <si>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</si>
  <si>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</si>
  <si>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</si>
  <si>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</si>
  <si>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</si>
  <si>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</si>
  <si>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</si>
  <si>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</si>
  <si>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</si>
  <si>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</si>
  <si>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</si>
  <si>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</si>
  <si>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</si>
  <si>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</si>
  <si>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</si>
  <si>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</si>
  <si>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</si>
  <si>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</si>
  <si>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</si>
  <si>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</si>
  <si>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</si>
  <si>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</si>
  <si>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</si>
  <si>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</si>
  <si>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</si>
  <si>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</si>
  <si>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</si>
  <si>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</si>
  <si>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</si>
  <si>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</si>
  <si>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</si>
  <si>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</si>
  <si>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</si>
  <si>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</si>
  <si>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</si>
  <si>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</si>
  <si>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</si>
  <si>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</si>
  <si>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</si>
  <si>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</si>
  <si>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</si>
  <si>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</si>
  <si>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</si>
  <si>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</si>
  <si>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</si>
  <si>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</si>
  <si>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</si>
  <si>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</si>
  <si>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</si>
  <si>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</si>
  <si>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</si>
  <si>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</si>
  <si>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</si>
  <si>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</si>
  <si>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</si>
  <si>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</si>
  <si>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</si>
  <si>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</si>
  <si>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</si>
  <si>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</si>
  <si>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</si>
  <si>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</si>
  <si>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</si>
  <si>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</si>
  <si>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</si>
  <si>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</si>
  <si>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</si>
  <si>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</si>
  <si>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</si>
  <si>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</si>
  <si>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</si>
  <si>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</si>
  <si>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</si>
  <si>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</si>
  <si>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</si>
  <si>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</si>
  <si>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</si>
  <si>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</si>
  <si>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</si>
  <si>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</si>
  <si>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</si>
  <si>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</si>
  <si>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</si>
  <si>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</si>
  <si>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</si>
  <si>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</si>
  <si>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</si>
  <si>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</si>
  <si>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</si>
  <si>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</si>
  <si>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</si>
  <si>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</si>
  <si>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</si>
  <si>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</si>
  <si>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</si>
  <si>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</si>
  <si>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</si>
  <si>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</si>
  <si>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</si>
  <si>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</si>
  <si>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</si>
  <si>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</si>
  <si>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</si>
  <si>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</si>
  <si>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</si>
  <si>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</si>
  <si>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</si>
  <si>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</si>
  <si>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</si>
  <si>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</si>
  <si>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</si>
  <si>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</si>
  <si>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</si>
  <si>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</si>
  <si>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</si>
  <si>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</si>
  <si>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</si>
  <si>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</si>
  <si>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</si>
  <si>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</si>
  <si>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</si>
  <si>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</si>
  <si>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</si>
  <si>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</si>
  <si>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</si>
  <si>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</si>
  <si>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</si>
  <si>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</si>
  <si>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</si>
  <si>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</si>
  <si>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</si>
  <si>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</si>
  <si>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</si>
  <si>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</si>
  <si>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</si>
  <si>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</si>
  <si>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</si>
  <si>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</si>
  <si>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</si>
  <si>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</si>
  <si>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</si>
  <si>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</si>
  <si>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</si>
  <si>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</si>
  <si>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</si>
  <si>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</si>
  <si>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</si>
  <si>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</si>
  <si>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</si>
  <si>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</si>
  <si>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</si>
  <si>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</si>
  <si>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</si>
  <si>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</si>
  <si>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</si>
  <si>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</si>
  <si>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</si>
  <si>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</si>
  <si>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</si>
  <si>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</si>
  <si>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</si>
  <si>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</si>
  <si>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</si>
  <si>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</si>
  <si>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</si>
  <si>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</si>
  <si>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</si>
  <si>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</si>
  <si>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</si>
  <si>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</si>
  <si>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</si>
  <si>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</si>
  <si>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</si>
  <si>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</si>
  <si>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</si>
  <si>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</si>
  <si>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</si>
  <si>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</si>
  <si>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</si>
  <si>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</si>
  <si>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</si>
  <si>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</si>
  <si>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</si>
  <si>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</si>
  <si>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</si>
  <si>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</si>
  <si>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</si>
  <si>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</si>
  <si>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</si>
  <si>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</si>
  <si>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</si>
  <si>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</si>
  <si>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</si>
  <si>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</si>
  <si>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</si>
  <si>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</si>
  <si>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</si>
  <si>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</si>
  <si>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</si>
  <si>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</si>
  <si>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</si>
  <si>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</si>
  <si>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</si>
  <si>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</si>
  <si>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</si>
  <si>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</si>
  <si>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</si>
  <si>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</si>
  <si>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</si>
  <si>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</si>
  <si>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</si>
  <si>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</si>
  <si>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</si>
  <si>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</si>
  <si>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</si>
  <si>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</si>
  <si>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</si>
  <si>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</si>
  <si>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</si>
  <si>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</si>
  <si>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</si>
  <si>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</si>
  <si>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</si>
  <si>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</si>
  <si>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</si>
  <si>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</si>
  <si>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</si>
  <si>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</si>
  <si>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</si>
  <si>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</si>
  <si>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</si>
  <si>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</si>
  <si>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</si>
  <si>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</si>
  <si>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</si>
  <si>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</si>
  <si>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</si>
  <si>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</si>
  <si>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</si>
  <si>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</si>
  <si>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</si>
  <si>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</si>
  <si>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</si>
  <si>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</si>
  <si>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</si>
  <si>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</si>
  <si>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</si>
  <si>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</si>
  <si>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</si>
  <si>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</si>
  <si>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</si>
  <si>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</si>
  <si>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</si>
  <si>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</si>
  <si>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</si>
  <si>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</si>
  <si>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</si>
  <si>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</si>
  <si>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</si>
  <si>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</si>
  <si>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</si>
  <si>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</si>
  <si>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</si>
  <si>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</si>
  <si>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</si>
  <si>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</si>
  <si>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</si>
  <si>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</si>
  <si>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</si>
  <si>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</si>
  <si>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</si>
  <si>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</si>
  <si>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</si>
  <si>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</si>
  <si>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</si>
  <si>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</si>
  <si>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</si>
  <si>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</si>
  <si>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</si>
  <si>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</si>
  <si>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</si>
  <si>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</si>
  <si>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</si>
  <si>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</si>
  <si>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</si>
  <si>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</si>
  <si>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</si>
  <si>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</si>
  <si>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</si>
  <si>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</si>
  <si>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</si>
  <si>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</si>
  <si>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</si>
  <si>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</si>
  <si>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</si>
  <si>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</si>
  <si>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</si>
  <si>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</si>
  <si>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</si>
  <si>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</si>
  <si>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</si>
  <si>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</si>
  <si>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</si>
  <si>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</si>
  <si>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</si>
  <si>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</si>
  <si>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</si>
  <si>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</si>
  <si>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</si>
  <si>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</si>
  <si>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</si>
  <si>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</si>
  <si>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</si>
  <si>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</si>
  <si>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</si>
  <si>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</si>
  <si>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</si>
  <si>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</si>
  <si>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</si>
  <si>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</si>
  <si>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</si>
  <si>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</si>
  <si>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</si>
  <si>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</si>
  <si>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</si>
  <si>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</si>
  <si>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</si>
  <si>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</si>
  <si>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</si>
  <si>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</si>
  <si>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</si>
  <si>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</si>
  <si>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</si>
  <si>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</si>
  <si>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</si>
  <si>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</si>
  <si>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</si>
  <si>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</si>
  <si>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</si>
  <si>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</si>
  <si>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</si>
  <si>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</si>
  <si>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</si>
  <si>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</si>
  <si>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</si>
  <si>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</si>
  <si>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</si>
  <si>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</si>
  <si>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</si>
  <si>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</si>
  <si>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</si>
  <si>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</si>
  <si>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</si>
  <si>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</si>
  <si>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</si>
  <si>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</si>
  <si>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</si>
  <si>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</si>
  <si>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</si>
  <si>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</si>
  <si>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</si>
  <si>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</si>
  <si>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</si>
  <si>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</si>
  <si>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</si>
  <si>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</si>
  <si>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</si>
  <si>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</si>
  <si>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</si>
  <si>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</si>
  <si>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</si>
  <si>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</si>
  <si>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</si>
  <si>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</si>
  <si>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</si>
  <si>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</si>
  <si>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</si>
  <si>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</si>
  <si>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</si>
  <si>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</si>
  <si>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</si>
  <si>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</si>
  <si>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</si>
  <si>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</si>
  <si>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</si>
  <si>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</si>
  <si>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</si>
  <si>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</si>
  <si>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</si>
  <si>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</si>
  <si>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</si>
  <si>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</si>
  <si>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</si>
  <si>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</si>
  <si>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</si>
  <si>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</si>
  <si>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</si>
  <si>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</si>
  <si>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</si>
  <si>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</si>
  <si>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</si>
  <si>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</si>
  <si>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</si>
  <si>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</si>
  <si>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</si>
  <si>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</si>
  <si>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</si>
  <si>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</si>
  <si>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</si>
  <si>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</si>
  <si>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</si>
  <si>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</si>
  <si>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</si>
  <si>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</si>
  <si>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</si>
  <si>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</si>
  <si>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</si>
  <si>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</si>
  <si>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</si>
  <si>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</si>
  <si>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</si>
  <si>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</si>
  <si>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</si>
  <si>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</si>
  <si>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</si>
  <si>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</si>
  <si>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</si>
  <si>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</si>
  <si>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</si>
  <si>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</si>
  <si>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</si>
  <si>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</si>
  <si>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</si>
  <si>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</si>
  <si>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</si>
  <si>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</si>
  <si>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</si>
  <si>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</si>
  <si>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</si>
  <si>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</si>
  <si>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</si>
  <si>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</si>
  <si>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</si>
  <si>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</si>
  <si>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</si>
  <si>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</si>
  <si>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</si>
  <si>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</si>
  <si>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</si>
  <si>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</si>
  <si>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</si>
  <si>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</si>
  <si>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</si>
  <si>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</si>
  <si>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</si>
  <si>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</si>
  <si>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</si>
  <si>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</si>
  <si>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</si>
  <si>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</si>
  <si>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</si>
  <si>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</si>
  <si>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</si>
  <si>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</si>
  <si>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</si>
  <si>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</si>
  <si>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</si>
  <si>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</si>
  <si>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</si>
  <si>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</si>
  <si>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</si>
  <si>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</si>
  <si>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</si>
  <si>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</si>
  <si>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</si>
  <si>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</si>
  <si>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</si>
  <si>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</si>
  <si>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</si>
  <si>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</si>
  <si>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</si>
  <si>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</si>
  <si>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</si>
  <si>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</si>
  <si>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</si>
  <si>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</si>
  <si>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</si>
  <si>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</si>
  <si>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</si>
  <si>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</si>
  <si>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</si>
  <si>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</si>
  <si>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</si>
  <si>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</si>
  <si>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</si>
  <si>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</si>
  <si>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</si>
  <si>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</si>
  <si>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</si>
  <si>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</si>
  <si>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</si>
  <si>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</si>
  <si>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</si>
  <si>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</si>
  <si>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</si>
  <si>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</si>
  <si>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</si>
  <si>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</si>
  <si>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</si>
  <si>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</si>
  <si>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</si>
  <si>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</si>
  <si>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</si>
  <si>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</si>
  <si>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</si>
  <si>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</si>
  <si>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</si>
  <si>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</si>
  <si>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</si>
  <si>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</si>
  <si>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</si>
  <si>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</si>
  <si>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</si>
  <si>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</si>
  <si>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</si>
  <si>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</si>
  <si>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</si>
  <si>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</si>
  <si>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</si>
  <si>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</si>
  <si>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</si>
  <si>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</si>
  <si>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</si>
  <si>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</si>
  <si>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</si>
  <si>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</si>
  <si>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</si>
  <si>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</si>
  <si>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</si>
  <si>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</si>
  <si>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</si>
  <si>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</si>
  <si>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</si>
  <si>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</si>
  <si>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</si>
  <si>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</si>
  <si>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</si>
  <si>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</si>
  <si>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</si>
  <si>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</si>
  <si>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</si>
  <si>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</si>
  <si>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</si>
  <si>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</si>
  <si>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</si>
  <si>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</si>
  <si>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</si>
  <si>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</si>
  <si>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</si>
  <si>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</si>
  <si>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</si>
  <si>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</si>
  <si>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</si>
  <si>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</si>
  <si>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</si>
  <si>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</si>
  <si>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</si>
  <si>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</si>
  <si>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</si>
  <si>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</si>
  <si>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</si>
  <si>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</si>
  <si>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</si>
  <si>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</si>
  <si>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</si>
  <si>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</si>
  <si>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</si>
  <si>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</si>
  <si>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</si>
  <si>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</si>
  <si>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</si>
  <si>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</si>
  <si>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</si>
  <si>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</si>
  <si>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</si>
  <si>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</si>
  <si>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</si>
  <si>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</si>
  <si>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</si>
  <si>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</si>
  <si>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</si>
  <si>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</si>
  <si>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</si>
  <si>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</si>
  <si>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</si>
  <si>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</si>
  <si>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</si>
  <si>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</si>
  <si>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</si>
  <si>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</si>
  <si>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</si>
  <si>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</si>
  <si>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</si>
  <si>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</si>
  <si>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</si>
  <si>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</si>
  <si>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</si>
  <si>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</si>
  <si>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</si>
  <si>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</si>
  <si>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</si>
  <si>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</si>
  <si>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</si>
  <si>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</si>
  <si>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</si>
  <si>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</si>
  <si>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</si>
  <si>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</si>
  <si>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</si>
  <si>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</si>
  <si>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</si>
  <si>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</si>
  <si>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</si>
  <si>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</si>
  <si>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</si>
  <si>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</si>
  <si>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</si>
  <si>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</si>
  <si>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</si>
  <si>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</si>
  <si>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</si>
  <si>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</si>
  <si>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</si>
  <si>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</si>
  <si>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</si>
  <si>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</si>
  <si>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</si>
  <si>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</si>
  <si>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</si>
  <si>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</si>
  <si>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</si>
  <si>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</si>
  <si>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</si>
  <si>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</si>
  <si>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</si>
  <si>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</si>
  <si>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</si>
  <si>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</si>
  <si>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</si>
  <si>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</si>
  <si>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</si>
  <si>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</si>
  <si>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</si>
  <si>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</si>
  <si>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</si>
  <si>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</si>
  <si>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</si>
  <si>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</si>
  <si>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</si>
  <si>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</si>
  <si>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</si>
  <si>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</si>
  <si>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</si>
  <si>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</si>
  <si>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</si>
  <si>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</si>
  <si>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</si>
  <si>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</si>
  <si>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</si>
  <si>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</si>
  <si>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</si>
  <si>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</si>
  <si>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</si>
  <si>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</si>
  <si>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</si>
  <si>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</si>
  <si>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</si>
  <si>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</si>
  <si>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</si>
  <si>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</si>
  <si>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</si>
  <si>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</si>
  <si>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</si>
  <si>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</si>
  <si>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</si>
  <si>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</si>
  <si>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</si>
  <si>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</si>
  <si>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</si>
  <si>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</si>
  <si>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</si>
  <si>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</si>
  <si>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</si>
  <si>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</si>
  <si>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</si>
  <si>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</si>
  <si>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</si>
  <si>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</si>
  <si>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</si>
  <si>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</si>
  <si>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</si>
  <si>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</si>
  <si>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</si>
  <si>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</si>
  <si>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</si>
  <si>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</si>
  <si>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</si>
  <si>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</si>
  <si>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</si>
  <si>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</si>
  <si>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</si>
  <si>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</si>
  <si>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</si>
  <si>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</si>
  <si>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</si>
  <si>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</si>
  <si>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</si>
  <si>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</si>
  <si>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</si>
  <si>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</si>
  <si>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</si>
  <si>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</si>
  <si>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</si>
  <si>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</si>
  <si>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</si>
  <si>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</si>
  <si>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</si>
  <si>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</si>
  <si>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</si>
  <si>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</si>
  <si>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</si>
  <si>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</si>
  <si>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</si>
  <si>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</si>
  <si>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</si>
  <si>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</si>
  <si>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</si>
  <si>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</si>
  <si>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</si>
  <si>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</si>
  <si>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</si>
  <si>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</si>
  <si>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</si>
  <si>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</si>
  <si>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</si>
  <si>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</si>
  <si>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</si>
  <si>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</si>
  <si>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</si>
  <si>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</si>
  <si>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</si>
  <si>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</si>
  <si>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</si>
  <si>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</si>
  <si>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</si>
  <si>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</si>
  <si>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</si>
  <si>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</si>
  <si>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</si>
  <si>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</si>
  <si>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</si>
  <si>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</si>
  <si>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</si>
  <si>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</si>
  <si>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</si>
  <si>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</si>
  <si>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</si>
  <si>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</si>
  <si>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</si>
  <si>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</si>
  <si>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</si>
  <si>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</si>
  <si>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</si>
  <si>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</si>
  <si>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</si>
  <si>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</si>
  <si>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</si>
  <si>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</si>
  <si>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</si>
  <si>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</si>
  <si>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</si>
  <si>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</si>
  <si>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</si>
  <si>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</si>
  <si>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</si>
  <si>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</si>
  <si>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</si>
  <si>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</si>
  <si>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</si>
  <si>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</si>
  <si>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</si>
  <si>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</si>
  <si>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</si>
  <si>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</si>
  <si>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</si>
  <si>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</si>
  <si>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</si>
  <si>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</si>
  <si>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</si>
  <si>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</si>
  <si>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</si>
  <si>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</si>
  <si>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</si>
  <si>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</si>
  <si>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</si>
  <si>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</si>
  <si>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</si>
  <si>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</si>
  <si>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</si>
  <si>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</si>
  <si>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</si>
  <si>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</si>
  <si>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</si>
  <si>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</si>
  <si>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</si>
  <si>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</si>
  <si>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</si>
  <si>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</si>
  <si>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</si>
  <si>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</si>
  <si>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</si>
  <si>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</si>
  <si>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</si>
  <si>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</si>
  <si>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</si>
  <si>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</si>
  <si>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</si>
  <si>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</si>
  <si>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</si>
  <si>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</si>
  <si>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</si>
  <si>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</si>
  <si>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</si>
  <si>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</si>
  <si>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</si>
  <si>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</si>
  <si>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</si>
  <si>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</si>
  <si>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</si>
  <si>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</si>
  <si>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</si>
  <si>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</si>
  <si>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</si>
  <si>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</si>
  <si>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</si>
  <si>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</si>
  <si>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</si>
  <si>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</si>
  <si>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</si>
  <si>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</si>
  <si>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</si>
  <si>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</si>
  <si>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</si>
  <si>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</si>
  <si>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</si>
  <si>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</si>
  <si>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</si>
  <si>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</si>
  <si>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</si>
  <si>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</si>
  <si>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</si>
  <si>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</si>
  <si>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</si>
  <si>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</si>
  <si>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</si>
  <si>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</si>
  <si>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</si>
  <si>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</si>
  <si>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</si>
  <si>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</si>
  <si>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</si>
  <si>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</si>
  <si>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</si>
  <si>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</si>
  <si>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</si>
  <si>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</si>
  <si>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</si>
  <si>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</si>
  <si>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</si>
  <si>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</si>
  <si>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</si>
  <si>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</si>
  <si>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</si>
  <si>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</si>
  <si>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</si>
  <si>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</si>
  <si>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</si>
  <si>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</si>
  <si>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</si>
  <si>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</si>
  <si>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</si>
  <si>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</si>
  <si>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</si>
  <si>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</si>
  <si>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</si>
  <si>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</si>
  <si>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</si>
  <si>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</si>
  <si>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</si>
  <si>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</si>
  <si>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</si>
  <si>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</si>
  <si>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</si>
  <si>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</si>
  <si>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</si>
  <si>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</si>
  <si>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</si>
  <si>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</si>
  <si>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</si>
  <si>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</si>
  <si>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</si>
  <si>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</si>
  <si>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</si>
  <si>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</si>
  <si>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</si>
  <si>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</si>
  <si>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</si>
  <si>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</si>
  <si>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</si>
  <si>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</si>
  <si>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</si>
  <si>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</si>
  <si>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</si>
  <si>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</si>
  <si>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</si>
  <si>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</si>
  <si>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</si>
  <si>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</si>
  <si>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</si>
  <si>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</si>
  <si>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</si>
  <si>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</si>
  <si>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</si>
  <si>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</si>
  <si>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</si>
  <si>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</si>
  <si>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</si>
  <si>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</si>
  <si>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</si>
  <si>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</si>
  <si>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</si>
  <si>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</si>
  <si>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</si>
  <si>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</si>
  <si>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</si>
  <si>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</si>
  <si>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</si>
  <si>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</si>
  <si>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</si>
  <si>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</si>
  <si>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</si>
  <si>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</si>
  <si>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</si>
  <si>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</si>
  <si>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</si>
  <si>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</si>
  <si>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</si>
  <si>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</si>
  <si>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</si>
  <si>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</si>
  <si>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</si>
  <si>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</si>
  <si>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</si>
  <si>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</si>
  <si>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</si>
  <si>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</si>
  <si>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</si>
  <si>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</si>
  <si>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</si>
  <si>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</si>
  <si>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</si>
  <si>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</si>
  <si>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</si>
  <si>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</si>
  <si>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</si>
  <si>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</si>
  <si>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</si>
  <si>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</si>
  <si>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</si>
  <si>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</si>
  <si>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</si>
  <si>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</si>
  <si>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</si>
  <si>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</si>
  <si>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</si>
  <si>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</si>
  <si>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</si>
  <si>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</si>
  <si>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</si>
  <si>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</si>
  <si>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</si>
  <si>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</si>
  <si>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</si>
  <si>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</si>
  <si>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</si>
  <si>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</si>
  <si>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</si>
  <si>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</si>
  <si>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</si>
  <si>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</si>
  <si>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</si>
  <si>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</si>
  <si>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</si>
  <si>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</si>
  <si>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</si>
  <si>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</si>
  <si>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</si>
  <si>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</si>
  <si>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</si>
  <si>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</si>
  <si>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</si>
  <si>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</si>
  <si>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</si>
  <si>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</si>
  <si>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</si>
  <si>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</si>
  <si>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</si>
  <si>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</si>
  <si>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</si>
  <si>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</si>
  <si>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</si>
  <si>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</si>
  <si>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</si>
  <si>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</si>
  <si>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</si>
  <si>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</si>
  <si>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</si>
  <si>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</si>
  <si>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</si>
  <si>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</si>
  <si>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</si>
  <si>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</si>
  <si>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</si>
  <si>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</si>
  <si>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</si>
  <si>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</si>
  <si>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</si>
  <si>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</si>
  <si>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</si>
  <si>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</si>
  <si>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</si>
  <si>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</si>
  <si>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</si>
  <si>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</si>
  <si>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</si>
  <si>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</si>
  <si>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</si>
  <si>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</si>
  <si>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</si>
  <si>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</si>
  <si>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</si>
  <si>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</si>
  <si>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</si>
  <si>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</si>
  <si>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</si>
  <si>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</si>
  <si>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</si>
  <si>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</si>
  <si>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</si>
  <si>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</si>
  <si>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</si>
  <si>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</si>
  <si>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</si>
  <si>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</si>
  <si>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</si>
  <si>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</si>
  <si>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</si>
  <si>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</si>
  <si>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</si>
  <si>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</si>
  <si>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</si>
  <si>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</si>
  <si>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</si>
  <si>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</si>
  <si>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</si>
  <si>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</si>
  <si>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</si>
  <si>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</si>
  <si>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</si>
  <si>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</si>
  <si>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</si>
  <si>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</si>
  <si>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</si>
  <si>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</si>
  <si>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</si>
  <si>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</si>
  <si>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</si>
  <si>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</si>
  <si>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</si>
  <si>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</si>
  <si>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</si>
  <si>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</si>
  <si>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</si>
  <si>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</si>
  <si>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</si>
  <si>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</si>
  <si>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</si>
  <si>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</si>
  <si>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</si>
  <si>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</si>
  <si>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</si>
  <si>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</si>
  <si>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</si>
  <si>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</si>
  <si>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</si>
  <si>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</si>
  <si>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</si>
  <si>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</si>
  <si>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</si>
  <si>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</si>
  <si>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</si>
  <si>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</si>
  <si>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</si>
  <si>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</si>
  <si>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</si>
  <si>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</si>
  <si>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</si>
  <si>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</si>
  <si>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</si>
  <si>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</si>
  <si>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</si>
  <si>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</si>
  <si>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</si>
  <si>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</si>
  <si>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</si>
  <si>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</si>
  <si>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</si>
  <si>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</si>
  <si>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</si>
  <si>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</si>
  <si>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</si>
  <si>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</si>
  <si>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</si>
  <si>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</si>
  <si>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</si>
  <si>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</si>
  <si>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</si>
  <si>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</si>
  <si>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</si>
  <si>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</si>
  <si>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</si>
  <si>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</si>
  <si>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</si>
  <si>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</si>
  <si>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</si>
  <si>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</si>
  <si>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</si>
  <si>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</si>
  <si>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</si>
  <si>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</si>
  <si>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</si>
  <si>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</si>
  <si>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</si>
  <si>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</si>
  <si>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</si>
  <si>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</si>
  <si>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</si>
  <si>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</si>
  <si>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</si>
  <si>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</si>
  <si>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</si>
  <si>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</si>
  <si>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</si>
  <si>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</si>
  <si>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</si>
  <si>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</si>
  <si>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</si>
  <si>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</si>
  <si>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</si>
  <si>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</si>
  <si>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</si>
  <si>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</si>
  <si>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</si>
  <si>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</si>
  <si>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</si>
  <si>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</si>
  <si>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</si>
  <si>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</si>
  <si>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</si>
  <si>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</si>
  <si>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</si>
  <si>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</si>
  <si>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</si>
  <si>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</si>
  <si>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</si>
  <si>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</si>
  <si>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</si>
  <si>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</si>
  <si>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</si>
  <si>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</si>
  <si>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</si>
  <si>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</si>
  <si>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</si>
  <si>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</si>
  <si>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</si>
  <si>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</si>
  <si>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</si>
  <si>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</si>
  <si>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</si>
  <si>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</si>
  <si>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</si>
  <si>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</si>
  <si>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</si>
  <si>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</si>
  <si>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</si>
  <si>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</si>
  <si>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</si>
  <si>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</si>
  <si>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</si>
  <si>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</si>
  <si>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</si>
  <si>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</si>
  <si>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</si>
  <si>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</si>
  <si>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</si>
  <si>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</si>
  <si>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</si>
  <si>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</si>
  <si>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</si>
  <si>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</si>
  <si>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</si>
  <si>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</si>
  <si>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</si>
  <si>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</si>
  <si>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</si>
  <si>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</si>
  <si>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</si>
  <si>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</si>
  <si>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</si>
  <si>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</si>
  <si>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</si>
  <si>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</si>
  <si>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</si>
  <si>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</si>
  <si>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</si>
  <si>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</si>
  <si>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</si>
  <si>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</si>
  <si>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</si>
  <si>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</si>
  <si>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</si>
  <si>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</si>
  <si>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</si>
  <si>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</si>
  <si>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</si>
  <si>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</si>
  <si>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</si>
  <si>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</si>
  <si>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</si>
  <si>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</si>
  <si>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</si>
  <si>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</si>
  <si>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</si>
  <si>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</si>
  <si>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</si>
  <si>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</si>
  <si>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</si>
  <si>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</si>
  <si>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</si>
  <si>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</si>
  <si>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</si>
  <si>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</si>
  <si>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</si>
  <si>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</si>
  <si>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</si>
  <si>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</si>
  <si>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</si>
  <si>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</si>
  <si>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</si>
  <si>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</si>
  <si>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</si>
  <si>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</si>
  <si>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</si>
  <si>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</si>
  <si>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</si>
  <si>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</si>
  <si>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</si>
  <si>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</si>
  <si>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</si>
  <si>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</si>
  <si>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</si>
  <si>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</si>
  <si>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</si>
  <si>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</si>
  <si>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</si>
  <si>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</si>
  <si>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</si>
  <si>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</si>
  <si>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</si>
  <si>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</si>
  <si>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</si>
  <si>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</si>
  <si>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</si>
  <si>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</si>
  <si>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</si>
  <si>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</si>
  <si>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</si>
  <si>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</si>
  <si>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</si>
  <si>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</si>
  <si>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</si>
  <si>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</si>
  <si>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</si>
  <si>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</si>
  <si>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</si>
  <si>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</si>
  <si>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</si>
  <si>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</si>
  <si>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</si>
  <si>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</si>
  <si>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</si>
  <si>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</si>
  <si>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</si>
  <si>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</si>
  <si>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</si>
  <si>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</si>
  <si>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</si>
  <si>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</si>
  <si>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</si>
  <si>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</si>
  <si>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</si>
  <si>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</si>
  <si>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</si>
  <si>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</si>
  <si>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</si>
  <si>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</si>
  <si>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</si>
  <si>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</si>
  <si>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</si>
  <si>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</si>
  <si>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</si>
  <si>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</si>
  <si>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</si>
  <si>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</si>
  <si>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</si>
  <si>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</si>
  <si>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</si>
  <si>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</si>
  <si>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</si>
  <si>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</si>
  <si>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</si>
  <si>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</si>
  <si>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</si>
  <si>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</si>
  <si>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</si>
  <si>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</si>
  <si>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</si>
  <si>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</si>
  <si>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</si>
  <si>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</si>
  <si>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</si>
  <si>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</si>
  <si>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</si>
  <si>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</si>
  <si>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</si>
  <si>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</si>
  <si>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</si>
  <si>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</si>
  <si>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</si>
  <si>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</si>
  <si>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</si>
  <si>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</si>
  <si>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</si>
  <si>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</si>
  <si>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</si>
  <si>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</si>
  <si>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</si>
  <si>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</si>
  <si>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</si>
  <si>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</si>
  <si>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</si>
  <si>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</si>
  <si>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</si>
  <si>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</si>
  <si>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</si>
  <si>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</si>
  <si>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</si>
  <si>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</si>
  <si>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</si>
  <si>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</si>
  <si>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</si>
  <si>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</si>
  <si>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</si>
  <si>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</si>
  <si>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</si>
  <si>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</si>
  <si>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</si>
  <si>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</si>
  <si>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</si>
  <si>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</si>
  <si>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</si>
  <si>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</si>
  <si>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</si>
  <si>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</si>
  <si>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</si>
  <si>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</si>
  <si>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</si>
  <si>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</si>
  <si>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</si>
  <si>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</si>
  <si>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</si>
  <si>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</si>
  <si>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</si>
  <si>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</si>
  <si>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</si>
  <si>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</si>
  <si>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</si>
  <si>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</si>
  <si>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</si>
  <si>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</si>
  <si>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</si>
  <si>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</si>
  <si>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</si>
  <si>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</si>
  <si>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</si>
  <si>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</si>
  <si>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</si>
  <si>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</si>
  <si>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</si>
  <si>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</si>
  <si>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</si>
  <si>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</si>
  <si>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</si>
  <si>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</si>
  <si>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</si>
  <si>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</si>
  <si>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</si>
  <si>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</si>
  <si>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</si>
  <si>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</si>
  <si>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</si>
  <si>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</si>
  <si>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</si>
  <si>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</si>
  <si>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</si>
  <si>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</si>
  <si>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</si>
  <si>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</si>
  <si>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</si>
  <si>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</si>
  <si>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</si>
  <si>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</si>
  <si>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</si>
  <si>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</si>
  <si>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</si>
  <si>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</si>
  <si>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</si>
  <si>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</si>
  <si>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</si>
  <si>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</si>
  <si>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</si>
  <si>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</si>
  <si>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</si>
  <si>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</si>
  <si>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</si>
  <si>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</si>
  <si>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</si>
  <si>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</si>
  <si>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</si>
  <si>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</si>
  <si>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</si>
  <si>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</si>
  <si>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</si>
  <si>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</si>
  <si>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</si>
  <si>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</si>
  <si>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</si>
  <si>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</si>
  <si>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</si>
  <si>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</si>
  <si>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</si>
  <si>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</si>
  <si>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</si>
  <si>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</si>
  <si>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</si>
  <si>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</si>
  <si>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</si>
  <si>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</si>
  <si>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</si>
  <si>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</si>
  <si>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</si>
  <si>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</si>
  <si>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</si>
  <si>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</si>
  <si>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</si>
  <si>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</si>
  <si>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</si>
  <si>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</si>
  <si>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</si>
  <si>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</si>
  <si>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</si>
  <si>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</si>
  <si>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</si>
  <si>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</si>
  <si>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</si>
  <si>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</si>
  <si>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</si>
  <si>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</si>
  <si>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</si>
  <si>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</si>
  <si>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</si>
  <si>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</si>
  <si>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</si>
  <si>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</si>
  <si>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</si>
  <si>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</si>
  <si>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</si>
  <si>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</si>
  <si>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</si>
  <si>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</si>
  <si>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</si>
  <si>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</si>
  <si>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</si>
  <si>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</si>
  <si>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</si>
  <si>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</si>
  <si>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</si>
  <si>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</si>
  <si>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</si>
  <si>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</si>
  <si>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</si>
  <si>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</si>
  <si>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</si>
  <si>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</si>
  <si>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</si>
  <si>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</si>
  <si>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</si>
  <si>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</si>
  <si>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</si>
  <si>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</si>
  <si>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</si>
  <si>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</si>
  <si>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</si>
  <si>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</si>
  <si>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</si>
  <si>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</si>
  <si>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</si>
  <si>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</si>
  <si>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</si>
  <si>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</si>
  <si>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</si>
  <si>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</si>
  <si>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</si>
  <si>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</si>
  <si>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</si>
  <si>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</si>
  <si>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</si>
  <si>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</si>
  <si>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</si>
  <si>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</si>
  <si>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</si>
  <si>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</si>
  <si>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</si>
  <si>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</si>
  <si>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</si>
  <si>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</si>
  <si>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</si>
  <si>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</si>
  <si>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</si>
  <si>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</si>
  <si>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</si>
  <si>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</si>
  <si>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</si>
  <si>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</si>
  <si>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</si>
  <si>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</si>
  <si>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</si>
  <si>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</si>
  <si>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</si>
  <si>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</si>
  <si>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</si>
  <si>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</si>
  <si>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</si>
  <si>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</si>
  <si>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</si>
  <si>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</si>
  <si>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</si>
  <si>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</si>
  <si>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</si>
  <si>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</si>
  <si>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</si>
  <si>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</si>
  <si>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</si>
  <si>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</si>
  <si>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</si>
  <si>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</si>
  <si>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</si>
  <si>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</si>
  <si>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</si>
  <si>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</si>
  <si>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</si>
  <si>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</si>
  <si>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</si>
  <si>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</si>
  <si>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</si>
  <si>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</si>
  <si>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</si>
  <si>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</si>
  <si>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</si>
  <si>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</si>
  <si>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</si>
  <si>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</si>
  <si>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</si>
  <si>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</si>
  <si>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</si>
  <si>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</si>
  <si>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</si>
  <si>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</si>
  <si>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</si>
  <si>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</si>
  <si>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</si>
  <si>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</si>
  <si>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</si>
  <si>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</si>
  <si>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</si>
  <si>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</si>
  <si>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</si>
  <si>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</si>
  <si>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</si>
  <si>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</si>
  <si>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</si>
  <si>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</si>
  <si>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</si>
  <si>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</si>
  <si>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</si>
  <si>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</si>
  <si>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</si>
  <si>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</si>
  <si>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</si>
  <si>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</si>
  <si>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</si>
  <si>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</si>
  <si>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</si>
  <si>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</si>
  <si>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</si>
  <si>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</si>
  <si>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</si>
  <si>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</si>
  <si>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</si>
  <si>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</si>
  <si>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</si>
  <si>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</si>
  <si>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</si>
  <si>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</si>
  <si>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</si>
  <si>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</si>
  <si>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</si>
  <si>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</si>
  <si>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</si>
  <si>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</si>
  <si>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</si>
  <si>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</si>
  <si>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</si>
  <si>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</si>
  <si>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</si>
  <si>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</si>
  <si>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</si>
  <si>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</si>
  <si>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</si>
  <si>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</si>
  <si>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</si>
  <si>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</si>
  <si>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</si>
  <si>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</si>
  <si>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</si>
  <si>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</si>
  <si>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</si>
  <si>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</si>
  <si>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</si>
  <si>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</si>
  <si>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</si>
  <si>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</si>
  <si>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</si>
  <si>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</si>
  <si>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</si>
  <si>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</si>
  <si>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</si>
  <si>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</si>
  <si>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</si>
  <si>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</si>
  <si>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</si>
  <si>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</si>
  <si>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</si>
  <si>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</si>
  <si>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</si>
  <si>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</si>
  <si>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</si>
  <si>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</si>
  <si>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</si>
  <si>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</si>
  <si>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</si>
  <si>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</si>
  <si>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</si>
  <si>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</si>
  <si>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</si>
  <si>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</si>
  <si>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</si>
  <si>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</si>
  <si>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</si>
  <si>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</si>
  <si>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</si>
  <si>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</si>
  <si>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</si>
  <si>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</si>
  <si>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</si>
  <si>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</si>
  <si>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</si>
  <si>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</si>
  <si>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</si>
  <si>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</si>
  <si>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</si>
  <si>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</si>
  <si>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</si>
  <si>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</si>
  <si>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</si>
  <si>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</si>
  <si>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</si>
  <si>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</si>
  <si>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</si>
  <si>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</si>
  <si>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</si>
  <si>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</si>
  <si>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</si>
  <si>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</si>
  <si>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</si>
  <si>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</si>
  <si>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</si>
  <si>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</si>
  <si>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</si>
  <si>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</si>
  <si>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</si>
  <si>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</si>
  <si>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</si>
  <si>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</si>
  <si>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</si>
  <si>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</si>
  <si>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</si>
  <si>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</si>
  <si>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</si>
  <si>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</si>
  <si>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</si>
  <si>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</si>
  <si>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</si>
  <si>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</si>
  <si>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</si>
  <si>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</si>
  <si>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</si>
  <si>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</si>
  <si>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</si>
  <si>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</si>
  <si>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</si>
  <si>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</si>
  <si>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</si>
  <si>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</si>
  <si>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</si>
  <si>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</si>
  <si>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</si>
  <si>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</si>
  <si>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</si>
  <si>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</si>
  <si>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</si>
  <si>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</si>
  <si>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</si>
  <si>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</si>
  <si>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</si>
  <si>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</si>
  <si>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</si>
  <si>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</si>
  <si>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</si>
  <si>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</si>
  <si>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</si>
  <si>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</si>
  <si>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</si>
  <si>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</si>
  <si>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</si>
  <si>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</si>
  <si>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</si>
  <si>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</si>
  <si>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</si>
  <si>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</si>
  <si>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</si>
  <si>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</si>
  <si>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</si>
  <si>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</si>
  <si>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</si>
  <si>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</si>
  <si>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</si>
  <si>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</si>
  <si>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</si>
  <si>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</si>
  <si>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</si>
  <si>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</si>
  <si>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</si>
  <si>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</si>
  <si>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</si>
  <si>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</si>
  <si>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</si>
  <si>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</si>
  <si>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</si>
  <si>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</si>
  <si>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</si>
  <si>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</si>
  <si>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</si>
  <si>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</si>
  <si>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</si>
  <si>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</si>
  <si>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</si>
  <si>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</si>
  <si>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</si>
  <si>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</si>
  <si>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</si>
  <si>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</si>
  <si>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</si>
  <si>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</si>
  <si>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</si>
  <si>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</si>
  <si>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</si>
  <si>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</si>
  <si>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</si>
  <si>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</si>
  <si>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</si>
  <si>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</si>
  <si>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</si>
  <si>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</si>
  <si>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</si>
  <si>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</si>
  <si>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</si>
  <si>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</si>
  <si>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</si>
  <si>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</si>
  <si>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</si>
  <si>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</si>
  <si>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</si>
  <si>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</si>
  <si>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</si>
  <si>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</si>
  <si>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</si>
  <si>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</si>
  <si>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</si>
  <si>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</si>
  <si>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</si>
  <si>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</si>
  <si>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</si>
  <si>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</si>
  <si>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</si>
  <si>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</si>
  <si>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</si>
  <si>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</si>
  <si>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</si>
  <si>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</si>
  <si>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</si>
  <si>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</si>
  <si>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</si>
  <si>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</si>
  <si>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</si>
  <si>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</si>
  <si>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</si>
  <si>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</si>
  <si>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</si>
  <si>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</si>
  <si>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</si>
  <si>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</si>
  <si>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</si>
  <si>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</si>
  <si>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</si>
  <si>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</si>
  <si>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</si>
  <si>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</si>
  <si>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</si>
  <si>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</si>
  <si>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</si>
  <si>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</si>
  <si>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</si>
  <si>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</si>
  <si>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</si>
  <si>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</si>
  <si>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</si>
  <si>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</si>
  <si>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</si>
  <si>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</si>
  <si>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</si>
  <si>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</si>
  <si>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</si>
  <si>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</si>
  <si>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</si>
  <si>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</si>
  <si>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</si>
  <si>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</si>
  <si>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</si>
  <si>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</si>
  <si>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</si>
  <si>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</si>
  <si>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</si>
  <si>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</si>
  <si>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</si>
  <si>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</si>
  <si>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</si>
  <si>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</si>
  <si>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</si>
  <si>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</si>
  <si>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</si>
  <si>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</si>
  <si>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</si>
  <si>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</si>
  <si>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</si>
  <si>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</si>
  <si>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</si>
  <si>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</si>
  <si>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</si>
  <si>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</si>
  <si>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</si>
  <si>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</si>
  <si>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</si>
  <si>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</si>
  <si>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</si>
  <si>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</si>
  <si>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</si>
  <si>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</si>
  <si>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</si>
  <si>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</si>
  <si>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</si>
  <si>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</si>
  <si>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</si>
  <si>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</si>
  <si>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</si>
  <si>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</si>
  <si>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</si>
  <si>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</si>
  <si>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</si>
  <si>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</si>
  <si>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</si>
  <si>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</si>
  <si>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</si>
  <si>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</si>
  <si>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</si>
  <si>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</si>
  <si>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</si>
  <si>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</si>
  <si>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</si>
  <si>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</si>
  <si>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</si>
  <si>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</si>
  <si>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</si>
  <si>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</si>
  <si>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</si>
  <si>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</si>
  <si>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</si>
  <si>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</si>
  <si>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</si>
  <si>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</si>
  <si>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</si>
  <si>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</si>
  <si>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</si>
  <si>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</si>
  <si>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</si>
  <si>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</si>
  <si>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</si>
  <si>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</si>
  <si>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</si>
  <si>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</si>
  <si>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</si>
  <si>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</si>
  <si>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</si>
  <si>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</si>
  <si>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</si>
  <si>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</si>
  <si>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</si>
  <si>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</si>
  <si>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</si>
  <si>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</si>
  <si>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</si>
  <si>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</si>
  <si>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</si>
  <si>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</si>
  <si>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</si>
  <si>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</si>
  <si>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</si>
  <si>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</si>
  <si>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</si>
  <si>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</si>
  <si>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</si>
  <si>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</si>
  <si>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</si>
  <si>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</si>
  <si>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</si>
  <si>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</si>
  <si>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</si>
  <si>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</si>
  <si>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</si>
  <si>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</si>
  <si>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</si>
  <si>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</si>
  <si>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</si>
  <si>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</si>
  <si>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</si>
  <si>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</si>
  <si>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</si>
  <si>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</si>
  <si>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</si>
  <si>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</si>
  <si>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</si>
  <si>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</si>
  <si>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</si>
  <si>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</si>
  <si>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</si>
  <si>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</si>
  <si>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</si>
  <si>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</si>
  <si>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</si>
  <si>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</si>
  <si>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</si>
  <si>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</si>
  <si>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</si>
  <si>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</si>
  <si>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</si>
  <si>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</si>
  <si>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</si>
  <si>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</si>
  <si>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</si>
  <si>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</si>
  <si>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</si>
  <si>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</si>
  <si>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</si>
  <si>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</si>
  <si>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</si>
  <si>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</si>
  <si>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</si>
  <si>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</si>
  <si>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</si>
  <si>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</si>
  <si>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</si>
  <si>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</si>
  <si>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</si>
  <si>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</si>
  <si>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</si>
  <si>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</si>
  <si>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</si>
  <si>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</si>
  <si>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</si>
  <si>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</si>
  <si>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</si>
  <si>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</si>
  <si>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</si>
  <si>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</si>
  <si>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</si>
  <si>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</si>
  <si>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</si>
  <si>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</si>
  <si>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</si>
  <si>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</si>
  <si>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</si>
  <si>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</si>
  <si>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</si>
  <si>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</si>
  <si>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</si>
  <si>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</si>
  <si>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</si>
  <si>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</si>
  <si>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</si>
  <si>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</si>
  <si>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</si>
  <si>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</si>
  <si>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</si>
  <si>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</si>
  <si>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</si>
  <si>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</si>
  <si>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</si>
  <si>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</si>
  <si>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</si>
  <si>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</si>
  <si>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</si>
  <si>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</si>
  <si>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</si>
  <si>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</si>
  <si>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</si>
  <si>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</si>
  <si>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</si>
  <si>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</si>
  <si>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</si>
  <si>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</si>
  <si>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</si>
  <si>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</si>
  <si>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</si>
  <si>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</si>
  <si>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</si>
  <si>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</si>
  <si>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</si>
  <si>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</si>
  <si>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</si>
  <si>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</si>
  <si>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</si>
  <si>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</si>
  <si>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</si>
  <si>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</si>
  <si>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</si>
  <si>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</si>
  <si>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</si>
  <si>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</si>
  <si>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</si>
  <si>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</si>
  <si>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</si>
  <si>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</si>
  <si>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</si>
  <si>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</si>
  <si>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</si>
  <si>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</si>
  <si>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</si>
  <si>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</si>
  <si>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</si>
  <si>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</si>
  <si>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</si>
  <si>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</si>
  <si>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</si>
  <si>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</si>
  <si>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</si>
  <si>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</si>
  <si>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</si>
  <si>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</si>
  <si>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</si>
  <si>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</si>
  <si>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</si>
  <si>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</si>
  <si>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</si>
  <si>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</si>
  <si>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</si>
  <si>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</si>
  <si>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</si>
  <si>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</si>
  <si>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</si>
  <si>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</si>
  <si>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</si>
  <si>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</si>
  <si>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</si>
  <si>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</si>
  <si>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</si>
  <si>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</si>
  <si>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</si>
  <si>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</si>
  <si>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</si>
  <si>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</si>
  <si>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</si>
  <si>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</si>
  <si>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</si>
  <si>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</si>
  <si>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</si>
  <si>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</si>
  <si>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</si>
  <si>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</si>
  <si>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</si>
  <si>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</si>
  <si>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</si>
  <si>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</si>
  <si>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</si>
  <si>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</si>
  <si>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</si>
  <si>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</si>
  <si>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</si>
  <si>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</si>
  <si>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</si>
  <si>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</si>
  <si>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</si>
  <si>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</si>
  <si>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</si>
  <si>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</si>
  <si>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</si>
  <si>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</si>
  <si>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</si>
  <si>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</si>
  <si>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</si>
  <si>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</si>
  <si>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</si>
  <si>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</si>
  <si>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</si>
  <si>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</si>
  <si>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</si>
  <si>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</si>
  <si>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</si>
  <si>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</si>
  <si>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</si>
  <si>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</si>
  <si>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</si>
  <si>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</si>
  <si>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</si>
  <si>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</si>
  <si>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</si>
  <si>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</si>
  <si>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</si>
  <si>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</si>
  <si>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</si>
  <si>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</si>
  <si>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</si>
  <si>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</si>
  <si>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</si>
  <si>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</si>
  <si>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</si>
  <si>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</si>
  <si>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</si>
  <si>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</si>
  <si>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</si>
  <si>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</si>
  <si>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</si>
  <si>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</si>
  <si>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</si>
  <si>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</si>
  <si>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</si>
  <si>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</si>
  <si>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</si>
  <si>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</si>
  <si>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</si>
  <si>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</si>
  <si>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</si>
  <si>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</si>
  <si>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</si>
  <si>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</si>
  <si>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</si>
  <si>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</si>
  <si>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</si>
  <si>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</si>
  <si>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</si>
  <si>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</si>
  <si>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</si>
  <si>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</si>
  <si>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</si>
  <si>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</si>
  <si>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</si>
  <si>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</si>
  <si>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</si>
  <si>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</si>
  <si>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</si>
  <si>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</si>
  <si>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</si>
  <si>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</si>
  <si>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</si>
  <si>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</si>
  <si>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</si>
  <si>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</si>
  <si>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</si>
  <si>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</si>
  <si>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</si>
  <si>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</si>
  <si>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</si>
  <si>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</si>
  <si>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</si>
  <si>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</si>
  <si>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</si>
  <si>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</si>
  <si>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</si>
  <si>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</si>
  <si>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</si>
  <si>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</si>
  <si>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</si>
  <si>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</si>
  <si>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</si>
  <si>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</si>
  <si>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</si>
  <si>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</si>
  <si>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</si>
  <si>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</si>
  <si>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</si>
  <si>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</si>
  <si>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</si>
  <si>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</si>
  <si>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</si>
  <si>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</si>
  <si>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</si>
  <si>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</si>
  <si>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</si>
  <si>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</si>
  <si>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</si>
  <si>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</si>
  <si>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</si>
  <si>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</si>
  <si>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</si>
  <si>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</si>
  <si>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</si>
  <si>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</si>
  <si>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</si>
  <si>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</si>
  <si>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</si>
  <si>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</si>
  <si>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</si>
  <si>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</si>
  <si>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</si>
  <si>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</si>
  <si>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</si>
  <si>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</si>
  <si>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</si>
  <si>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</si>
  <si>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</si>
  <si>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</si>
  <si>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</si>
  <si>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</si>
  <si>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</si>
  <si>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</si>
  <si>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</si>
  <si>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</si>
  <si>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</si>
  <si>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</si>
  <si>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</si>
  <si>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</si>
  <si>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</si>
  <si>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</si>
  <si>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</si>
  <si>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</si>
  <si>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</si>
  <si>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</si>
  <si>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</si>
  <si>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</si>
  <si>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</si>
  <si>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</si>
  <si>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</si>
  <si>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</si>
  <si>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</si>
  <si>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</si>
  <si>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</si>
  <si>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</si>
  <si>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</si>
  <si>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</si>
  <si>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</si>
  <si>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</si>
  <si>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</si>
  <si>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</si>
  <si>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</si>
  <si>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</si>
  <si>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</si>
  <si>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</si>
  <si>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</si>
  <si>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</si>
  <si>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</si>
  <si>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</si>
  <si>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</si>
  <si>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</si>
  <si>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</si>
  <si>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</si>
  <si>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</si>
  <si>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</si>
  <si>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</si>
  <si>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</si>
  <si>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</si>
  <si>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</si>
  <si>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</si>
  <si>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</si>
  <si>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</si>
  <si>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</si>
  <si>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</si>
  <si>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</si>
  <si>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</si>
  <si>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</si>
  <si>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</si>
  <si>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</si>
  <si>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</si>
  <si>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</si>
  <si>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</si>
  <si>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</si>
  <si>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</si>
  <si>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</si>
  <si>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</si>
  <si>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</si>
  <si>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</si>
  <si>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</si>
  <si>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</si>
  <si>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</si>
  <si>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</si>
  <si>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</si>
  <si>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</si>
  <si>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</si>
  <si>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</si>
  <si>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</si>
  <si>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</si>
  <si>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</si>
  <si>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</si>
  <si>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</si>
  <si>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</si>
  <si>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</si>
  <si>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</si>
  <si>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</si>
  <si>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</si>
  <si>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</si>
  <si>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</si>
  <si>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</si>
  <si>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</si>
  <si>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</si>
  <si>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</si>
  <si>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</si>
  <si>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</si>
  <si>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</si>
  <si>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</si>
  <si>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</si>
  <si>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</si>
  <si>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</si>
  <si>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</si>
  <si>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</si>
  <si>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</si>
  <si>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</si>
  <si>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</si>
  <si>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</si>
  <si>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</si>
  <si>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</si>
  <si>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</si>
  <si>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</si>
  <si>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</si>
  <si>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</si>
  <si>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</si>
  <si>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</si>
  <si>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</si>
  <si>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</si>
  <si>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</si>
  <si>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</si>
  <si>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</si>
  <si>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</si>
  <si>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</si>
  <si>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</si>
  <si>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</si>
  <si>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</si>
  <si>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</si>
  <si>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</si>
  <si>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</si>
  <si>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</si>
  <si>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</si>
  <si>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</si>
  <si>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</si>
  <si>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</si>
  <si>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</si>
  <si>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</si>
  <si>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</si>
  <si>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</si>
  <si>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</si>
  <si>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</si>
  <si>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</si>
  <si>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</si>
  <si>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</si>
  <si>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</si>
  <si>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</si>
  <si>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</si>
  <si>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</si>
  <si>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</si>
  <si>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</si>
  <si>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</si>
  <si>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</si>
  <si>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</si>
  <si>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</si>
  <si>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</si>
  <si>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</si>
  <si>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</si>
  <si>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</si>
  <si>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</si>
  <si>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</si>
  <si>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</si>
  <si>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</si>
  <si>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</si>
  <si>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</si>
  <si>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</si>
  <si>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</si>
  <si>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</si>
  <si>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</si>
  <si>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</si>
  <si>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</si>
  <si>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</si>
  <si>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</si>
  <si>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</si>
  <si>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</si>
  <si>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</si>
  <si>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</si>
  <si>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</si>
  <si>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</si>
  <si>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</si>
  <si>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</si>
  <si>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</si>
  <si>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</si>
  <si>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</si>
  <si>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</si>
  <si>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</si>
  <si>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</si>
  <si>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</si>
  <si>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</si>
  <si>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</si>
  <si>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</si>
  <si>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</si>
  <si>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</si>
  <si>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</si>
  <si>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</si>
  <si>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</si>
  <si>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</si>
  <si>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</si>
  <si>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</si>
  <si>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</si>
  <si>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</si>
  <si>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</si>
  <si>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</si>
  <si>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</si>
  <si>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</si>
  <si>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</si>
  <si>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</si>
  <si>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</si>
  <si>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</si>
  <si>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</si>
  <si>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</si>
  <si>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</si>
  <si>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</si>
  <si>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</si>
  <si>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</si>
  <si>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</si>
  <si>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</si>
  <si>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</si>
  <si>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</si>
  <si>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</si>
  <si>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</si>
  <si>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</si>
  <si>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</si>
  <si>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</si>
  <si>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</si>
  <si>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</si>
  <si>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</si>
  <si>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</si>
  <si>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</si>
  <si>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</si>
  <si>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</si>
  <si>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</si>
  <si>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</si>
  <si>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</si>
  <si>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</si>
  <si>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</si>
  <si>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</si>
  <si>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</si>
  <si>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</si>
  <si>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</si>
  <si>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</si>
  <si>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</si>
  <si>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</si>
  <si>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</si>
  <si>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</si>
  <si>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</si>
  <si>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</si>
  <si>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</si>
  <si>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</si>
  <si>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</si>
  <si>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</si>
  <si>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</si>
  <si>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</si>
  <si>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</si>
  <si>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</si>
  <si>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</si>
  <si>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</si>
  <si>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</si>
  <si>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</si>
  <si>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</si>
  <si>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</si>
  <si>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</si>
  <si>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</si>
  <si>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</si>
  <si>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</si>
  <si>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</si>
  <si>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</si>
  <si>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</si>
  <si>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</si>
  <si>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</si>
  <si>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</si>
  <si>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</si>
  <si>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</si>
  <si>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</si>
  <si>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</si>
  <si>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</si>
  <si>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</si>
  <si>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</si>
  <si>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</si>
  <si>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</si>
  <si>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</si>
  <si>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</si>
  <si>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</si>
  <si>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</si>
  <si>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</si>
  <si>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</si>
  <si>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</si>
  <si>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</si>
  <si>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</si>
  <si>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</si>
  <si>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</si>
  <si>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</si>
  <si>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</si>
  <si>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</si>
  <si>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</si>
  <si>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</si>
  <si>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</si>
  <si>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</si>
  <si>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</si>
  <si>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</si>
  <si>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</si>
  <si>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</si>
  <si>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</si>
  <si>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</si>
  <si>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</si>
  <si>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</si>
  <si>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</si>
  <si>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</si>
  <si>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</si>
  <si>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</si>
  <si>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</si>
  <si>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</si>
  <si>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</si>
  <si>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</si>
  <si>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</si>
  <si>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</si>
  <si>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</si>
  <si>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</si>
  <si>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</si>
  <si>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</si>
  <si>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</si>
  <si>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</si>
  <si>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</si>
  <si>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</si>
  <si>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</si>
  <si>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</si>
  <si>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</si>
  <si>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</si>
  <si>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</si>
  <si>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</si>
  <si>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</si>
  <si>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</si>
  <si>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</si>
  <si>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</si>
  <si>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</si>
  <si>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</si>
  <si>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</si>
  <si>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</si>
  <si>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</si>
  <si>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</si>
  <si>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</si>
  <si>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</si>
  <si>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</si>
  <si>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</si>
  <si>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</si>
  <si>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</si>
  <si>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</si>
  <si>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</si>
  <si>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</si>
  <si>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</si>
  <si>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</si>
  <si>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</si>
  <si>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</si>
  <si>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</si>
  <si>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</si>
  <si>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</si>
  <si>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</si>
  <si>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</si>
  <si>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</si>
  <si>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</si>
  <si>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</si>
  <si>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</si>
  <si>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</si>
  <si>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</si>
  <si>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</si>
  <si>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</si>
  <si>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</si>
  <si>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</si>
  <si>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</si>
  <si>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</si>
  <si>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</si>
  <si>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</si>
  <si>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</si>
  <si>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</si>
  <si>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</si>
  <si>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</si>
  <si>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</si>
  <si>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</si>
  <si>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</si>
  <si>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</si>
  <si>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</si>
  <si>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</si>
  <si>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</si>
  <si>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</si>
  <si>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</si>
  <si>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</si>
  <si>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</si>
  <si>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</si>
  <si>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</si>
  <si>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</si>
  <si>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</si>
  <si>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</si>
  <si>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</si>
  <si>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</si>
  <si>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</si>
  <si>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</si>
  <si>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</si>
  <si>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</si>
  <si>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</si>
  <si>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</si>
  <si>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</si>
  <si>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</si>
  <si>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</si>
  <si>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</si>
  <si>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</si>
  <si>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</si>
  <si>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</si>
  <si>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</si>
  <si>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</si>
  <si>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</si>
  <si>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</si>
  <si>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</si>
  <si>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</si>
  <si>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</si>
  <si>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</si>
  <si>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</si>
  <si>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</si>
  <si>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</si>
  <si>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</si>
  <si>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</si>
  <si>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</si>
  <si>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</si>
  <si>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</si>
  <si>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</si>
  <si>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</si>
  <si>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</si>
  <si>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</si>
  <si>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</si>
  <si>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</si>
  <si>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</si>
  <si>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</si>
  <si>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</si>
  <si>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</si>
  <si>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</si>
  <si>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</si>
  <si>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</si>
  <si>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</si>
  <si>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</si>
  <si>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</si>
  <si>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</si>
  <si>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</si>
  <si>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</si>
  <si>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</si>
  <si>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</si>
  <si>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</si>
  <si>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</si>
  <si>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</si>
  <si>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</si>
  <si>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</si>
  <si>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</si>
  <si>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</si>
  <si>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</si>
  <si>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</si>
  <si>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</si>
  <si>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</si>
  <si>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</si>
  <si>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</si>
  <si>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</si>
  <si>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</si>
  <si>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</si>
  <si>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</si>
  <si>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</si>
  <si>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</si>
  <si>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</si>
  <si>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</si>
  <si>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</si>
  <si>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</si>
  <si>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</si>
  <si>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</si>
  <si>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</si>
  <si>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</si>
  <si>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</si>
  <si>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</si>
  <si>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</si>
  <si>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</si>
  <si>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</si>
  <si>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</si>
  <si>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</si>
  <si>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</si>
  <si>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</si>
  <si>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</si>
  <si>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</si>
  <si>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</si>
  <si>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</si>
  <si>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</si>
  <si>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</si>
  <si>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</si>
  <si>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</si>
  <si>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</si>
  <si>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</si>
  <si>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</si>
  <si>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</si>
  <si>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</si>
  <si>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</si>
  <si>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</si>
  <si>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</si>
  <si>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</si>
  <si>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</si>
  <si>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</si>
  <si>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</si>
  <si>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</si>
  <si>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</si>
  <si>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</si>
  <si>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</si>
  <si>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</si>
  <si>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</si>
  <si>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</si>
  <si>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</si>
  <si>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</si>
  <si>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</si>
  <si>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</si>
  <si>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</si>
  <si>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</si>
  <si>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</si>
  <si>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</si>
  <si>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</si>
  <si>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</si>
  <si>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</si>
  <si>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</si>
  <si>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</si>
  <si>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</si>
  <si>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</si>
  <si>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</si>
  <si>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</si>
  <si>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</si>
  <si>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</si>
  <si>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</si>
  <si>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</si>
  <si>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</si>
  <si>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</si>
  <si>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</si>
  <si>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</si>
  <si>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</si>
  <si>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</si>
  <si>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</si>
  <si>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</si>
  <si>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</si>
  <si>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</si>
  <si>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</si>
  <si>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</si>
  <si>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</si>
  <si>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</si>
  <si>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</si>
  <si>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</si>
  <si>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</si>
  <si>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</si>
  <si>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</si>
  <si>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</si>
  <si>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</si>
  <si>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</si>
  <si>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</si>
  <si>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</si>
  <si>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</si>
  <si>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</si>
  <si>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</si>
  <si>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</si>
  <si>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</si>
  <si>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</si>
  <si>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</si>
  <si>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</si>
  <si>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</si>
  <si>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</si>
  <si>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</si>
  <si>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</si>
  <si>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</si>
  <si>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</si>
  <si>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</si>
  <si>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</si>
  <si>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</si>
  <si>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</si>
  <si>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</si>
  <si>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</si>
  <si>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</si>
  <si>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</si>
  <si>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</si>
  <si>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</si>
  <si>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</si>
  <si>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</si>
  <si>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</si>
  <si>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</si>
  <si>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</si>
  <si>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</si>
  <si>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</si>
  <si>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</si>
  <si>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</si>
  <si>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</si>
  <si>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</si>
  <si>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</si>
  <si>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</si>
  <si>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</si>
  <si>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</si>
  <si>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</si>
  <si>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</si>
  <si>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</si>
  <si>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</si>
  <si>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</si>
  <si>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</si>
  <si>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</si>
  <si>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</si>
  <si>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</si>
  <si>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</si>
  <si>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</si>
  <si>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</si>
  <si>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</si>
  <si>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</si>
  <si>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</si>
  <si>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</si>
  <si>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</si>
  <si>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</si>
  <si>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</si>
  <si>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</si>
  <si>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</si>
  <si>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</si>
  <si>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</si>
  <si>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</si>
  <si>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</si>
  <si>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</si>
  <si>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</si>
  <si>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</si>
  <si>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</si>
  <si>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</si>
  <si>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</si>
  <si>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</si>
  <si>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</si>
  <si>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</si>
  <si>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</si>
  <si>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</si>
  <si>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</si>
  <si>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</si>
  <si>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</si>
  <si>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</si>
  <si>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</si>
  <si>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</si>
  <si>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</si>
  <si>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</si>
  <si>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</si>
  <si>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</si>
  <si>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</si>
  <si>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</si>
  <si>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</si>
  <si>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</si>
  <si>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</si>
  <si>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</si>
  <si>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</si>
  <si>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</si>
  <si>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</si>
  <si>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</si>
  <si>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</si>
  <si>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</si>
  <si>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</si>
  <si>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</si>
  <si>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</si>
  <si>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</si>
  <si>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</si>
  <si>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</si>
  <si>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</si>
  <si>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</si>
  <si>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</si>
  <si>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</si>
  <si>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</si>
  <si>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</si>
  <si>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</si>
  <si>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</si>
  <si>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</si>
  <si>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</si>
  <si>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</si>
  <si>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</si>
  <si>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</si>
  <si>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</si>
  <si>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</si>
  <si>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</si>
  <si>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</si>
  <si>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</si>
  <si>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</si>
  <si>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</si>
  <si>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</si>
  <si>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</si>
  <si>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</si>
  <si>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</si>
  <si>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</si>
  <si>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</si>
  <si>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</si>
  <si>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</si>
  <si>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</si>
  <si>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</si>
  <si>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</si>
  <si>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</si>
  <si>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</si>
  <si>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</si>
  <si>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</si>
  <si>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</si>
  <si>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</si>
  <si>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</si>
  <si>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</si>
  <si>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</si>
  <si>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</si>
  <si>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</si>
  <si>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</si>
  <si>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</si>
  <si>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</si>
  <si>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</si>
  <si>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</si>
  <si>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</si>
  <si>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</si>
  <si>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</si>
  <si>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</si>
  <si>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</si>
  <si>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</si>
  <si>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</si>
  <si>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</si>
  <si>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</si>
  <si>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</si>
  <si>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</si>
  <si>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</si>
  <si>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</si>
  <si>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</si>
  <si>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</si>
  <si>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</si>
  <si>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</si>
  <si>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</si>
  <si>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</si>
  <si>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</si>
  <si>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</si>
  <si>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</si>
  <si>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</si>
  <si>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</si>
  <si>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</si>
  <si>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</si>
  <si>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</si>
  <si>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</si>
  <si>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</si>
  <si>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</si>
  <si>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</si>
  <si>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</si>
  <si>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</si>
  <si>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</si>
  <si>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</si>
  <si>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</si>
  <si>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</si>
  <si>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</si>
  <si>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</si>
  <si>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</si>
  <si>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</si>
  <si>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</si>
  <si>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</si>
  <si>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</si>
  <si>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</si>
  <si>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</si>
  <si>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</si>
  <si>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</si>
  <si>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</si>
  <si>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</si>
  <si>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</si>
  <si>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</si>
  <si>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</si>
  <si>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</si>
  <si>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</si>
  <si>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</si>
  <si>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</si>
  <si>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</si>
  <si>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</si>
  <si>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</si>
  <si>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</si>
  <si>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</si>
  <si>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</si>
  <si>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</si>
  <si>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</si>
  <si>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</si>
  <si>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</si>
  <si>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</si>
  <si>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</si>
  <si>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</si>
  <si>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</si>
  <si>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</si>
  <si>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</si>
  <si>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</si>
  <si>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</si>
  <si>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</si>
  <si>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</si>
  <si>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</si>
  <si>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</si>
  <si>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</si>
  <si>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</si>
  <si>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</si>
  <si>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</si>
  <si>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</si>
  <si>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</si>
  <si>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</si>
  <si>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</si>
  <si>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</si>
  <si>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</si>
  <si>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</si>
  <si>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</si>
  <si>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</si>
  <si>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</si>
  <si>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</si>
  <si>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</si>
  <si>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</si>
  <si>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</si>
  <si>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</si>
  <si>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</si>
  <si>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</si>
  <si>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</si>
  <si>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</si>
  <si>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</si>
  <si>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</si>
  <si>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</si>
  <si>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</si>
  <si>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</si>
  <si>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</si>
  <si>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</si>
  <si>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</si>
  <si>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</si>
  <si>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</si>
  <si>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</si>
  <si>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</si>
  <si>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</si>
  <si>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</si>
  <si>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</si>
  <si>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</si>
  <si>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</si>
  <si>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</si>
  <si>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</si>
  <si>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</si>
  <si>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</si>
  <si>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</si>
  <si>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</si>
  <si>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</si>
  <si>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</si>
  <si>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</si>
  <si>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</si>
  <si>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</si>
  <si>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</si>
  <si>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</si>
  <si>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</si>
  <si>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</si>
  <si>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</si>
  <si>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</si>
  <si>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</si>
  <si>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</si>
  <si>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</si>
  <si>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</si>
  <si>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</si>
  <si>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</si>
  <si>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</si>
  <si>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</si>
  <si>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</si>
  <si>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</si>
  <si>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</si>
  <si>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</si>
  <si>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</si>
  <si>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</si>
  <si>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</si>
  <si>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</si>
  <si>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</si>
  <si>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</si>
  <si>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</si>
  <si>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</si>
  <si>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</si>
  <si>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</si>
  <si>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</si>
  <si>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</si>
  <si>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</si>
  <si>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</si>
  <si>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</si>
  <si>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</si>
  <si>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</si>
  <si>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</si>
  <si>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</si>
  <si>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</si>
  <si>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</si>
  <si>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</si>
  <si>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</si>
  <si>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</si>
  <si>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</si>
  <si>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</si>
  <si>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</si>
  <si>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</si>
  <si>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</si>
  <si>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</si>
  <si>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</si>
  <si>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</si>
  <si>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</si>
  <si>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</si>
  <si>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</si>
  <si>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</si>
  <si>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</si>
  <si>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</si>
  <si>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</si>
  <si>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</si>
  <si>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</si>
  <si>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</si>
  <si>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</si>
  <si>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</si>
  <si>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</si>
  <si>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</si>
  <si>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</si>
  <si>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</si>
  <si>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</si>
  <si>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</si>
  <si>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</si>
  <si>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</si>
  <si>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</si>
  <si>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</si>
  <si>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</si>
  <si>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</si>
  <si>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</si>
  <si>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</si>
  <si>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</si>
  <si>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</si>
  <si>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</si>
  <si>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</si>
  <si>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</si>
  <si>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</si>
  <si>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</si>
  <si>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</si>
  <si>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</si>
  <si>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</si>
  <si>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</si>
  <si>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</si>
  <si>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</si>
  <si>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</si>
  <si>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</si>
  <si>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</si>
  <si>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</si>
  <si>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</si>
  <si>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</si>
  <si>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</si>
  <si>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</si>
  <si>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</si>
  <si>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</si>
  <si>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</si>
  <si>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</si>
  <si>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</si>
  <si>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</si>
  <si>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</si>
  <si>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</si>
  <si>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</si>
  <si>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</si>
  <si>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</si>
  <si>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</si>
  <si>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</si>
  <si>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</si>
  <si>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</si>
  <si>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</si>
  <si>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</si>
  <si>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</si>
  <si>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</si>
  <si>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</si>
  <si>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</si>
  <si>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</si>
  <si>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</si>
  <si>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</si>
  <si>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</si>
  <si>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</si>
  <si>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</si>
  <si>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</si>
  <si>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</si>
  <si>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</si>
  <si>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</si>
  <si>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</si>
  <si>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</si>
  <si>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</si>
  <si>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</si>
  <si>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</si>
  <si>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</si>
  <si>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</si>
  <si>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</si>
  <si>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</si>
  <si>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</si>
  <si>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</si>
  <si>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</si>
  <si>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</si>
  <si>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</si>
  <si>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</si>
  <si>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</si>
  <si>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</si>
  <si>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</si>
  <si>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</si>
  <si>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</si>
  <si>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</si>
  <si>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</si>
  <si>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</si>
  <si>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</si>
  <si>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</si>
  <si>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</si>
  <si>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</si>
  <si>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</si>
  <si>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</si>
  <si>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</si>
  <si>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</si>
  <si>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</si>
  <si>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</si>
  <si>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</si>
  <si>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</si>
  <si>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</si>
  <si>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</si>
  <si>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</si>
  <si>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</si>
  <si>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</si>
  <si>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</si>
  <si>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</si>
  <si>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</si>
  <si>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</si>
  <si>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</si>
  <si>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</si>
  <si>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</si>
  <si>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</si>
  <si>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</si>
  <si>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</si>
  <si>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</si>
  <si>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</si>
  <si>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</si>
  <si>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</si>
  <si>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</si>
  <si>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</si>
  <si>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</si>
  <si>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</si>
  <si>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</si>
  <si>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</si>
  <si>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</si>
  <si>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</si>
  <si>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</si>
  <si>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</si>
  <si>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</si>
  <si>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</si>
  <si>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</si>
  <si>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</si>
  <si>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</si>
  <si>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</si>
  <si>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</si>
  <si>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</si>
  <si>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</si>
  <si>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</si>
  <si>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</si>
  <si>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</si>
  <si>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</si>
  <si>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</si>
  <si>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</si>
  <si>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</si>
  <si>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</si>
  <si>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</si>
  <si>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</si>
  <si>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</si>
  <si>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</si>
  <si>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</si>
  <si>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</si>
  <si>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</si>
  <si>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</si>
  <si>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</si>
  <si>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</si>
  <si>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</si>
  <si>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</si>
  <si>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</si>
  <si>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</si>
  <si>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</si>
  <si>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</si>
  <si>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</si>
  <si>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</si>
  <si>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</si>
  <si>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</si>
  <si>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</si>
  <si>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</si>
  <si>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</si>
  <si>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</si>
  <si>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</si>
  <si>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</si>
  <si>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</si>
  <si>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</si>
  <si>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</si>
  <si>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</si>
  <si>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</si>
  <si>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</si>
  <si>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</si>
  <si>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</si>
  <si>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</si>
  <si>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</si>
  <si>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</si>
  <si>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</si>
  <si>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</si>
  <si>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</si>
  <si>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</si>
  <si>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</si>
  <si>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</si>
  <si>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</si>
  <si>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</si>
  <si>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</si>
  <si>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</si>
  <si>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</si>
  <si>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</si>
  <si>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</si>
  <si>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</si>
  <si>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</si>
  <si>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</si>
  <si>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</si>
  <si>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</si>
  <si>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</si>
  <si>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</si>
  <si>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</si>
  <si>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</si>
  <si>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</si>
  <si>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</si>
  <si>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</si>
  <si>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</si>
  <si>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</si>
  <si>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</si>
  <si>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</si>
  <si>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</si>
  <si>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</si>
  <si>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</si>
  <si>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</si>
  <si>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</si>
  <si>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</si>
  <si>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</si>
  <si>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</si>
  <si>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</si>
  <si>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</si>
  <si>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</si>
  <si>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</si>
  <si>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</si>
  <si>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</si>
  <si>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</si>
  <si>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</si>
  <si>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</si>
  <si>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</si>
  <si>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</si>
  <si>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</si>
  <si>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</si>
  <si>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</si>
  <si>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</si>
  <si>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</si>
  <si>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</si>
  <si>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</si>
  <si>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</si>
  <si>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</si>
  <si>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</si>
  <si>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</si>
  <si>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</si>
  <si>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</si>
  <si>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</si>
  <si>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</si>
  <si>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</si>
  <si>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</si>
  <si>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</si>
  <si>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</si>
  <si>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</si>
  <si>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</si>
  <si>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</si>
  <si>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</si>
  <si>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</si>
  <si>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</si>
  <si>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</si>
  <si>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</si>
  <si>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</si>
  <si>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</si>
  <si>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</si>
  <si>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</si>
  <si>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</si>
  <si>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</si>
  <si>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</si>
  <si>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</si>
  <si>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</si>
  <si>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</si>
  <si>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</si>
  <si>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</si>
  <si>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</si>
  <si>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</si>
  <si>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</si>
  <si>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</si>
  <si>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</si>
  <si>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</si>
  <si>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</si>
  <si>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</si>
  <si>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</si>
  <si>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</si>
  <si>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</si>
  <si>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</si>
  <si>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</si>
  <si>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</si>
  <si>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</si>
  <si>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</si>
  <si>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</si>
  <si>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</si>
  <si>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</si>
  <si>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</si>
  <si>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</si>
  <si>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</si>
  <si>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</si>
  <si>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</si>
  <si>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</si>
  <si>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</si>
  <si>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</si>
  <si>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</si>
  <si>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</si>
  <si>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</si>
  <si>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</si>
  <si>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</si>
  <si>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</si>
  <si>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</si>
  <si>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</si>
  <si>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</si>
  <si>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</si>
  <si>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</si>
  <si>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</si>
  <si>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</si>
  <si>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</si>
  <si>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</si>
  <si>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</si>
  <si>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</si>
  <si>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</si>
  <si>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</si>
  <si>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</si>
  <si>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</si>
  <si>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</si>
  <si>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</si>
  <si>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</si>
  <si>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</si>
  <si>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</si>
  <si>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</si>
  <si>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</si>
  <si>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</si>
  <si>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</si>
  <si>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</si>
  <si>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</si>
  <si>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</si>
  <si>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</si>
  <si>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</si>
  <si>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</si>
  <si>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</si>
  <si>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</si>
  <si>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</si>
  <si>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</si>
  <si>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</si>
  <si>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</si>
  <si>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</si>
  <si>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</si>
  <si>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</si>
  <si>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</si>
  <si>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</si>
  <si>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</si>
  <si>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</si>
  <si>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</si>
  <si>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</si>
  <si>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</si>
  <si>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</si>
  <si>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</si>
  <si>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</si>
  <si>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</si>
  <si>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</si>
  <si>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</si>
  <si>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</si>
  <si>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</si>
  <si>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</si>
  <si>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</si>
  <si>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</si>
  <si>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</si>
  <si>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</si>
  <si>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</si>
  <si>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</si>
  <si>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</si>
  <si>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</si>
  <si>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</si>
  <si>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</si>
  <si>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</si>
  <si>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</si>
  <si>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</si>
  <si>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</si>
  <si>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</si>
  <si>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</si>
  <si>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</si>
  <si>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</si>
  <si>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</si>
  <si>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</si>
  <si>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</si>
  <si>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</si>
  <si>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</si>
  <si>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</si>
  <si>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</si>
  <si>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</si>
  <si>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</si>
  <si>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</si>
  <si>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</si>
  <si>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</si>
  <si>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</si>
  <si>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</si>
  <si>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</si>
  <si>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</si>
  <si>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</si>
  <si>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</si>
  <si>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</si>
  <si>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</si>
  <si>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</si>
  <si>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</si>
  <si>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</si>
  <si>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</si>
  <si>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</si>
  <si>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</si>
  <si>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</si>
  <si>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</si>
  <si>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</si>
  <si>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</si>
  <si>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</si>
  <si>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</si>
  <si>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</si>
  <si>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</si>
  <si>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</si>
  <si>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</si>
  <si>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</si>
  <si>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</si>
  <si>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</si>
  <si>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</si>
  <si>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</si>
  <si>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</si>
  <si>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</si>
  <si>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</si>
  <si>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</si>
  <si>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</si>
  <si>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</si>
  <si>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</si>
  <si>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</si>
  <si>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</si>
  <si>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</si>
  <si>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</si>
  <si>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</si>
  <si>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</si>
  <si>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</si>
  <si>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</si>
  <si>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</si>
  <si>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</si>
  <si>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</si>
  <si>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</si>
  <si>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</si>
  <si>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</si>
  <si>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</si>
  <si>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</si>
  <si>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</si>
  <si>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</si>
  <si>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</si>
  <si>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</si>
  <si>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</si>
  <si>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</si>
  <si>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</si>
  <si>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</si>
  <si>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</si>
  <si>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</si>
  <si>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</si>
  <si>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</si>
  <si>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</si>
  <si>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</si>
  <si>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</si>
  <si>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</si>
  <si>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</si>
  <si>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</si>
  <si>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</si>
  <si>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</si>
  <si>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</si>
  <si>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</si>
  <si>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</si>
  <si>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</si>
  <si>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</si>
  <si>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</si>
  <si>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</si>
  <si>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</si>
  <si>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</si>
  <si>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</si>
  <si>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</si>
  <si>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</si>
  <si>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</si>
  <si>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</si>
  <si>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</si>
  <si>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</si>
  <si>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</si>
  <si>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</si>
  <si>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</si>
  <si>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</si>
  <si>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</si>
  <si>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</si>
  <si>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</si>
  <si>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</si>
  <si>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</si>
  <si>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</si>
  <si>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</si>
  <si>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</si>
  <si>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</si>
  <si>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</si>
  <si>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</si>
  <si>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</si>
  <si>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</si>
  <si>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</si>
  <si>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</si>
  <si>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</si>
  <si>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</si>
  <si>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</si>
  <si>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</si>
  <si>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</si>
  <si>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</si>
  <si>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</si>
  <si>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</si>
  <si>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</si>
  <si>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</si>
  <si>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</si>
  <si>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</si>
  <si>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</si>
  <si>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</si>
  <si>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</si>
  <si>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</si>
  <si>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</si>
  <si>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</si>
  <si>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</si>
  <si>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</si>
  <si>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</si>
  <si>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</si>
  <si>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</si>
  <si>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</si>
  <si>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</si>
  <si>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</si>
  <si>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</si>
  <si>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</si>
  <si>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</si>
  <si>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</si>
  <si>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</si>
  <si>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</si>
  <si>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</si>
  <si>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</si>
  <si>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</si>
  <si>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</si>
  <si>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</si>
  <si>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</si>
  <si>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</si>
  <si>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</si>
  <si>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</si>
  <si>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</si>
  <si>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</si>
  <si>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</si>
  <si>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</si>
  <si>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</si>
  <si>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</si>
  <si>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</si>
  <si>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</si>
  <si>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</si>
  <si>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</si>
  <si>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</si>
  <si>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</si>
  <si>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</si>
  <si>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</si>
  <si>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</si>
  <si>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</si>
  <si>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</si>
  <si>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</si>
  <si>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</si>
  <si>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</si>
  <si>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</si>
  <si>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</si>
  <si>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</si>
  <si>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</si>
  <si>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</si>
  <si>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</si>
  <si>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</si>
  <si>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</si>
  <si>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</si>
  <si>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</si>
  <si>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</si>
  <si>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</si>
  <si>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</si>
  <si>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</si>
  <si>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</si>
  <si>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</si>
  <si>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</si>
  <si>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</si>
  <si>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</si>
  <si>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</si>
  <si>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</si>
  <si>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</si>
  <si>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</si>
  <si>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</si>
  <si>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</si>
  <si>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</si>
  <si>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</si>
  <si>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</si>
  <si>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</si>
  <si>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</si>
  <si>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</si>
  <si>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</si>
  <si>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</si>
  <si>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</si>
  <si>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</si>
  <si>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</si>
  <si>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</si>
  <si>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</si>
  <si>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</si>
  <si>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</si>
  <si>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</si>
  <si>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</si>
  <si>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</si>
  <si>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</si>
  <si>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</si>
  <si>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</si>
  <si>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</si>
  <si>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</si>
  <si>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</si>
  <si>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</si>
  <si>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</si>
  <si>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</si>
  <si>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</si>
  <si>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</si>
  <si>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</si>
  <si>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</si>
  <si>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</si>
  <si>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</si>
  <si>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</si>
  <si>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</si>
  <si>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</si>
  <si>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</si>
  <si>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</si>
  <si>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</si>
  <si>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</si>
  <si>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</si>
  <si>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</si>
  <si>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</si>
  <si>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</si>
  <si>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</si>
  <si>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</si>
  <si>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</si>
  <si>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</si>
  <si>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</si>
  <si>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</si>
  <si>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</si>
  <si>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</si>
  <si>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</si>
  <si>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</si>
  <si>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</si>
  <si>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</si>
  <si>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</si>
  <si>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</si>
  <si>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</si>
  <si>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</si>
  <si>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</si>
  <si>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</si>
  <si>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</si>
  <si>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</si>
  <si>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</si>
  <si>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</si>
  <si>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</si>
  <si>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</si>
  <si>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</si>
  <si>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</si>
  <si>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</si>
  <si>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</si>
  <si>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</si>
  <si>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</si>
  <si>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</si>
  <si>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</si>
  <si>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</si>
  <si>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</si>
  <si>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</si>
  <si>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</si>
  <si>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</si>
  <si>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</si>
  <si>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</si>
  <si>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</si>
  <si>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</si>
  <si>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</si>
  <si>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</si>
  <si>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</si>
  <si>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</si>
  <si>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</si>
  <si>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</si>
  <si>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</si>
  <si>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</si>
  <si>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</si>
  <si>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</si>
  <si>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</si>
  <si>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</si>
  <si>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</si>
  <si>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</si>
  <si>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</si>
  <si>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</si>
  <si>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</si>
  <si>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</si>
  <si>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</si>
  <si>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</si>
  <si>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</si>
  <si>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</si>
  <si>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</si>
  <si>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</si>
  <si>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</si>
  <si>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</si>
  <si>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</si>
  <si>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</si>
  <si>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</si>
  <si>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</si>
  <si>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</si>
  <si>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</si>
  <si>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</si>
  <si>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</si>
  <si>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</si>
  <si>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</si>
  <si>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</si>
  <si>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</si>
  <si>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</si>
  <si>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</si>
  <si>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</si>
  <si>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</si>
  <si>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</si>
  <si>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</si>
  <si>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</si>
  <si>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</si>
  <si>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</si>
  <si>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</si>
  <si>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</si>
  <si>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</si>
  <si>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</si>
  <si>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</si>
  <si>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</si>
  <si>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</si>
  <si>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</si>
  <si>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</si>
  <si>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</si>
  <si>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</si>
  <si>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</si>
  <si>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</si>
  <si>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</si>
  <si>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</si>
  <si>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</si>
  <si>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</si>
  <si>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</si>
  <si>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</si>
  <si>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</si>
  <si>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</si>
  <si>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</si>
  <si>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</si>
  <si>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</si>
  <si>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</si>
  <si>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</si>
  <si>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</si>
  <si>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</si>
  <si>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</si>
  <si>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</si>
  <si>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</si>
  <si>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</si>
  <si>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</si>
  <si>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</si>
  <si>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</si>
  <si>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</si>
  <si>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</si>
  <si>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</si>
  <si>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</si>
  <si>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</si>
  <si>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</si>
  <si>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</si>
  <si>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</si>
  <si>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</si>
  <si>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</si>
  <si>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</si>
  <si>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</si>
  <si>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</si>
  <si>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</si>
  <si>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</si>
  <si>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</si>
  <si>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</si>
  <si>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</si>
  <si>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</si>
  <si>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</si>
  <si>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</si>
  <si>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</si>
  <si>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</si>
  <si>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</si>
  <si>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</si>
  <si>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</si>
  <si>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</si>
  <si>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</si>
  <si>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</si>
  <si>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</si>
  <si>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</si>
  <si>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</si>
  <si>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</si>
  <si>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</si>
  <si>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</si>
  <si>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</si>
  <si>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</si>
  <si>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</si>
  <si>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</si>
  <si>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</si>
  <si>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</si>
  <si>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</si>
  <si>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</si>
  <si>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</si>
  <si>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</si>
  <si>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</si>
  <si>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</si>
  <si>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</si>
  <si>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</si>
  <si>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</si>
  <si>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</si>
  <si>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</si>
  <si>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</si>
  <si>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</si>
  <si>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</si>
  <si>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</si>
  <si>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</si>
  <si>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</si>
  <si>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</si>
  <si>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</si>
  <si>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</si>
  <si>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</si>
  <si>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</si>
  <si>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</si>
  <si>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</si>
  <si>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</si>
  <si>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</si>
  <si>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</si>
  <si>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</si>
  <si>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</si>
  <si>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</si>
  <si>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</si>
  <si>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</si>
  <si>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</si>
  <si>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</si>
  <si>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</si>
  <si>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</si>
  <si>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</si>
  <si>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</si>
  <si>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</si>
  <si>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</si>
  <si>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</si>
  <si>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</si>
  <si>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</si>
  <si>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</si>
  <si>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</si>
  <si>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</si>
  <si>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</si>
  <si>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</si>
  <si>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</si>
  <si>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</si>
  <si>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</si>
  <si>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</si>
  <si>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</si>
  <si>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</si>
  <si>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</si>
  <si>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</si>
  <si>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</si>
  <si>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</si>
  <si>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</si>
  <si>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</si>
  <si>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</si>
  <si>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</si>
  <si>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</si>
  <si>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</si>
  <si>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</si>
  <si>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</si>
  <si>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</si>
  <si>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</si>
  <si>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</si>
  <si>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</si>
  <si>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</si>
  <si>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</si>
  <si>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</si>
  <si>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</si>
  <si>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</si>
  <si>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</si>
  <si>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</si>
  <si>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</si>
  <si>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</si>
  <si>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</si>
  <si>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</si>
  <si>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</si>
  <si>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</si>
  <si>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</si>
  <si>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</si>
  <si>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</si>
  <si>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</si>
  <si>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</si>
  <si>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</si>
  <si>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</si>
  <si>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</si>
  <si>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</si>
  <si>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</si>
  <si>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</si>
  <si>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</si>
  <si>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</si>
  <si>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</si>
  <si>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</si>
  <si>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</si>
  <si>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</si>
  <si>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</si>
  <si>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</si>
  <si>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</si>
  <si>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</si>
  <si>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</si>
  <si>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</si>
  <si>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</si>
  <si>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</si>
  <si>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</si>
  <si>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</si>
  <si>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</si>
  <si>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</si>
  <si>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</si>
  <si>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</si>
  <si>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</si>
  <si>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</si>
  <si>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</si>
  <si>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</si>
  <si>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</si>
  <si>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</si>
  <si>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</si>
  <si>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</si>
  <si>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</si>
  <si>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</si>
  <si>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</si>
  <si>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</si>
  <si>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</si>
  <si>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</si>
  <si>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</si>
  <si>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</si>
  <si>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</si>
  <si>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</si>
  <si>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</si>
  <si>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</si>
  <si>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</si>
  <si>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</si>
  <si>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</si>
  <si>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</si>
  <si>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</si>
  <si>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</si>
  <si>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</si>
  <si>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</si>
  <si>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</si>
  <si>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</si>
  <si>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</si>
  <si>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</si>
  <si>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</si>
  <si>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</si>
  <si>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</si>
  <si>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</si>
  <si>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</si>
  <si>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</si>
  <si>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</si>
  <si>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</si>
  <si>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</si>
  <si>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</si>
  <si>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</si>
  <si>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</si>
  <si>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</si>
  <si>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</si>
  <si>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</si>
  <si>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</si>
  <si>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</si>
  <si>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</si>
  <si>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</si>
  <si>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</si>
  <si>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</si>
  <si>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</si>
  <si>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</si>
  <si>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</si>
  <si>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</si>
  <si>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</si>
  <si>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</si>
  <si>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</si>
  <si>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</si>
  <si>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</si>
  <si>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</si>
  <si>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</si>
  <si>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</si>
  <si>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</si>
  <si>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</si>
  <si>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</si>
  <si>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</si>
  <si>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</si>
  <si>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</si>
  <si>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</si>
  <si>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</si>
  <si>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</si>
  <si>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</si>
  <si>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</si>
  <si>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</si>
  <si>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</si>
  <si>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</si>
  <si>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</si>
  <si>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</si>
  <si>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</si>
  <si>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</si>
  <si>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</si>
  <si>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</si>
  <si>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</si>
  <si>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</si>
  <si>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</si>
  <si>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</si>
  <si>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</si>
  <si>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</si>
  <si>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</si>
  <si>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</si>
  <si>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</si>
  <si>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</si>
  <si>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</si>
  <si>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</si>
  <si>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</si>
  <si>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</si>
  <si>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</si>
  <si>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</si>
  <si>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</si>
  <si>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</si>
  <si>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</si>
  <si>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</si>
  <si>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</si>
  <si>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</si>
  <si>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</si>
  <si>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</si>
  <si>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</si>
  <si>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</si>
  <si>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</si>
  <si>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</si>
  <si>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</si>
  <si>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</si>
  <si>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</si>
  <si>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</si>
  <si>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</si>
  <si>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</si>
  <si>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</si>
  <si>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</si>
  <si>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</si>
  <si>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</si>
  <si>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</si>
  <si>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</si>
  <si>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</si>
  <si>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</si>
  <si>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</si>
  <si>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</si>
  <si>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</si>
  <si>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</si>
  <si>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</si>
  <si>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</si>
  <si>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</si>
  <si>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</si>
  <si>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</si>
  <si>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</si>
  <si>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</si>
  <si>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</si>
  <si>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</si>
  <si>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</si>
  <si>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</si>
  <si>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</si>
  <si>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</si>
  <si>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</si>
  <si>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</si>
  <si>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</si>
  <si>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</si>
  <si>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</si>
  <si>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</si>
  <si>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</si>
  <si>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</si>
  <si>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</si>
  <si>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</si>
  <si>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</si>
  <si>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</si>
  <si>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</si>
  <si>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</si>
  <si>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</si>
  <si>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</si>
  <si>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</si>
  <si>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</si>
  <si>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</si>
  <si>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</si>
  <si>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</si>
  <si>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</si>
  <si>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</si>
  <si>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</si>
  <si>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</si>
  <si>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</si>
  <si>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</si>
  <si>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</si>
  <si>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</si>
  <si>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</si>
  <si>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</si>
  <si>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</si>
  <si>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</si>
  <si>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</si>
  <si>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</si>
  <si>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</si>
  <si>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</si>
  <si>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</si>
  <si>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</si>
  <si>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</si>
  <si>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</si>
  <si>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</si>
  <si>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</si>
  <si>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</si>
  <si>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</si>
  <si>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</si>
  <si>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</si>
  <si>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</si>
  <si>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</si>
  <si>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</si>
  <si>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</si>
  <si>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</si>
  <si>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</si>
  <si>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</si>
  <si>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</si>
  <si>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</si>
  <si>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</si>
  <si>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</si>
  <si>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</si>
  <si>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</si>
  <si>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</si>
  <si>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</si>
  <si>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</si>
  <si>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</si>
  <si>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</si>
  <si>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</si>
  <si>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</si>
  <si>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</si>
  <si>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</si>
  <si>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</si>
  <si>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</si>
  <si>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</si>
  <si>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</si>
  <si>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</si>
  <si>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</si>
  <si>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</si>
  <si>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</si>
  <si>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</si>
  <si>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</si>
  <si>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</si>
  <si>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</si>
  <si>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</si>
  <si>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</si>
  <si>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</si>
  <si>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</si>
  <si>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</si>
  <si>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</si>
  <si>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</si>
  <si>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</si>
  <si>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</si>
  <si>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</si>
  <si>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</si>
  <si>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</si>
  <si>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</si>
  <si>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</si>
  <si>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</si>
  <si>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</si>
  <si>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</si>
  <si>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</si>
  <si>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</si>
  <si>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</si>
  <si>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</si>
  <si>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</si>
  <si>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</si>
  <si>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</si>
  <si>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</si>
  <si>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</si>
  <si>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</si>
  <si>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</si>
  <si>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</si>
  <si>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</si>
  <si>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</si>
  <si>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</si>
  <si>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</si>
  <si>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</si>
  <si>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</si>
  <si>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</si>
  <si>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</si>
  <si>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</si>
  <si>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</si>
  <si>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</si>
  <si>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</si>
  <si>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</si>
  <si>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</si>
  <si>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</si>
  <si>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</si>
  <si>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</si>
  <si>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</si>
  <si>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</si>
  <si>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</si>
  <si>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</si>
  <si>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</si>
  <si>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</si>
  <si>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</si>
  <si>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</si>
  <si>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</si>
  <si>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</si>
  <si>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</si>
  <si>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</si>
  <si>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</si>
  <si>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</si>
  <si>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</si>
  <si>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</si>
  <si>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</si>
  <si>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</si>
  <si>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</si>
  <si>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</si>
  <si>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</si>
  <si>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</si>
  <si>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</si>
  <si>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</si>
  <si>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</si>
  <si>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</si>
  <si>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</si>
  <si>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</si>
  <si>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</si>
  <si>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</si>
  <si>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</si>
  <si>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</si>
  <si>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</si>
  <si>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</si>
  <si>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</si>
  <si>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</si>
  <si>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</si>
  <si>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</si>
  <si>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</si>
  <si>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</si>
  <si>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</si>
  <si>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</si>
  <si>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</si>
  <si>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</si>
  <si>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</si>
  <si>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</si>
  <si>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</si>
  <si>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</si>
  <si>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</si>
  <si>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</si>
  <si>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</si>
  <si>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</si>
  <si>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</si>
  <si>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</si>
  <si>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</si>
  <si>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</si>
  <si>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</si>
  <si>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</si>
  <si>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</si>
  <si>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</si>
  <si>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</si>
  <si>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</si>
  <si>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</si>
  <si>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</si>
  <si>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</si>
  <si>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</si>
  <si>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</si>
  <si>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</si>
  <si>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</si>
  <si>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</si>
  <si>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</si>
  <si>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</si>
  <si>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</si>
  <si>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</si>
  <si>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</si>
  <si>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</si>
  <si>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</si>
  <si>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</si>
  <si>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</si>
  <si>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</si>
  <si>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</si>
  <si>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</si>
  <si>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</si>
  <si>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</si>
  <si>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</si>
  <si>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</si>
  <si>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</si>
  <si>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</si>
  <si>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</si>
  <si>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</si>
  <si>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</si>
  <si>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</si>
  <si>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</si>
  <si>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</si>
  <si>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</si>
  <si>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</si>
  <si>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</si>
  <si>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</si>
  <si>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</si>
  <si>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</si>
  <si>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</si>
  <si>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</si>
  <si>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</si>
  <si>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</si>
  <si>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</si>
  <si>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</si>
  <si>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</si>
  <si>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</si>
  <si>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</si>
  <si>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</si>
  <si>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</si>
  <si>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</si>
  <si>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</si>
  <si>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</si>
  <si>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</si>
  <si>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</si>
  <si>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</si>
  <si>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</si>
  <si>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</si>
  <si>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</si>
  <si>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</si>
  <si>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</si>
  <si>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</si>
  <si>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</si>
  <si>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</si>
  <si>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</si>
  <si>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</si>
  <si>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</si>
  <si>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</si>
  <si>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</si>
  <si>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</si>
  <si>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</si>
  <si>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</si>
  <si>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</si>
  <si>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</si>
  <si>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</si>
  <si>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</si>
  <si>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</si>
  <si>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</si>
  <si>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</si>
  <si>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</si>
  <si>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</si>
  <si>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</si>
  <si>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</si>
  <si>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</si>
  <si>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</si>
  <si>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</si>
  <si>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</si>
  <si>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</si>
  <si>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</si>
  <si>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</si>
  <si>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</si>
  <si>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</si>
  <si>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</si>
  <si>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</si>
  <si>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</si>
  <si>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</si>
  <si>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</si>
  <si>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</si>
  <si>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</si>
  <si>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</si>
  <si>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</si>
  <si>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</si>
  <si>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</si>
  <si>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</si>
  <si>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</si>
  <si>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</si>
  <si>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</si>
  <si>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</si>
  <si>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</si>
  <si>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</si>
  <si>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</si>
  <si>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</si>
  <si>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</si>
  <si>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</si>
  <si>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</si>
  <si>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</si>
  <si>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</si>
  <si>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</si>
  <si>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</si>
  <si>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</si>
  <si>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</si>
  <si>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</si>
  <si>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</si>
  <si>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</si>
  <si>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</si>
  <si>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</si>
  <si>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</si>
  <si>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</si>
  <si>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</si>
  <si>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</si>
  <si>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</si>
  <si>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</si>
  <si>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</si>
  <si>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</si>
  <si>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</si>
  <si>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</si>
  <si>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</si>
  <si>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</si>
  <si>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</si>
  <si>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</si>
  <si>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</si>
  <si>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</si>
  <si>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</si>
  <si>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</si>
  <si>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</si>
  <si>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</si>
  <si>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</si>
  <si>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</si>
  <si>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</si>
  <si>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</si>
  <si>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</si>
  <si>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</si>
  <si>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</si>
  <si>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</si>
  <si>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</si>
  <si>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</si>
  <si>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</si>
  <si>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</si>
  <si>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</si>
  <si>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</si>
  <si>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</si>
  <si>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</si>
  <si>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</si>
  <si>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</si>
  <si>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</si>
  <si>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</si>
  <si>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</si>
  <si>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</si>
  <si>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</si>
  <si>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</si>
  <si>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</si>
  <si>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</si>
  <si>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</si>
  <si>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</si>
  <si>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</si>
  <si>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</si>
  <si>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</si>
  <si>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</si>
  <si>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</si>
  <si>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</si>
  <si>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</si>
  <si>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</si>
  <si>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</si>
  <si>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</si>
  <si>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</si>
  <si>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</si>
  <si>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</si>
  <si>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</si>
  <si>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</si>
  <si>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</si>
  <si>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</si>
  <si>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</si>
  <si>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</si>
  <si>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</si>
  <si>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</si>
  <si>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</si>
  <si>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</si>
  <si>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</si>
  <si>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</si>
  <si>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</si>
  <si>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</si>
  <si>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</si>
  <si>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</si>
  <si>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</si>
  <si>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</si>
  <si>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</si>
  <si>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</si>
  <si>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</si>
  <si>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</si>
  <si>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</si>
  <si>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</si>
  <si>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</si>
  <si>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</si>
  <si>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</si>
  <si>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</si>
  <si>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</si>
  <si>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</si>
  <si>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</si>
  <si>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</si>
  <si>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</si>
  <si>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</si>
  <si>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</si>
  <si>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</si>
  <si>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</si>
  <si>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</si>
  <si>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</si>
  <si>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</si>
  <si>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</si>
  <si>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</si>
  <si>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</si>
  <si>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</si>
  <si>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</si>
  <si>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</si>
  <si>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</si>
  <si>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</si>
  <si>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</si>
  <si>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</si>
  <si>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</si>
  <si>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</si>
  <si>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</si>
  <si>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</si>
  <si>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</si>
  <si>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</si>
  <si>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</si>
  <si>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</si>
  <si>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</si>
  <si>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</si>
  <si>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</si>
  <si>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</si>
  <si>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</si>
  <si>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</si>
  <si>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</si>
  <si>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</si>
  <si>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</si>
  <si>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</si>
  <si>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</si>
  <si>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</si>
  <si>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</si>
  <si>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</si>
  <si>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</si>
  <si>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</si>
  <si>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</si>
  <si>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</si>
  <si>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</si>
  <si>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</si>
  <si>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</si>
  <si>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</si>
  <si>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</si>
  <si>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</si>
  <si>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</si>
  <si>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</si>
  <si>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</si>
  <si>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</si>
  <si>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</si>
  <si>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</si>
  <si>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</si>
  <si>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</si>
  <si>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</si>
  <si>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</si>
  <si>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</si>
  <si>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</si>
  <si>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</si>
  <si>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</si>
  <si>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</si>
  <si>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</si>
  <si>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</si>
  <si>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</si>
  <si>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</si>
  <si>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</si>
  <si>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</si>
  <si>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</si>
  <si>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</si>
  <si>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</si>
  <si>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</si>
  <si>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</si>
  <si>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</si>
  <si>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</si>
  <si>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</si>
  <si>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</si>
  <si>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</si>
  <si>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</si>
  <si>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</si>
  <si>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</si>
  <si>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</si>
  <si>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</si>
  <si>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</si>
  <si>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</si>
  <si>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</si>
  <si>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</si>
  <si>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</si>
  <si>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</si>
  <si>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</si>
  <si>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</si>
  <si>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</si>
  <si>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</si>
  <si>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</si>
  <si>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</si>
  <si>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</si>
  <si>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</si>
  <si>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</si>
  <si>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</si>
  <si>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</si>
  <si>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</si>
  <si>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</si>
  <si>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</si>
  <si>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</si>
  <si>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</si>
  <si>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</si>
  <si>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</si>
  <si>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</si>
  <si>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</si>
  <si>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</si>
  <si>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</si>
  <si>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</si>
  <si>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</si>
  <si>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</si>
  <si>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</si>
  <si>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</si>
  <si>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</si>
  <si>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</si>
  <si>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</si>
  <si>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</si>
  <si>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</si>
  <si>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</si>
  <si>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</si>
  <si>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</si>
  <si>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</si>
  <si>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</si>
  <si>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</si>
  <si>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</si>
  <si>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</si>
  <si>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</si>
  <si>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</si>
  <si>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</si>
  <si>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</si>
  <si>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</si>
  <si>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</si>
  <si>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</si>
  <si>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</si>
  <si>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</si>
  <si>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</si>
  <si>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</si>
  <si>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</si>
  <si>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</si>
  <si>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</si>
  <si>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</si>
  <si>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</si>
  <si>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</si>
  <si>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</si>
  <si>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</si>
  <si>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</si>
  <si>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</si>
  <si>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</si>
  <si>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</si>
  <si>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</si>
  <si>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</si>
  <si>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</si>
  <si>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</si>
  <si>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</si>
  <si>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</si>
  <si>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</si>
  <si>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</si>
  <si>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</si>
  <si>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</si>
  <si>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</si>
  <si>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</si>
  <si>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</si>
  <si>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</si>
  <si>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</si>
  <si>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</si>
  <si>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</si>
  <si>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</si>
  <si>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</si>
  <si>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</si>
  <si>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</si>
  <si>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</si>
  <si>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</si>
  <si>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</si>
  <si>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</si>
  <si>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</si>
  <si>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</si>
  <si>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</si>
  <si>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</si>
  <si>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</si>
  <si>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</si>
  <si>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</si>
  <si>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</si>
  <si>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</si>
  <si>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</si>
  <si>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</si>
  <si>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</si>
  <si>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</si>
  <si>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</si>
  <si>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</si>
  <si>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</si>
  <si>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</si>
  <si>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</si>
  <si>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</si>
  <si>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</si>
  <si>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</si>
  <si>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</si>
  <si>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</si>
  <si>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</si>
  <si>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</si>
  <si>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</si>
  <si>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</si>
  <si>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</si>
  <si>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</si>
  <si>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</si>
  <si>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</si>
  <si>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</si>
  <si>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</si>
  <si>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</si>
  <si>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</si>
  <si>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</si>
  <si>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</si>
  <si>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</si>
  <si>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</si>
  <si>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</si>
  <si>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</si>
  <si>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</si>
  <si>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</si>
  <si>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</si>
  <si>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</si>
  <si>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</si>
  <si>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</si>
  <si>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</si>
  <si>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</si>
  <si>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</si>
  <si>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</si>
  <si>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</si>
  <si>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</si>
  <si>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</si>
  <si>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</si>
  <si>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</si>
  <si>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</si>
  <si>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</si>
  <si>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</si>
  <si>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</si>
  <si>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</si>
  <si>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</si>
  <si>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</si>
  <si>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</si>
  <si>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</si>
  <si>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</si>
  <si>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</si>
  <si>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</si>
  <si>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</si>
  <si>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</si>
  <si>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</si>
  <si>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</si>
  <si>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</si>
  <si>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</si>
  <si>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</si>
  <si>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</si>
  <si>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</si>
  <si>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</si>
  <si>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</si>
  <si>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</si>
  <si>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</si>
  <si>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</si>
  <si>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</si>
  <si>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</si>
  <si>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</si>
  <si>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</si>
  <si>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</si>
  <si>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</si>
  <si>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</si>
  <si>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</si>
  <si>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</si>
  <si>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</si>
  <si>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</si>
  <si>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</si>
  <si>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</si>
  <si>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</si>
  <si>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</si>
  <si>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</si>
  <si>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</si>
  <si>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</si>
  <si>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</si>
  <si>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</si>
  <si>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</si>
  <si>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</si>
  <si>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</si>
  <si>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</si>
  <si>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</si>
  <si>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</si>
  <si>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</si>
  <si>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</si>
  <si>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</si>
  <si>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</si>
  <si>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</si>
  <si>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</si>
  <si>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</si>
  <si>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</si>
  <si>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</si>
  <si>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</si>
  <si>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</si>
  <si>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</si>
  <si>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</si>
  <si>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</si>
  <si>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</si>
  <si>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</si>
  <si>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</si>
  <si>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</si>
  <si>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</si>
  <si>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</si>
  <si>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</si>
  <si>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</si>
  <si>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</si>
  <si>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</si>
  <si>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</si>
  <si>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</si>
  <si>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</si>
  <si>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</si>
  <si>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</si>
  <si>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</si>
  <si>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</si>
  <si>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</si>
  <si>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</si>
  <si>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</si>
  <si>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</si>
  <si>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</si>
  <si>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</si>
  <si>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</si>
  <si>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</si>
  <si>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</si>
  <si>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</si>
  <si>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</si>
  <si>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</si>
  <si>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</si>
  <si>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</si>
  <si>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</si>
  <si>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</si>
  <si>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</si>
  <si>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</si>
  <si>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</si>
  <si>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</si>
  <si>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</si>
  <si>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</si>
  <si>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</si>
  <si>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</si>
  <si>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</si>
  <si>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</si>
  <si>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</si>
  <si>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</si>
  <si>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(All)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</si>
  <si>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</si>
  <si>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</si>
  <si>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</si>
  <si>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</si>
  <si>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</si>
  <si>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</si>
  <si>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</si>
  <si>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</si>
  <si>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</si>
  <si>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</si>
  <si>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</si>
  <si>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</si>
  <si>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</si>
  <si>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</si>
  <si>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</si>
  <si>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</si>
  <si>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</si>
  <si>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</si>
  <si>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</si>
  <si>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</si>
  <si>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</si>
  <si>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</si>
  <si>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</si>
  <si>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</si>
  <si>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</si>
  <si>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</si>
  <si>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Success rate</t>
  </si>
  <si>
    <t>Greater than or equal to 50000</t>
  </si>
  <si>
    <t>45000 to 49000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</si>
  <si>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</si>
  <si>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</si>
  <si>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</si>
  <si>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</si>
  <si>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</si>
  <si>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</si>
  <si>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</si>
  <si>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</si>
  <si>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</si>
  <si>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</si>
  <si>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Key: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</si>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</sst>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 patternType="solid"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87-E142-9C08-C1B047A9EC15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B87-E142-9C08-C1B047A9EC15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B87-E142-9C08-C1B047A9EC15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B87-E142-9C08-C1B047A9E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2185583"/>
        <c:axId val="678087423"/>
      </c:barChart>
      <c:catAx>
        <c:axId val="692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87423"/>
        <c:crosses val="autoZero"/>
        <c:auto val="1"/>
        <c:lblAlgn val="ctr"/>
        <c:lblOffset val="100"/>
        <c:noMultiLvlLbl val="0"/>
      </c:catAx>
      <c:valAx>
        <c:axId val="67808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E-6B4E-A3D3-3163747D913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91E-6B4E-A3D3-3163747D913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91E-6B4E-A3D3-3163747D913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91E-6B4E-A3D3-3163747D9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776383"/>
        <c:axId val="695778015"/>
      </c:barChart>
      <c:catAx>
        <c:axId val="69577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78015"/>
        <c:crosses val="autoZero"/>
        <c:auto val="1"/>
        <c:lblAlgn val="ctr"/>
        <c:lblOffset val="100"/>
        <c:noMultiLvlLbl val="0"/>
      </c:catAx>
      <c:valAx>
        <c:axId val="69577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7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4-0D4F-82F5-2943C0CEF60F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C14-0D4F-82F5-2943C0CEF60F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C14-0D4F-82F5-2943C0CEF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144431"/>
        <c:axId val="745422815"/>
      </c:lineChart>
      <c:catAx>
        <c:axId val="74514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22815"/>
        <c:crosses val="autoZero"/>
        <c:auto val="1"/>
        <c:lblAlgn val="ctr"/>
        <c:lblOffset val="100"/>
        <c:noMultiLvlLbl val="0"/>
      </c:catAx>
      <c:valAx>
        <c:axId val="74542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4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C-DA40-9AA9-536C88F125F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DC-DA40-9AA9-536C88F125F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DC-DA40-9AA9-536C88F12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392736"/>
        <c:axId val="1206398176"/>
      </c:lineChart>
      <c:catAx>
        <c:axId val="120639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398176"/>
        <c:crosses val="autoZero"/>
        <c:auto val="1"/>
        <c:lblAlgn val="ctr"/>
        <c:lblOffset val="100"/>
        <c:noMultiLvlLbl val="0"/>
      </c:catAx>
      <c:valAx>
        <c:axId val="12063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39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191063</xdr:colOff>
      <xdr:row>0</xdr:row>
      <xdr:rowOff>63620</xdr:rowOff>
    </xdr:from>
    <xdr:to>
      <xdr:col>15</xdr:col>
      <xdr:colOff>303452</xdr:colOff>
      <xdr:row>24</xdr:row>
      <xdr:rowOff>112389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A0245D-0A15-7946-B945-7F985B1EF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281409</xdr:colOff>
      <xdr:row>3</xdr:row>
      <xdr:rowOff>3471</xdr:rowOff>
    </xdr:from>
    <xdr:to>
      <xdr:col>16</xdr:col>
      <xdr:colOff>758344</xdr:colOff>
      <xdr:row>34</xdr:row>
      <xdr:rowOff>100504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F7F2D-0C7F-E64B-9EBB-E7D6F1E9B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0</xdr:row>
      <xdr:rowOff>152400</xdr:rowOff>
    </xdr:from>
    <xdr:to>
      <xdr:col>11</xdr:col>
      <xdr:colOff>139700</xdr:colOff>
      <xdr:row>17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9F50C9-42E3-9644-8CF2-B8850A149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14</xdr:row>
      <xdr:rowOff>28575</xdr:rowOff>
    </xdr:from>
    <xdr:to>
      <xdr:col>8</xdr:col>
      <xdr:colOff>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FC7B3-8E37-684A-B428-AF5D7044C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terBook%20Extra.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right" refreshedDate="43810.020531481481" createdVersion="6" refreshedVersion="6" minRefreshableVersion="3" recordCount="4114" xr:uid="{E7029DEF-5D25-1A42-9509-431911628582}">
  <cacheSource type="worksheet">
    <worksheetSource name="full"/>
  </cacheSource>
  <cacheFields count="18">
    <cacheField name="id" numFmtId="0">
      <sharedItems containsSemiMixedTypes="0" containsString="0" containsNumber="1" containsInteger="1" minValue="1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right" refreshedDate="43810.020532870367" createdVersion="6" refreshedVersion="6" minRefreshableVersion="3" recordCount="4114" xr:uid="{4C759DCE-A68B-294A-B873-B8CC9658AAD6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1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right" refreshedDate="43810.031408680552" createdVersion="6" refreshedVersion="6" minRefreshableVersion="3" recordCount="4114" xr:uid="{EDB32772-7DE3-A94E-9583-9AD808B06F7A}">
  <cacheSource type="worksheet">
    <worksheetSource ref="A1:U4115" sheet="Master"/>
  </cacheSource>
  <cacheFields count="21">
    <cacheField name="id" numFmtId="0">
      <sharedItems containsSemiMixedTypes="0" containsString="0" containsNumber="1" containsInteger="1" minValue="1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autoEnd="0" groupBy="months" startDate="2009-05-17T03:55:13" endDate="2019-01-10T18:49:04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0/19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4A081-5C63-5841-BB13-470B714B69C4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89914-F772-B446-8DBE-836B49959F59}" name="PivotTable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2A5C4-6153-984B-8D94-1276FABAF448}" name="PivotTable6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A2CED-23B6-8043-AD29-DB32D9736139}" name="PivotTable7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2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70" workbookViewId="0">
      <selection activeCell="E502" sqref="E50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.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22.5" customWidth="1"/>
    <col min="10" max="10" width="23.1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bestFit="1" customWidth="1"/>
    <col min="16" max="16" width="28" customWidth="1"/>
    <col min="17" max="17" width="14.1640625" customWidth="1"/>
    <col min="18" max="18" width="20.83203125" customWidth="1"/>
    <col min="19" max="19" width="27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8380</v>
      </c>
    </row>
    <row r="2" spans="1:21" ht="48" x14ac:dyDescent="0.2">
      <c r="A2">
        <v>5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10</v>
      </c>
      <c r="M2" t="b">
        <v>1</v>
      </c>
      <c r="N2" t="s">
        <v>8305</v>
      </c>
      <c r="O2" s="5">
        <f t="shared" ref="O2:O65" si="0">E2/D2</f>
        <v>1.3685882352941177</v>
      </c>
      <c r="P2" s="11">
        <f t="shared" ref="P2:P65" si="1">E2/L2</f>
        <v>1163.3</v>
      </c>
      <c r="Q2" t="str">
        <f t="shared" ref="Q2:Q65" si="2">LEFT(N2,SEARCH("/",N2,1)-1)</f>
        <v>theater</v>
      </c>
      <c r="R2" t="str">
        <f t="shared" ref="R2:R65" si="3">RIGHT(N2,LEN(N2)- SEARCH("/",N2,SEARCH("/",N2)))</f>
        <v>musical</v>
      </c>
      <c r="S2" s="9">
        <f t="shared" ref="S2:S65" si="4">(((J2/60)/60)/24)+DATE(1970,1,1)</f>
        <v>42177.007071759261</v>
      </c>
      <c r="T2" s="10">
        <f t="shared" ref="T2:T65" si="5">(((I2/60)/60)/24)+DATE(1970,1,1)</f>
        <v>42208.125</v>
      </c>
      <c r="U2">
        <f t="shared" ref="U2:U65" si="6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53</v>
      </c>
      <c r="M3" t="b">
        <v>1</v>
      </c>
      <c r="N3" t="s">
        <v>8271</v>
      </c>
      <c r="O3" s="5">
        <f t="shared" si="0"/>
        <v>1.4260827250608272</v>
      </c>
      <c r="P3" s="11">
        <f t="shared" si="1"/>
        <v>276.47169811320754</v>
      </c>
      <c r="Q3" t="str">
        <f t="shared" si="2"/>
        <v>theater</v>
      </c>
      <c r="R3" t="str">
        <f t="shared" si="3"/>
        <v>plays</v>
      </c>
      <c r="S3" s="9">
        <f t="shared" si="4"/>
        <v>42766.600497685184</v>
      </c>
      <c r="T3" s="10">
        <f t="shared" si="5"/>
        <v>42796.600497685184</v>
      </c>
      <c r="U3">
        <f t="shared" si="6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39</v>
      </c>
      <c r="M4" t="b">
        <v>1</v>
      </c>
      <c r="N4" t="s">
        <v>8266</v>
      </c>
      <c r="O4" s="5">
        <f t="shared" si="0"/>
        <v>1.05</v>
      </c>
      <c r="P4" s="11">
        <f t="shared" si="1"/>
        <v>13.461538461538462</v>
      </c>
      <c r="Q4" t="str">
        <f t="shared" si="2"/>
        <v>film &amp; video</v>
      </c>
      <c r="R4" t="str">
        <f t="shared" si="3"/>
        <v>shorts</v>
      </c>
      <c r="S4" s="9">
        <f t="shared" si="4"/>
        <v>42405.702349537038</v>
      </c>
      <c r="T4" s="10">
        <f t="shared" si="5"/>
        <v>42415.702349537038</v>
      </c>
      <c r="U4">
        <f t="shared" si="6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185</v>
      </c>
      <c r="M5" t="b">
        <v>1</v>
      </c>
      <c r="N5" t="s">
        <v>8300</v>
      </c>
      <c r="O5" s="5">
        <f t="shared" si="0"/>
        <v>1.0389999999999999</v>
      </c>
      <c r="P5" s="11">
        <f t="shared" si="1"/>
        <v>56.162162162162161</v>
      </c>
      <c r="Q5" t="str">
        <f t="shared" si="2"/>
        <v>music</v>
      </c>
      <c r="R5" t="str">
        <f t="shared" si="3"/>
        <v>classical music</v>
      </c>
      <c r="S5" s="9">
        <f t="shared" si="4"/>
        <v>41828.515127314815</v>
      </c>
      <c r="T5" s="10">
        <f t="shared" si="5"/>
        <v>41858.515127314815</v>
      </c>
      <c r="U5">
        <f t="shared" si="6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1</v>
      </c>
      <c r="L6">
        <v>555</v>
      </c>
      <c r="M6" t="b">
        <v>1</v>
      </c>
      <c r="N6" t="s">
        <v>8269</v>
      </c>
      <c r="O6" s="5">
        <f t="shared" si="0"/>
        <v>1.2299154545454545</v>
      </c>
      <c r="P6" s="11">
        <f t="shared" si="1"/>
        <v>97.506810810810805</v>
      </c>
      <c r="Q6" t="str">
        <f t="shared" si="2"/>
        <v>film &amp; video</v>
      </c>
      <c r="R6" t="str">
        <f t="shared" si="3"/>
        <v>documentary</v>
      </c>
      <c r="S6" s="9">
        <f t="shared" si="4"/>
        <v>42327.834247685183</v>
      </c>
      <c r="T6" s="10">
        <f t="shared" si="5"/>
        <v>42357.834247685183</v>
      </c>
      <c r="U6">
        <f t="shared" si="6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17</v>
      </c>
      <c r="M7" t="b">
        <v>1</v>
      </c>
      <c r="N7" t="s">
        <v>8276</v>
      </c>
      <c r="O7" s="5">
        <f t="shared" si="0"/>
        <v>1.0977744436109027</v>
      </c>
      <c r="P7" s="11">
        <f t="shared" si="1"/>
        <v>258.23529411764707</v>
      </c>
      <c r="Q7" t="str">
        <f t="shared" si="2"/>
        <v>music</v>
      </c>
      <c r="R7" t="str">
        <f t="shared" si="3"/>
        <v>rock</v>
      </c>
      <c r="S7" s="9">
        <f t="shared" si="4"/>
        <v>42563.932951388888</v>
      </c>
      <c r="T7" s="10">
        <f t="shared" si="5"/>
        <v>42580.232638888891</v>
      </c>
      <c r="U7">
        <f t="shared" si="6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17</v>
      </c>
      <c r="M8" t="b">
        <v>1</v>
      </c>
      <c r="N8" t="s">
        <v>8271</v>
      </c>
      <c r="O8" s="5">
        <f t="shared" si="0"/>
        <v>1.064875</v>
      </c>
      <c r="P8" s="11">
        <f t="shared" si="1"/>
        <v>501.11764705882354</v>
      </c>
      <c r="Q8" t="str">
        <f t="shared" si="2"/>
        <v>theater</v>
      </c>
      <c r="R8" t="str">
        <f t="shared" si="3"/>
        <v>plays</v>
      </c>
      <c r="S8" s="9">
        <f t="shared" si="4"/>
        <v>41794.072337962964</v>
      </c>
      <c r="T8" s="10">
        <f t="shared" si="5"/>
        <v>41804.072337962964</v>
      </c>
      <c r="U8">
        <f t="shared" si="6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29</v>
      </c>
      <c r="M9" t="b">
        <v>1</v>
      </c>
      <c r="N9" t="s">
        <v>8266</v>
      </c>
      <c r="O9" s="5">
        <f t="shared" si="0"/>
        <v>1.0122222222222221</v>
      </c>
      <c r="P9" s="11">
        <f t="shared" si="1"/>
        <v>314.13793103448273</v>
      </c>
      <c r="Q9" t="str">
        <f t="shared" si="2"/>
        <v>film &amp; video</v>
      </c>
      <c r="R9" t="str">
        <f t="shared" si="3"/>
        <v>shorts</v>
      </c>
      <c r="S9" s="9">
        <f t="shared" si="4"/>
        <v>42516.047071759262</v>
      </c>
      <c r="T9" s="10">
        <f t="shared" si="5"/>
        <v>42556.047071759262</v>
      </c>
      <c r="U9">
        <f t="shared" si="6"/>
        <v>2016</v>
      </c>
    </row>
    <row r="10" spans="1:21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45</v>
      </c>
      <c r="M10" t="b">
        <v>1</v>
      </c>
      <c r="N10" t="s">
        <v>8292</v>
      </c>
      <c r="O10" s="5">
        <f t="shared" si="0"/>
        <v>1.0004342857142856</v>
      </c>
      <c r="P10" s="11">
        <f t="shared" si="1"/>
        <v>77.811555555555557</v>
      </c>
      <c r="Q10" t="str">
        <f t="shared" si="2"/>
        <v>music</v>
      </c>
      <c r="R10" t="str">
        <f t="shared" si="3"/>
        <v>pop</v>
      </c>
      <c r="S10" s="9">
        <f t="shared" si="4"/>
        <v>42468.94458333333</v>
      </c>
      <c r="T10" s="10">
        <f t="shared" si="5"/>
        <v>42475.875</v>
      </c>
      <c r="U10">
        <f t="shared" si="6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65</v>
      </c>
      <c r="M11" t="b">
        <v>1</v>
      </c>
      <c r="N11" t="s">
        <v>8300</v>
      </c>
      <c r="O11" s="5">
        <f t="shared" si="0"/>
        <v>1.2599800000000001</v>
      </c>
      <c r="P11" s="11">
        <f t="shared" si="1"/>
        <v>9.6921538461538468</v>
      </c>
      <c r="Q11" t="str">
        <f t="shared" si="2"/>
        <v>music</v>
      </c>
      <c r="R11" t="str">
        <f t="shared" si="3"/>
        <v>classical music</v>
      </c>
      <c r="S11" s="9">
        <f t="shared" si="4"/>
        <v>42447.103518518517</v>
      </c>
      <c r="T11" s="10">
        <f t="shared" si="5"/>
        <v>42477.103518518517</v>
      </c>
      <c r="U11">
        <f t="shared" si="6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8</v>
      </c>
      <c r="M12" t="b">
        <v>1</v>
      </c>
      <c r="N12" t="s">
        <v>8279</v>
      </c>
      <c r="O12" s="5">
        <f t="shared" si="0"/>
        <v>1.0049999999999999</v>
      </c>
      <c r="P12" s="11">
        <f t="shared" si="1"/>
        <v>376.875</v>
      </c>
      <c r="Q12" t="str">
        <f t="shared" si="2"/>
        <v>music</v>
      </c>
      <c r="R12" t="str">
        <f t="shared" si="3"/>
        <v>indie rock</v>
      </c>
      <c r="S12" s="9">
        <f t="shared" si="4"/>
        <v>41780.068043981482</v>
      </c>
      <c r="T12" s="10">
        <f t="shared" si="5"/>
        <v>41815.068043981482</v>
      </c>
      <c r="U12">
        <f t="shared" si="6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20</v>
      </c>
      <c r="M13" t="b">
        <v>1</v>
      </c>
      <c r="N13" t="s">
        <v>8271</v>
      </c>
      <c r="O13" s="5">
        <f t="shared" si="0"/>
        <v>1.2050000000000001</v>
      </c>
      <c r="P13" s="11">
        <f t="shared" si="1"/>
        <v>301.25</v>
      </c>
      <c r="Q13" t="str">
        <f t="shared" si="2"/>
        <v>theater</v>
      </c>
      <c r="R13" t="str">
        <f t="shared" si="3"/>
        <v>plays</v>
      </c>
      <c r="S13" s="9">
        <f t="shared" si="4"/>
        <v>42572.778495370367</v>
      </c>
      <c r="T13" s="10">
        <f t="shared" si="5"/>
        <v>42604.125</v>
      </c>
      <c r="U13">
        <f t="shared" si="6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101</v>
      </c>
      <c r="M14" t="b">
        <v>0</v>
      </c>
      <c r="N14" t="s">
        <v>8293</v>
      </c>
      <c r="O14" s="5">
        <f t="shared" si="0"/>
        <v>1.6529333333333334</v>
      </c>
      <c r="P14" s="11">
        <f t="shared" si="1"/>
        <v>490.97029702970298</v>
      </c>
      <c r="Q14" t="str">
        <f t="shared" si="2"/>
        <v>music</v>
      </c>
      <c r="R14" t="str">
        <f t="shared" si="3"/>
        <v>faith</v>
      </c>
      <c r="S14" s="9">
        <f t="shared" si="4"/>
        <v>41791.713252314818</v>
      </c>
      <c r="T14" s="10">
        <f t="shared" si="5"/>
        <v>41836.125</v>
      </c>
      <c r="U14">
        <f t="shared" si="6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33</v>
      </c>
      <c r="M15" t="b">
        <v>1</v>
      </c>
      <c r="N15" t="s">
        <v>8285</v>
      </c>
      <c r="O15" s="5">
        <f t="shared" si="0"/>
        <v>1.5997142857142856</v>
      </c>
      <c r="P15" s="11">
        <f t="shared" si="1"/>
        <v>169.66666666666666</v>
      </c>
      <c r="Q15" t="str">
        <f t="shared" si="2"/>
        <v>photography</v>
      </c>
      <c r="R15" t="str">
        <f t="shared" si="3"/>
        <v>photobooks</v>
      </c>
      <c r="S15" s="9">
        <f t="shared" si="4"/>
        <v>42508.677187499998</v>
      </c>
      <c r="T15" s="10">
        <f t="shared" si="5"/>
        <v>42544.852083333331</v>
      </c>
      <c r="U15">
        <f t="shared" si="6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13</v>
      </c>
      <c r="M16" t="b">
        <v>1</v>
      </c>
      <c r="N16" t="s">
        <v>8276</v>
      </c>
      <c r="O16" s="5">
        <f t="shared" si="0"/>
        <v>1.0093333333333334</v>
      </c>
      <c r="P16" s="11">
        <f t="shared" si="1"/>
        <v>465.84615384615387</v>
      </c>
      <c r="Q16" t="str">
        <f t="shared" si="2"/>
        <v>music</v>
      </c>
      <c r="R16" t="str">
        <f t="shared" si="3"/>
        <v>rock</v>
      </c>
      <c r="S16" s="9">
        <f t="shared" si="4"/>
        <v>41808.02648148148</v>
      </c>
      <c r="T16" s="10">
        <f t="shared" si="5"/>
        <v>41833.582638888889</v>
      </c>
      <c r="U16">
        <f t="shared" si="6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19</v>
      </c>
      <c r="M17" t="b">
        <v>1</v>
      </c>
      <c r="N17" t="s">
        <v>8274</v>
      </c>
      <c r="O17" s="5">
        <f t="shared" si="0"/>
        <v>1.0660000000000001</v>
      </c>
      <c r="P17" s="11">
        <f t="shared" si="1"/>
        <v>112.21052631578948</v>
      </c>
      <c r="Q17" t="str">
        <f t="shared" si="2"/>
        <v>publishing</v>
      </c>
      <c r="R17" t="str">
        <f t="shared" si="3"/>
        <v>nonfiction</v>
      </c>
      <c r="S17" s="9">
        <f t="shared" si="4"/>
        <v>42256.391875000001</v>
      </c>
      <c r="T17" s="10">
        <f t="shared" si="5"/>
        <v>42274.843055555553</v>
      </c>
      <c r="U17">
        <f t="shared" si="6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41</v>
      </c>
      <c r="M18" t="b">
        <v>1</v>
      </c>
      <c r="N18" t="s">
        <v>8271</v>
      </c>
      <c r="O18" s="5">
        <f t="shared" si="0"/>
        <v>1.0024166666666667</v>
      </c>
      <c r="P18" s="11">
        <f t="shared" si="1"/>
        <v>293.39024390243901</v>
      </c>
      <c r="Q18" t="str">
        <f t="shared" si="2"/>
        <v>theater</v>
      </c>
      <c r="R18" t="str">
        <f t="shared" si="3"/>
        <v>plays</v>
      </c>
      <c r="S18" s="9">
        <f t="shared" si="4"/>
        <v>41760.796423611115</v>
      </c>
      <c r="T18" s="10">
        <f t="shared" si="5"/>
        <v>41806.229166666664</v>
      </c>
      <c r="U18">
        <f t="shared" si="6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1</v>
      </c>
      <c r="L19">
        <v>67</v>
      </c>
      <c r="M19" t="b">
        <v>1</v>
      </c>
      <c r="N19" t="s">
        <v>8271</v>
      </c>
      <c r="O19" s="5">
        <f t="shared" si="0"/>
        <v>1.0066666666666666</v>
      </c>
      <c r="P19" s="11">
        <f t="shared" si="1"/>
        <v>22.53731343283582</v>
      </c>
      <c r="Q19" t="str">
        <f t="shared" si="2"/>
        <v>theater</v>
      </c>
      <c r="R19" t="str">
        <f t="shared" si="3"/>
        <v>plays</v>
      </c>
      <c r="S19" s="9">
        <f t="shared" si="4"/>
        <v>41917.731736111113</v>
      </c>
      <c r="T19" s="10">
        <f t="shared" si="5"/>
        <v>41947.773402777777</v>
      </c>
      <c r="U19">
        <f t="shared" si="6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100</v>
      </c>
      <c r="M20" t="b">
        <v>1</v>
      </c>
      <c r="N20" t="s">
        <v>8297</v>
      </c>
      <c r="O20" s="5">
        <f t="shared" si="0"/>
        <v>1.0632110000000001</v>
      </c>
      <c r="P20" s="11">
        <f t="shared" si="1"/>
        <v>318.9633</v>
      </c>
      <c r="Q20" t="str">
        <f t="shared" si="2"/>
        <v>games</v>
      </c>
      <c r="R20" t="str">
        <f t="shared" si="3"/>
        <v>tabletop games</v>
      </c>
      <c r="S20" s="9">
        <f t="shared" si="4"/>
        <v>41869.542314814818</v>
      </c>
      <c r="T20" s="10">
        <f t="shared" si="5"/>
        <v>41899.542314814818</v>
      </c>
      <c r="U20">
        <f t="shared" si="6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1</v>
      </c>
      <c r="L21">
        <v>403</v>
      </c>
      <c r="M21" t="b">
        <v>1</v>
      </c>
      <c r="N21" t="s">
        <v>8298</v>
      </c>
      <c r="O21" s="5">
        <f t="shared" si="0"/>
        <v>1.4529411764705882</v>
      </c>
      <c r="P21" s="11">
        <f t="shared" si="1"/>
        <v>3.064516129032258</v>
      </c>
      <c r="Q21" t="str">
        <f t="shared" si="2"/>
        <v>food</v>
      </c>
      <c r="R21" t="str">
        <f t="shared" si="3"/>
        <v>small batch</v>
      </c>
      <c r="S21" s="9">
        <f t="shared" si="4"/>
        <v>42175.816365740742</v>
      </c>
      <c r="T21" s="10">
        <f t="shared" si="5"/>
        <v>42205.816365740742</v>
      </c>
      <c r="U21">
        <f t="shared" si="6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126</v>
      </c>
      <c r="M22" t="b">
        <v>1</v>
      </c>
      <c r="N22" t="s">
        <v>8271</v>
      </c>
      <c r="O22" s="5">
        <f t="shared" si="0"/>
        <v>1.002</v>
      </c>
      <c r="P22" s="11">
        <f t="shared" si="1"/>
        <v>15.904761904761905</v>
      </c>
      <c r="Q22" t="str">
        <f t="shared" si="2"/>
        <v>theater</v>
      </c>
      <c r="R22" t="str">
        <f t="shared" si="3"/>
        <v>plays</v>
      </c>
      <c r="S22" s="9">
        <f t="shared" si="4"/>
        <v>42200.758240740746</v>
      </c>
      <c r="T22" s="10">
        <f t="shared" si="5"/>
        <v>42260.758240740746</v>
      </c>
      <c r="U22">
        <f t="shared" si="6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110</v>
      </c>
      <c r="M23" t="b">
        <v>1</v>
      </c>
      <c r="N23" t="s">
        <v>8274</v>
      </c>
      <c r="O23" s="5">
        <f t="shared" si="0"/>
        <v>1.0913513513513513</v>
      </c>
      <c r="P23" s="11">
        <f t="shared" si="1"/>
        <v>183.54545454545453</v>
      </c>
      <c r="Q23" t="str">
        <f t="shared" si="2"/>
        <v>publishing</v>
      </c>
      <c r="R23" t="str">
        <f t="shared" si="3"/>
        <v>nonfiction</v>
      </c>
      <c r="S23" s="9">
        <f t="shared" si="4"/>
        <v>41878.627187500002</v>
      </c>
      <c r="T23" s="10">
        <f t="shared" si="5"/>
        <v>41908.627187500002</v>
      </c>
      <c r="U23">
        <f t="shared" si="6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25</v>
      </c>
      <c r="M24" t="b">
        <v>1</v>
      </c>
      <c r="N24" t="s">
        <v>8271</v>
      </c>
      <c r="O24" s="5">
        <f t="shared" si="0"/>
        <v>1.1714285714285715</v>
      </c>
      <c r="P24" s="11">
        <f t="shared" si="1"/>
        <v>16.399999999999999</v>
      </c>
      <c r="Q24" t="str">
        <f t="shared" si="2"/>
        <v>theater</v>
      </c>
      <c r="R24" t="str">
        <f t="shared" si="3"/>
        <v>plays</v>
      </c>
      <c r="S24" s="9">
        <f t="shared" si="4"/>
        <v>41989.91134259259</v>
      </c>
      <c r="T24" s="10">
        <f t="shared" si="5"/>
        <v>42005.332638888889</v>
      </c>
      <c r="U24">
        <f t="shared" si="6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36</v>
      </c>
      <c r="M25" t="b">
        <v>1</v>
      </c>
      <c r="N25" t="s">
        <v>8305</v>
      </c>
      <c r="O25" s="5">
        <f t="shared" si="0"/>
        <v>1.1850000000000001</v>
      </c>
      <c r="P25" s="11">
        <f t="shared" si="1"/>
        <v>65.833333333333329</v>
      </c>
      <c r="Q25" t="str">
        <f t="shared" si="2"/>
        <v>theater</v>
      </c>
      <c r="R25" t="str">
        <f t="shared" si="3"/>
        <v>musical</v>
      </c>
      <c r="S25" s="9">
        <f t="shared" si="4"/>
        <v>42097.778946759259</v>
      </c>
      <c r="T25" s="10">
        <f t="shared" si="5"/>
        <v>42124.638888888891</v>
      </c>
      <c r="U25">
        <f t="shared" si="6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1</v>
      </c>
      <c r="L26">
        <v>68</v>
      </c>
      <c r="M26" t="b">
        <v>1</v>
      </c>
      <c r="N26" t="s">
        <v>8276</v>
      </c>
      <c r="O26" s="5">
        <f t="shared" si="0"/>
        <v>1.0880768571428572</v>
      </c>
      <c r="P26" s="11">
        <f t="shared" si="1"/>
        <v>560.03955882352943</v>
      </c>
      <c r="Q26" t="str">
        <f t="shared" si="2"/>
        <v>music</v>
      </c>
      <c r="R26" t="str">
        <f t="shared" si="3"/>
        <v>rock</v>
      </c>
      <c r="S26" s="9">
        <f t="shared" si="4"/>
        <v>42229.820173611108</v>
      </c>
      <c r="T26" s="10">
        <f t="shared" si="5"/>
        <v>42262.818750000006</v>
      </c>
      <c r="U26">
        <f t="shared" si="6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1</v>
      </c>
      <c r="L27">
        <v>39</v>
      </c>
      <c r="M27" t="b">
        <v>1</v>
      </c>
      <c r="N27" t="s">
        <v>8277</v>
      </c>
      <c r="O27" s="5">
        <f t="shared" si="0"/>
        <v>1.3333333333333333</v>
      </c>
      <c r="P27" s="11">
        <f t="shared" si="1"/>
        <v>20.512820512820515</v>
      </c>
      <c r="Q27" t="str">
        <f t="shared" si="2"/>
        <v>music</v>
      </c>
      <c r="R27" t="str">
        <f t="shared" si="3"/>
        <v>metal</v>
      </c>
      <c r="S27" s="9">
        <f t="shared" si="4"/>
        <v>42318.025011574078</v>
      </c>
      <c r="T27" s="10">
        <f t="shared" si="5"/>
        <v>42378.025011574078</v>
      </c>
      <c r="U27">
        <f t="shared" si="6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1</v>
      </c>
      <c r="L28">
        <v>21</v>
      </c>
      <c r="M28" t="b">
        <v>1</v>
      </c>
      <c r="N28" t="s">
        <v>8271</v>
      </c>
      <c r="O28" s="5">
        <f t="shared" si="0"/>
        <v>1.552</v>
      </c>
      <c r="P28" s="11">
        <f t="shared" si="1"/>
        <v>92.38095238095238</v>
      </c>
      <c r="Q28" t="str">
        <f t="shared" si="2"/>
        <v>theater</v>
      </c>
      <c r="R28" t="str">
        <f t="shared" si="3"/>
        <v>plays</v>
      </c>
      <c r="S28" s="9">
        <f t="shared" si="4"/>
        <v>41828.515555555554</v>
      </c>
      <c r="T28" s="10">
        <f t="shared" si="5"/>
        <v>41868.515555555554</v>
      </c>
      <c r="U28">
        <f t="shared" si="6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8</v>
      </c>
      <c r="M29" t="b">
        <v>1</v>
      </c>
      <c r="N29" t="s">
        <v>8271</v>
      </c>
      <c r="O29" s="5">
        <f t="shared" si="0"/>
        <v>1.1172500000000001</v>
      </c>
      <c r="P29" s="11">
        <f t="shared" si="1"/>
        <v>2793.125</v>
      </c>
      <c r="Q29" t="str">
        <f t="shared" si="2"/>
        <v>theater</v>
      </c>
      <c r="R29" t="str">
        <f t="shared" si="3"/>
        <v>plays</v>
      </c>
      <c r="S29" s="9">
        <f t="shared" si="4"/>
        <v>41929.164733796293</v>
      </c>
      <c r="T29" s="10">
        <f t="shared" si="5"/>
        <v>41959.206400462965</v>
      </c>
      <c r="U29">
        <f t="shared" si="6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150</v>
      </c>
      <c r="M30" t="b">
        <v>1</v>
      </c>
      <c r="N30" t="s">
        <v>8265</v>
      </c>
      <c r="O30" s="5">
        <f t="shared" si="0"/>
        <v>1.0035000000000001</v>
      </c>
      <c r="P30" s="11">
        <f t="shared" si="1"/>
        <v>80.28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42354.96393518518</v>
      </c>
      <c r="U30">
        <f t="shared" si="6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86</v>
      </c>
      <c r="M31" t="b">
        <v>1</v>
      </c>
      <c r="N31" t="s">
        <v>8279</v>
      </c>
      <c r="O31" s="5">
        <f t="shared" si="0"/>
        <v>1.2333333333333334</v>
      </c>
      <c r="P31" s="11">
        <f t="shared" si="1"/>
        <v>43.02325581395349</v>
      </c>
      <c r="Q31" t="str">
        <f t="shared" si="2"/>
        <v>music</v>
      </c>
      <c r="R31" t="str">
        <f t="shared" si="3"/>
        <v>indie rock</v>
      </c>
      <c r="S31" s="9">
        <f t="shared" si="4"/>
        <v>41812.67324074074</v>
      </c>
      <c r="T31" s="10">
        <f t="shared" si="5"/>
        <v>41842.67324074074</v>
      </c>
      <c r="U31">
        <f t="shared" si="6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27</v>
      </c>
      <c r="M32" t="b">
        <v>1</v>
      </c>
      <c r="N32" t="s">
        <v>8271</v>
      </c>
      <c r="O32" s="5">
        <f t="shared" si="0"/>
        <v>1.0129975</v>
      </c>
      <c r="P32" s="11">
        <f t="shared" si="1"/>
        <v>150.0737037037037</v>
      </c>
      <c r="Q32" t="str">
        <f t="shared" si="2"/>
        <v>theater</v>
      </c>
      <c r="R32" t="str">
        <f t="shared" si="3"/>
        <v>plays</v>
      </c>
      <c r="S32" s="9">
        <f t="shared" si="4"/>
        <v>41842.292997685188</v>
      </c>
      <c r="T32" s="10">
        <f t="shared" si="5"/>
        <v>41872.292997685188</v>
      </c>
      <c r="U32">
        <f t="shared" si="6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199</v>
      </c>
      <c r="M33" t="b">
        <v>1</v>
      </c>
      <c r="N33" t="s">
        <v>8305</v>
      </c>
      <c r="O33" s="5">
        <f t="shared" si="0"/>
        <v>1</v>
      </c>
      <c r="P33" s="11">
        <f t="shared" si="1"/>
        <v>6.5326633165829151E-2</v>
      </c>
      <c r="Q33" t="str">
        <f t="shared" si="2"/>
        <v>theater</v>
      </c>
      <c r="R33" t="str">
        <f t="shared" si="3"/>
        <v>musical</v>
      </c>
      <c r="S33" s="9">
        <f t="shared" si="4"/>
        <v>42376.79206018518</v>
      </c>
      <c r="T33" s="10">
        <f t="shared" si="5"/>
        <v>42394.79206018518</v>
      </c>
      <c r="U33">
        <f t="shared" si="6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174</v>
      </c>
      <c r="M34" t="b">
        <v>1</v>
      </c>
      <c r="N34" t="s">
        <v>8276</v>
      </c>
      <c r="O34" s="5">
        <f t="shared" si="0"/>
        <v>1.0024604569420035</v>
      </c>
      <c r="P34" s="11">
        <f t="shared" si="1"/>
        <v>163.90804597701148</v>
      </c>
      <c r="Q34" t="str">
        <f t="shared" si="2"/>
        <v>music</v>
      </c>
      <c r="R34" t="str">
        <f t="shared" si="3"/>
        <v>rock</v>
      </c>
      <c r="S34" s="9">
        <f t="shared" si="4"/>
        <v>42461.627511574072</v>
      </c>
      <c r="T34" s="10">
        <f t="shared" si="5"/>
        <v>42503.165972222225</v>
      </c>
      <c r="U34">
        <f t="shared" si="6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14</v>
      </c>
      <c r="M35" t="b">
        <v>1</v>
      </c>
      <c r="N35" t="s">
        <v>8301</v>
      </c>
      <c r="O35" s="5">
        <f t="shared" si="0"/>
        <v>1.0209523809523811</v>
      </c>
      <c r="P35" s="11">
        <f t="shared" si="1"/>
        <v>382.85714285714283</v>
      </c>
      <c r="Q35" t="str">
        <f t="shared" si="2"/>
        <v>technology</v>
      </c>
      <c r="R35" t="str">
        <f t="shared" si="3"/>
        <v>space exploration</v>
      </c>
      <c r="S35" s="9">
        <f t="shared" si="4"/>
        <v>42286.660891203705</v>
      </c>
      <c r="T35" s="10">
        <f t="shared" si="5"/>
        <v>42316.702557870376</v>
      </c>
      <c r="U35">
        <f t="shared" si="6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1</v>
      </c>
      <c r="L36">
        <v>298</v>
      </c>
      <c r="M36" t="b">
        <v>1</v>
      </c>
      <c r="N36" t="s">
        <v>8269</v>
      </c>
      <c r="O36" s="5">
        <f t="shared" si="0"/>
        <v>1.3046153846153845</v>
      </c>
      <c r="P36" s="11">
        <f t="shared" si="1"/>
        <v>11.382550335570469</v>
      </c>
      <c r="Q36" t="str">
        <f t="shared" si="2"/>
        <v>film &amp; video</v>
      </c>
      <c r="R36" t="str">
        <f t="shared" si="3"/>
        <v>documentary</v>
      </c>
      <c r="S36" s="9">
        <f t="shared" si="4"/>
        <v>41841.321770833332</v>
      </c>
      <c r="T36" s="10">
        <f t="shared" si="5"/>
        <v>41856.321770833332</v>
      </c>
      <c r="U36">
        <f t="shared" si="6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87</v>
      </c>
      <c r="M37" t="b">
        <v>1</v>
      </c>
      <c r="N37" t="s">
        <v>8269</v>
      </c>
      <c r="O37" s="5">
        <f t="shared" si="0"/>
        <v>1.665</v>
      </c>
      <c r="P37" s="11">
        <f t="shared" si="1"/>
        <v>19.137931034482758</v>
      </c>
      <c r="Q37" t="str">
        <f t="shared" si="2"/>
        <v>film &amp; video</v>
      </c>
      <c r="R37" t="str">
        <f t="shared" si="3"/>
        <v>documentary</v>
      </c>
      <c r="S37" s="9">
        <f t="shared" si="4"/>
        <v>42098.291828703703</v>
      </c>
      <c r="T37" s="10">
        <f t="shared" si="5"/>
        <v>42122</v>
      </c>
      <c r="U37">
        <f t="shared" si="6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1</v>
      </c>
      <c r="L38">
        <v>146</v>
      </c>
      <c r="M38" t="b">
        <v>1</v>
      </c>
      <c r="N38" t="s">
        <v>8269</v>
      </c>
      <c r="O38" s="5">
        <f t="shared" si="0"/>
        <v>1.4215</v>
      </c>
      <c r="P38" s="11">
        <f t="shared" si="1"/>
        <v>58.417808219178085</v>
      </c>
      <c r="Q38" t="str">
        <f t="shared" si="2"/>
        <v>film &amp; video</v>
      </c>
      <c r="R38" t="str">
        <f t="shared" si="3"/>
        <v>documentary</v>
      </c>
      <c r="S38" s="9">
        <f t="shared" si="4"/>
        <v>42068.307002314818</v>
      </c>
      <c r="T38" s="10">
        <f t="shared" si="5"/>
        <v>42098.265335648146</v>
      </c>
      <c r="U38">
        <f t="shared" si="6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53</v>
      </c>
      <c r="M39" t="b">
        <v>1</v>
      </c>
      <c r="N39" t="s">
        <v>8265</v>
      </c>
      <c r="O39" s="5">
        <f t="shared" si="0"/>
        <v>1.8344090909090909</v>
      </c>
      <c r="P39" s="11">
        <f t="shared" si="1"/>
        <v>761.45283018867929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42062.693043981482</v>
      </c>
      <c r="U39">
        <f t="shared" si="6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120</v>
      </c>
      <c r="M40" t="b">
        <v>1</v>
      </c>
      <c r="N40" t="s">
        <v>8274</v>
      </c>
      <c r="O40" s="5">
        <f t="shared" si="0"/>
        <v>1.1004</v>
      </c>
      <c r="P40" s="11">
        <f t="shared" si="1"/>
        <v>22.925000000000001</v>
      </c>
      <c r="Q40" t="str">
        <f t="shared" si="2"/>
        <v>publishing</v>
      </c>
      <c r="R40" t="str">
        <f t="shared" si="3"/>
        <v>nonfiction</v>
      </c>
      <c r="S40" s="9">
        <f t="shared" si="4"/>
        <v>41375.057222222218</v>
      </c>
      <c r="T40" s="10">
        <f t="shared" si="5"/>
        <v>41405.057222222218</v>
      </c>
      <c r="U40">
        <f t="shared" si="6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15</v>
      </c>
      <c r="M41" t="b">
        <v>1</v>
      </c>
      <c r="N41" t="s">
        <v>8271</v>
      </c>
      <c r="O41" s="5">
        <f t="shared" si="0"/>
        <v>1.3098000000000001</v>
      </c>
      <c r="P41" s="11">
        <f t="shared" si="1"/>
        <v>2183</v>
      </c>
      <c r="Q41" t="str">
        <f t="shared" si="2"/>
        <v>theater</v>
      </c>
      <c r="R41" t="str">
        <f t="shared" si="3"/>
        <v>plays</v>
      </c>
      <c r="S41" s="9">
        <f t="shared" si="4"/>
        <v>41754.047083333331</v>
      </c>
      <c r="T41" s="10">
        <f t="shared" si="5"/>
        <v>41784.957638888889</v>
      </c>
      <c r="U41">
        <f t="shared" si="6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27</v>
      </c>
      <c r="M42" t="b">
        <v>1</v>
      </c>
      <c r="N42" t="s">
        <v>8266</v>
      </c>
      <c r="O42" s="5">
        <f t="shared" si="0"/>
        <v>1.0135000000000001</v>
      </c>
      <c r="P42" s="11">
        <f t="shared" si="1"/>
        <v>75.074074074074076</v>
      </c>
      <c r="Q42" t="str">
        <f t="shared" si="2"/>
        <v>film &amp; video</v>
      </c>
      <c r="R42" t="str">
        <f t="shared" si="3"/>
        <v>shorts</v>
      </c>
      <c r="S42" s="9">
        <f t="shared" si="4"/>
        <v>41789.21398148148</v>
      </c>
      <c r="T42" s="10">
        <f t="shared" si="5"/>
        <v>41809.166666666664</v>
      </c>
      <c r="U42">
        <f t="shared" si="6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32</v>
      </c>
      <c r="M43" t="b">
        <v>1</v>
      </c>
      <c r="N43" t="s">
        <v>8276</v>
      </c>
      <c r="O43" s="5">
        <f t="shared" si="0"/>
        <v>1</v>
      </c>
      <c r="P43" s="11">
        <f t="shared" si="1"/>
        <v>62.5</v>
      </c>
      <c r="Q43" t="str">
        <f t="shared" si="2"/>
        <v>music</v>
      </c>
      <c r="R43" t="str">
        <f t="shared" si="3"/>
        <v>rock</v>
      </c>
      <c r="S43" s="9">
        <f t="shared" si="4"/>
        <v>41887.568912037037</v>
      </c>
      <c r="T43" s="10">
        <f t="shared" si="5"/>
        <v>41917.568912037037</v>
      </c>
      <c r="U43">
        <f t="shared" si="6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27</v>
      </c>
      <c r="M44" t="b">
        <v>1</v>
      </c>
      <c r="N44" t="s">
        <v>8303</v>
      </c>
      <c r="O44" s="5">
        <f t="shared" si="0"/>
        <v>1.4185714285714286</v>
      </c>
      <c r="P44" s="11">
        <f t="shared" si="1"/>
        <v>735.55555555555554</v>
      </c>
      <c r="Q44" t="str">
        <f t="shared" si="2"/>
        <v>theater</v>
      </c>
      <c r="R44" t="str">
        <f t="shared" si="3"/>
        <v>spaces</v>
      </c>
      <c r="S44" s="9">
        <f t="shared" si="4"/>
        <v>41971.639189814814</v>
      </c>
      <c r="T44" s="10">
        <f t="shared" si="5"/>
        <v>42001.639189814814</v>
      </c>
      <c r="U44">
        <f t="shared" si="6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6</v>
      </c>
      <c r="M45" t="b">
        <v>0</v>
      </c>
      <c r="N45" t="s">
        <v>8267</v>
      </c>
      <c r="O45" s="5">
        <f t="shared" si="0"/>
        <v>3.0865999999999998</v>
      </c>
      <c r="P45" s="11">
        <f t="shared" si="1"/>
        <v>5144.333333333333</v>
      </c>
      <c r="Q45" t="str">
        <f t="shared" si="2"/>
        <v>film &amp; video</v>
      </c>
      <c r="R45" t="str">
        <f t="shared" si="3"/>
        <v>science fiction</v>
      </c>
      <c r="S45" s="9">
        <f t="shared" si="4"/>
        <v>41802.790347222224</v>
      </c>
      <c r="T45" s="10">
        <f t="shared" si="5"/>
        <v>41833</v>
      </c>
      <c r="U45">
        <f t="shared" si="6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53</v>
      </c>
      <c r="M46" t="b">
        <v>1</v>
      </c>
      <c r="N46" t="s">
        <v>8297</v>
      </c>
      <c r="O46" s="5">
        <f t="shared" si="0"/>
        <v>1</v>
      </c>
      <c r="P46" s="11">
        <f t="shared" si="1"/>
        <v>37.735849056603776</v>
      </c>
      <c r="Q46" t="str">
        <f t="shared" si="2"/>
        <v>games</v>
      </c>
      <c r="R46" t="str">
        <f t="shared" si="3"/>
        <v>tabletop games</v>
      </c>
      <c r="S46" s="9">
        <f t="shared" si="4"/>
        <v>41874.098807870374</v>
      </c>
      <c r="T46" s="10">
        <f t="shared" si="5"/>
        <v>41919.098807870374</v>
      </c>
      <c r="U46">
        <f t="shared" si="6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30</v>
      </c>
      <c r="M47" t="b">
        <v>1</v>
      </c>
      <c r="N47" t="s">
        <v>8305</v>
      </c>
      <c r="O47" s="5">
        <f t="shared" si="0"/>
        <v>1.2</v>
      </c>
      <c r="P47" s="11">
        <f t="shared" si="1"/>
        <v>200</v>
      </c>
      <c r="Q47" t="str">
        <f t="shared" si="2"/>
        <v>theater</v>
      </c>
      <c r="R47" t="str">
        <f t="shared" si="3"/>
        <v>musical</v>
      </c>
      <c r="S47" s="9">
        <f t="shared" si="4"/>
        <v>42457.623923611114</v>
      </c>
      <c r="T47" s="10">
        <f t="shared" si="5"/>
        <v>42487.623923611114</v>
      </c>
      <c r="U47">
        <f t="shared" si="6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90</v>
      </c>
      <c r="M48" t="b">
        <v>1</v>
      </c>
      <c r="N48" t="s">
        <v>8276</v>
      </c>
      <c r="O48" s="5">
        <f t="shared" si="0"/>
        <v>1.0416666666666667</v>
      </c>
      <c r="P48" s="11">
        <f t="shared" si="1"/>
        <v>97.222222222222229</v>
      </c>
      <c r="Q48" t="str">
        <f t="shared" si="2"/>
        <v>music</v>
      </c>
      <c r="R48" t="str">
        <f t="shared" si="3"/>
        <v>rock</v>
      </c>
      <c r="S48" s="9">
        <f t="shared" si="4"/>
        <v>42323.964976851858</v>
      </c>
      <c r="T48" s="10">
        <f t="shared" si="5"/>
        <v>42353.964976851858</v>
      </c>
      <c r="U48">
        <f t="shared" si="6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1</v>
      </c>
      <c r="L49">
        <v>176</v>
      </c>
      <c r="M49" t="b">
        <v>1</v>
      </c>
      <c r="N49" t="s">
        <v>8271</v>
      </c>
      <c r="O49" s="5">
        <f t="shared" si="0"/>
        <v>1.0761100000000001</v>
      </c>
      <c r="P49" s="11">
        <f t="shared" si="1"/>
        <v>30.571306818181821</v>
      </c>
      <c r="Q49" t="str">
        <f t="shared" si="2"/>
        <v>theater</v>
      </c>
      <c r="R49" t="str">
        <f t="shared" si="3"/>
        <v>plays</v>
      </c>
      <c r="S49" s="9">
        <f t="shared" si="4"/>
        <v>41932.819525462961</v>
      </c>
      <c r="T49" s="10">
        <f t="shared" si="5"/>
        <v>41992.861192129625</v>
      </c>
      <c r="U49">
        <f t="shared" si="6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</v>
      </c>
      <c r="M50" t="b">
        <v>0</v>
      </c>
      <c r="N50" t="s">
        <v>8271</v>
      </c>
      <c r="O50" s="5">
        <f t="shared" si="0"/>
        <v>1.0794999999999999</v>
      </c>
      <c r="P50" s="11">
        <f t="shared" si="1"/>
        <v>719.66666666666663</v>
      </c>
      <c r="Q50" t="str">
        <f t="shared" si="2"/>
        <v>theater</v>
      </c>
      <c r="R50" t="str">
        <f t="shared" si="3"/>
        <v>plays</v>
      </c>
      <c r="S50" s="9">
        <f t="shared" si="4"/>
        <v>42033.516898148147</v>
      </c>
      <c r="T50" s="10">
        <f t="shared" si="5"/>
        <v>42064.5</v>
      </c>
      <c r="U50">
        <f t="shared" si="6"/>
        <v>2015</v>
      </c>
    </row>
    <row r="51" spans="1:21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3</v>
      </c>
      <c r="M51" t="b">
        <v>0</v>
      </c>
      <c r="N51" t="s">
        <v>8272</v>
      </c>
      <c r="O51" s="5">
        <f t="shared" si="0"/>
        <v>1</v>
      </c>
      <c r="P51" s="11">
        <f t="shared" si="1"/>
        <v>4000</v>
      </c>
      <c r="Q51" t="str">
        <f t="shared" si="2"/>
        <v>technology</v>
      </c>
      <c r="R51" t="str">
        <f t="shared" si="3"/>
        <v>web</v>
      </c>
      <c r="S51" s="9">
        <f t="shared" si="4"/>
        <v>42271.176446759258</v>
      </c>
      <c r="T51" s="10">
        <f t="shared" si="5"/>
        <v>42301.176446759258</v>
      </c>
      <c r="U51">
        <f t="shared" si="6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80</v>
      </c>
      <c r="M52" t="b">
        <v>1</v>
      </c>
      <c r="N52" t="s">
        <v>8271</v>
      </c>
      <c r="O52" s="5">
        <f t="shared" si="0"/>
        <v>1</v>
      </c>
      <c r="P52" s="11">
        <f t="shared" si="1"/>
        <v>7.5</v>
      </c>
      <c r="Q52" t="str">
        <f t="shared" si="2"/>
        <v>theater</v>
      </c>
      <c r="R52" t="str">
        <f t="shared" si="3"/>
        <v>plays</v>
      </c>
      <c r="S52" s="9">
        <f t="shared" si="4"/>
        <v>41995.752986111111</v>
      </c>
      <c r="T52" s="10">
        <f t="shared" si="5"/>
        <v>42034.708333333328</v>
      </c>
      <c r="U52">
        <f t="shared" si="6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1328</v>
      </c>
      <c r="M53" t="b">
        <v>1</v>
      </c>
      <c r="N53" t="s">
        <v>8297</v>
      </c>
      <c r="O53" s="5">
        <f t="shared" si="0"/>
        <v>1.2801818181818181</v>
      </c>
      <c r="P53" s="11">
        <f t="shared" si="1"/>
        <v>10.603915662650602</v>
      </c>
      <c r="Q53" t="str">
        <f t="shared" si="2"/>
        <v>games</v>
      </c>
      <c r="R53" t="str">
        <f t="shared" si="3"/>
        <v>tabletop games</v>
      </c>
      <c r="S53" s="9">
        <f t="shared" si="4"/>
        <v>42196.928668981483</v>
      </c>
      <c r="T53" s="10">
        <f t="shared" si="5"/>
        <v>42226.928668981483</v>
      </c>
      <c r="U53">
        <f t="shared" si="6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0</v>
      </c>
      <c r="M54" t="b">
        <v>0</v>
      </c>
      <c r="N54" t="s">
        <v>8283</v>
      </c>
      <c r="O54" s="5">
        <f t="shared" si="0"/>
        <v>1.1620999999999999</v>
      </c>
      <c r="P54" s="11" t="e">
        <f t="shared" si="1"/>
        <v>#DIV/0!</v>
      </c>
      <c r="Q54" t="str">
        <f t="shared" si="2"/>
        <v>games</v>
      </c>
      <c r="R54" t="str">
        <f t="shared" si="3"/>
        <v>mobile games</v>
      </c>
      <c r="S54" s="9">
        <f t="shared" si="4"/>
        <v>41807.701921296299</v>
      </c>
      <c r="T54" s="10">
        <f t="shared" si="5"/>
        <v>41837.701921296299</v>
      </c>
      <c r="U54">
        <f t="shared" si="6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108</v>
      </c>
      <c r="M55" t="b">
        <v>1</v>
      </c>
      <c r="N55" t="s">
        <v>8271</v>
      </c>
      <c r="O55" s="5">
        <f t="shared" si="0"/>
        <v>1.0963333333333334</v>
      </c>
      <c r="P55" s="11">
        <f t="shared" si="1"/>
        <v>30.453703703703702</v>
      </c>
      <c r="Q55" t="str">
        <f t="shared" si="2"/>
        <v>theater</v>
      </c>
      <c r="R55" t="str">
        <f t="shared" si="3"/>
        <v>plays</v>
      </c>
      <c r="S55" s="9">
        <f t="shared" si="4"/>
        <v>41719.549131944441</v>
      </c>
      <c r="T55" s="10">
        <f t="shared" si="5"/>
        <v>41733.916666666664</v>
      </c>
      <c r="U55">
        <f t="shared" si="6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40</v>
      </c>
      <c r="M56" t="b">
        <v>0</v>
      </c>
      <c r="N56" t="s">
        <v>8271</v>
      </c>
      <c r="O56" s="5">
        <f t="shared" si="0"/>
        <v>1.01</v>
      </c>
      <c r="P56" s="11">
        <f t="shared" si="1"/>
        <v>252.5</v>
      </c>
      <c r="Q56" t="str">
        <f t="shared" si="2"/>
        <v>theater</v>
      </c>
      <c r="R56" t="str">
        <f t="shared" si="3"/>
        <v>plays</v>
      </c>
      <c r="S56" s="9">
        <f t="shared" si="4"/>
        <v>42333.713206018518</v>
      </c>
      <c r="T56" s="10">
        <f t="shared" si="5"/>
        <v>42363.713206018518</v>
      </c>
      <c r="U56">
        <f t="shared" si="6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1</v>
      </c>
      <c r="L57">
        <v>202</v>
      </c>
      <c r="M57" t="b">
        <v>1</v>
      </c>
      <c r="N57" t="s">
        <v>8269</v>
      </c>
      <c r="O57" s="5">
        <f t="shared" si="0"/>
        <v>1.2895348837209302</v>
      </c>
      <c r="P57" s="11">
        <f t="shared" si="1"/>
        <v>54.900990099009903</v>
      </c>
      <c r="Q57" t="str">
        <f t="shared" si="2"/>
        <v>film &amp; video</v>
      </c>
      <c r="R57" t="str">
        <f t="shared" si="3"/>
        <v>documentary</v>
      </c>
      <c r="S57" s="9">
        <f t="shared" si="4"/>
        <v>42496.968935185185</v>
      </c>
      <c r="T57" s="10">
        <f t="shared" si="5"/>
        <v>42517.968935185185</v>
      </c>
      <c r="U57">
        <f t="shared" si="6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27</v>
      </c>
      <c r="M58" t="b">
        <v>1</v>
      </c>
      <c r="N58" t="s">
        <v>8271</v>
      </c>
      <c r="O58" s="5">
        <f t="shared" si="0"/>
        <v>1.0726249999999999</v>
      </c>
      <c r="P58" s="11">
        <f t="shared" si="1"/>
        <v>317.81481481481484</v>
      </c>
      <c r="Q58" t="str">
        <f t="shared" si="2"/>
        <v>theater</v>
      </c>
      <c r="R58" t="str">
        <f t="shared" si="3"/>
        <v>plays</v>
      </c>
      <c r="S58" s="9">
        <f t="shared" si="4"/>
        <v>42149.548888888887</v>
      </c>
      <c r="T58" s="10">
        <f t="shared" si="5"/>
        <v>42163.666666666672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70</v>
      </c>
      <c r="M59" t="b">
        <v>1</v>
      </c>
      <c r="N59" t="s">
        <v>8271</v>
      </c>
      <c r="O59" s="5">
        <f t="shared" si="0"/>
        <v>1.0189999999999999</v>
      </c>
      <c r="P59" s="11">
        <f t="shared" si="1"/>
        <v>218.35714285714286</v>
      </c>
      <c r="Q59" t="str">
        <f t="shared" si="2"/>
        <v>theater</v>
      </c>
      <c r="R59" t="str">
        <f t="shared" si="3"/>
        <v>plays</v>
      </c>
      <c r="S59" s="9">
        <f t="shared" si="4"/>
        <v>42089.83289351852</v>
      </c>
      <c r="T59" s="10">
        <f t="shared" si="5"/>
        <v>42119.83289351852</v>
      </c>
      <c r="U59">
        <f t="shared" si="6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115</v>
      </c>
      <c r="M60" t="b">
        <v>1</v>
      </c>
      <c r="N60" t="s">
        <v>8305</v>
      </c>
      <c r="O60" s="5">
        <f t="shared" si="0"/>
        <v>1.0290999999999999</v>
      </c>
      <c r="P60" s="11">
        <f t="shared" si="1"/>
        <v>89.486956521739131</v>
      </c>
      <c r="Q60" t="str">
        <f t="shared" si="2"/>
        <v>theater</v>
      </c>
      <c r="R60" t="str">
        <f t="shared" si="3"/>
        <v>musical</v>
      </c>
      <c r="S60" s="9">
        <f t="shared" si="4"/>
        <v>41932.745046296295</v>
      </c>
      <c r="T60" s="10">
        <f t="shared" si="5"/>
        <v>41962.786712962959</v>
      </c>
      <c r="U60">
        <f t="shared" si="6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50</v>
      </c>
      <c r="M61" t="b">
        <v>1</v>
      </c>
      <c r="N61" t="s">
        <v>8297</v>
      </c>
      <c r="O61" s="5">
        <f t="shared" si="0"/>
        <v>1.0012570000000001</v>
      </c>
      <c r="P61" s="11">
        <f t="shared" si="1"/>
        <v>400.50279999999998</v>
      </c>
      <c r="Q61" t="str">
        <f t="shared" si="2"/>
        <v>games</v>
      </c>
      <c r="R61" t="str">
        <f t="shared" si="3"/>
        <v>tabletop games</v>
      </c>
      <c r="S61" s="9">
        <f t="shared" si="4"/>
        <v>42230.23583333334</v>
      </c>
      <c r="T61" s="10">
        <f t="shared" si="5"/>
        <v>42261.875</v>
      </c>
      <c r="U61">
        <f t="shared" si="6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134</v>
      </c>
      <c r="M62" t="b">
        <v>1</v>
      </c>
      <c r="N62" t="s">
        <v>8269</v>
      </c>
      <c r="O62" s="5">
        <f t="shared" si="0"/>
        <v>1.0329622222222221</v>
      </c>
      <c r="P62" s="11">
        <f t="shared" si="1"/>
        <v>34.689029850746266</v>
      </c>
      <c r="Q62" t="str">
        <f t="shared" si="2"/>
        <v>film &amp; video</v>
      </c>
      <c r="R62" t="str">
        <f t="shared" si="3"/>
        <v>documentary</v>
      </c>
      <c r="S62" s="9">
        <f t="shared" si="4"/>
        <v>41701.901817129627</v>
      </c>
      <c r="T62" s="10">
        <f t="shared" si="5"/>
        <v>41721</v>
      </c>
      <c r="U62">
        <f t="shared" si="6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28</v>
      </c>
      <c r="M63" t="b">
        <v>1</v>
      </c>
      <c r="N63" t="s">
        <v>8305</v>
      </c>
      <c r="O63" s="5">
        <f t="shared" si="0"/>
        <v>1.4830000000000001</v>
      </c>
      <c r="P63" s="11">
        <f t="shared" si="1"/>
        <v>264.82142857142856</v>
      </c>
      <c r="Q63" t="str">
        <f t="shared" si="2"/>
        <v>theater</v>
      </c>
      <c r="R63" t="str">
        <f t="shared" si="3"/>
        <v>musical</v>
      </c>
      <c r="S63" s="9">
        <f t="shared" si="4"/>
        <v>41409.814317129632</v>
      </c>
      <c r="T63" s="10">
        <f t="shared" si="5"/>
        <v>41431.814317129632</v>
      </c>
      <c r="U63">
        <f t="shared" si="6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10</v>
      </c>
      <c r="M64" t="b">
        <v>0</v>
      </c>
      <c r="N64" t="s">
        <v>8273</v>
      </c>
      <c r="O64" s="5">
        <f t="shared" si="0"/>
        <v>1.5473333333333332</v>
      </c>
      <c r="P64" s="11">
        <f t="shared" si="1"/>
        <v>464.2</v>
      </c>
      <c r="Q64" t="str">
        <f t="shared" si="2"/>
        <v>technology</v>
      </c>
      <c r="R64" t="str">
        <f t="shared" si="3"/>
        <v>wearables</v>
      </c>
      <c r="S64" s="9">
        <f t="shared" si="4"/>
        <v>41311.799513888887</v>
      </c>
      <c r="T64" s="10">
        <f t="shared" si="5"/>
        <v>41336.799513888887</v>
      </c>
      <c r="U64">
        <f t="shared" si="6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4</v>
      </c>
      <c r="M65" t="b">
        <v>0</v>
      </c>
      <c r="N65" t="s">
        <v>8303</v>
      </c>
      <c r="O65" s="5">
        <f t="shared" si="0"/>
        <v>1.1351849999999999</v>
      </c>
      <c r="P65" s="11">
        <f t="shared" si="1"/>
        <v>567.59249999999997</v>
      </c>
      <c r="Q65" t="str">
        <f t="shared" si="2"/>
        <v>theater</v>
      </c>
      <c r="R65" t="str">
        <f t="shared" si="3"/>
        <v>spaces</v>
      </c>
      <c r="S65" s="9">
        <f t="shared" si="4"/>
        <v>41612.912187499998</v>
      </c>
      <c r="T65" s="10">
        <f t="shared" si="5"/>
        <v>41636.207638888889</v>
      </c>
      <c r="U65">
        <f t="shared" si="6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1</v>
      </c>
      <c r="M66" t="b">
        <v>0</v>
      </c>
      <c r="N66" t="s">
        <v>8272</v>
      </c>
      <c r="O66" s="5">
        <f t="shared" ref="O66:O129" si="7">E66/D66</f>
        <v>1.7333333333333334</v>
      </c>
      <c r="P66" s="11">
        <f t="shared" ref="P66:P129" si="8">E66/L66</f>
        <v>2080</v>
      </c>
      <c r="Q66" t="str">
        <f t="shared" ref="Q66:Q129" si="9">LEFT(N66,SEARCH("/",N66,1)-1)</f>
        <v>technology</v>
      </c>
      <c r="R66" t="str">
        <f t="shared" ref="R66:R129" si="10">RIGHT(N66,LEN(N66)- SEARCH("/",N66,SEARCH("/",N66)))</f>
        <v>web</v>
      </c>
      <c r="S66" s="9">
        <f t="shared" ref="S66:S129" si="11">(((J66/60)/60)/24)+DATE(1970,1,1)</f>
        <v>41433.01829861111</v>
      </c>
      <c r="T66" s="10">
        <f t="shared" ref="T66:T129" si="12">(((I66/60)/60)/24)+DATE(1970,1,1)</f>
        <v>41463.01829861111</v>
      </c>
      <c r="U66">
        <f t="shared" ref="U66:U129" si="13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1</v>
      </c>
      <c r="L67">
        <v>600</v>
      </c>
      <c r="M67" t="b">
        <v>1</v>
      </c>
      <c r="N67" t="s">
        <v>8288</v>
      </c>
      <c r="O67" s="5">
        <f t="shared" si="7"/>
        <v>1.0752857142857142</v>
      </c>
      <c r="P67" s="11">
        <f t="shared" si="8"/>
        <v>12.545</v>
      </c>
      <c r="Q67" t="str">
        <f t="shared" si="9"/>
        <v>publishing</v>
      </c>
      <c r="R67" t="str">
        <f t="shared" si="10"/>
        <v>radio &amp; podcasts</v>
      </c>
      <c r="S67" s="9">
        <f t="shared" si="11"/>
        <v>41835.821226851855</v>
      </c>
      <c r="T67" s="10">
        <f t="shared" si="12"/>
        <v>41862.249305555553</v>
      </c>
      <c r="U67">
        <f t="shared" si="13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18</v>
      </c>
      <c r="M68" t="b">
        <v>1</v>
      </c>
      <c r="N68" t="s">
        <v>8271</v>
      </c>
      <c r="O68" s="5">
        <f t="shared" si="7"/>
        <v>1.1859999999999999</v>
      </c>
      <c r="P68" s="11">
        <f t="shared" si="8"/>
        <v>131.77777777777777</v>
      </c>
      <c r="Q68" t="str">
        <f t="shared" si="9"/>
        <v>theater</v>
      </c>
      <c r="R68" t="str">
        <f t="shared" si="10"/>
        <v>plays</v>
      </c>
      <c r="S68" s="9">
        <f t="shared" si="11"/>
        <v>42539.849768518514</v>
      </c>
      <c r="T68" s="10">
        <f t="shared" si="12"/>
        <v>42569.849768518514</v>
      </c>
      <c r="U68">
        <f t="shared" si="13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3</v>
      </c>
      <c r="M69" t="b">
        <v>0</v>
      </c>
      <c r="N69" t="s">
        <v>8303</v>
      </c>
      <c r="O69" s="5">
        <f t="shared" si="7"/>
        <v>1.1625000000000001</v>
      </c>
      <c r="P69" s="11">
        <f t="shared" si="8"/>
        <v>775</v>
      </c>
      <c r="Q69" t="str">
        <f t="shared" si="9"/>
        <v>theater</v>
      </c>
      <c r="R69" t="str">
        <f t="shared" si="10"/>
        <v>spaces</v>
      </c>
      <c r="S69" s="9">
        <f t="shared" si="11"/>
        <v>41075.583379629628</v>
      </c>
      <c r="T69" s="10">
        <f t="shared" si="12"/>
        <v>41105.583379629628</v>
      </c>
      <c r="U69">
        <f t="shared" si="13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0</v>
      </c>
      <c r="M70" t="b">
        <v>0</v>
      </c>
      <c r="N70" t="s">
        <v>8284</v>
      </c>
      <c r="O70" s="5">
        <f t="shared" si="7"/>
        <v>1.2716666666666667</v>
      </c>
      <c r="P70" s="11" t="e">
        <f t="shared" si="8"/>
        <v>#DIV/0!</v>
      </c>
      <c r="Q70" t="str">
        <f t="shared" si="9"/>
        <v>food</v>
      </c>
      <c r="R70" t="str">
        <f t="shared" si="10"/>
        <v>food trucks</v>
      </c>
      <c r="S70" s="9">
        <f t="shared" si="11"/>
        <v>41663.569340277776</v>
      </c>
      <c r="T70" s="10">
        <f t="shared" si="12"/>
        <v>41693.569340277776</v>
      </c>
      <c r="U70">
        <f t="shared" si="13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31</v>
      </c>
      <c r="M71" t="b">
        <v>1</v>
      </c>
      <c r="N71" t="s">
        <v>8271</v>
      </c>
      <c r="O71" s="5">
        <f t="shared" si="7"/>
        <v>1.109423</v>
      </c>
      <c r="P71" s="11">
        <f t="shared" si="8"/>
        <v>357.87838709677419</v>
      </c>
      <c r="Q71" t="str">
        <f t="shared" si="9"/>
        <v>theater</v>
      </c>
      <c r="R71" t="str">
        <f t="shared" si="10"/>
        <v>plays</v>
      </c>
      <c r="S71" s="9">
        <f t="shared" si="11"/>
        <v>40786.187789351854</v>
      </c>
      <c r="T71" s="10">
        <f t="shared" si="12"/>
        <v>40818.290972222225</v>
      </c>
      <c r="U71">
        <f t="shared" si="13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1</v>
      </c>
      <c r="L72">
        <v>47</v>
      </c>
      <c r="M72" t="b">
        <v>0</v>
      </c>
      <c r="N72" t="s">
        <v>8302</v>
      </c>
      <c r="O72" s="5">
        <f t="shared" si="7"/>
        <v>1.272</v>
      </c>
      <c r="P72" s="11">
        <f t="shared" si="8"/>
        <v>13.531914893617021</v>
      </c>
      <c r="Q72" t="str">
        <f t="shared" si="9"/>
        <v>technology</v>
      </c>
      <c r="R72" t="str">
        <f t="shared" si="10"/>
        <v>makerspaces</v>
      </c>
      <c r="S72" s="9">
        <f t="shared" si="11"/>
        <v>40730.896354166667</v>
      </c>
      <c r="T72" s="10">
        <f t="shared" si="12"/>
        <v>40790.896354166667</v>
      </c>
      <c r="U72">
        <f t="shared" si="13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30</v>
      </c>
      <c r="M73" t="b">
        <v>1</v>
      </c>
      <c r="N73" t="s">
        <v>8271</v>
      </c>
      <c r="O73" s="5">
        <f t="shared" si="7"/>
        <v>1.2394444444444443</v>
      </c>
      <c r="P73" s="11">
        <f t="shared" si="8"/>
        <v>74.36666666666666</v>
      </c>
      <c r="Q73" t="str">
        <f t="shared" si="9"/>
        <v>theater</v>
      </c>
      <c r="R73" t="str">
        <f t="shared" si="10"/>
        <v>plays</v>
      </c>
      <c r="S73" s="9">
        <f t="shared" si="11"/>
        <v>40997.271493055552</v>
      </c>
      <c r="T73" s="10">
        <f t="shared" si="12"/>
        <v>41057.271493055552</v>
      </c>
      <c r="U73">
        <f t="shared" si="13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</v>
      </c>
      <c r="M74" t="b">
        <v>0</v>
      </c>
      <c r="N74" t="s">
        <v>8281</v>
      </c>
      <c r="O74" s="5">
        <f t="shared" si="7"/>
        <v>1.084090909090909</v>
      </c>
      <c r="P74" s="11">
        <f t="shared" si="8"/>
        <v>596.25</v>
      </c>
      <c r="Q74" t="str">
        <f t="shared" si="9"/>
        <v>journalism</v>
      </c>
      <c r="R74" t="str">
        <f t="shared" si="10"/>
        <v>audio</v>
      </c>
      <c r="S74" s="9">
        <f t="shared" si="11"/>
        <v>41208.010196759256</v>
      </c>
      <c r="T74" s="10">
        <f t="shared" si="12"/>
        <v>41228</v>
      </c>
      <c r="U74">
        <f t="shared" si="13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8</v>
      </c>
      <c r="M75" t="b">
        <v>0</v>
      </c>
      <c r="N75" t="s">
        <v>8303</v>
      </c>
      <c r="O75" s="5">
        <f t="shared" si="7"/>
        <v>1</v>
      </c>
      <c r="P75" s="11">
        <f t="shared" si="8"/>
        <v>112.5</v>
      </c>
      <c r="Q75" t="str">
        <f t="shared" si="9"/>
        <v>theater</v>
      </c>
      <c r="R75" t="str">
        <f t="shared" si="10"/>
        <v>spaces</v>
      </c>
      <c r="S75" s="9">
        <f t="shared" si="11"/>
        <v>40587.75675925926</v>
      </c>
      <c r="T75" s="10">
        <f t="shared" si="12"/>
        <v>40666.165972222225</v>
      </c>
      <c r="U75">
        <f t="shared" si="13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8</v>
      </c>
      <c r="M76" t="b">
        <v>1</v>
      </c>
      <c r="N76" t="s">
        <v>8279</v>
      </c>
      <c r="O76" s="5">
        <f t="shared" si="7"/>
        <v>1.1293199999999999</v>
      </c>
      <c r="P76" s="11">
        <f t="shared" si="8"/>
        <v>70.582499999999996</v>
      </c>
      <c r="Q76" t="str">
        <f t="shared" si="9"/>
        <v>music</v>
      </c>
      <c r="R76" t="str">
        <f t="shared" si="10"/>
        <v>indie rock</v>
      </c>
      <c r="S76" s="9">
        <f t="shared" si="11"/>
        <v>42360.487210648149</v>
      </c>
      <c r="T76" s="10">
        <f t="shared" si="12"/>
        <v>42390.487210648149</v>
      </c>
      <c r="U76">
        <f t="shared" si="13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14</v>
      </c>
      <c r="M77" t="b">
        <v>1</v>
      </c>
      <c r="N77" t="s">
        <v>8265</v>
      </c>
      <c r="O77" s="5">
        <f t="shared" si="7"/>
        <v>1.1542857142857144</v>
      </c>
      <c r="P77" s="11">
        <f t="shared" si="8"/>
        <v>288.57142857142856</v>
      </c>
      <c r="Q77" t="str">
        <f t="shared" si="9"/>
        <v>film &amp; video</v>
      </c>
      <c r="R77" t="str">
        <f t="shared" si="10"/>
        <v>television</v>
      </c>
      <c r="S77" s="9">
        <f t="shared" si="11"/>
        <v>41357.209166666667</v>
      </c>
      <c r="T77" s="10">
        <f t="shared" si="12"/>
        <v>41387.209166666667</v>
      </c>
      <c r="U77">
        <f t="shared" si="13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10</v>
      </c>
      <c r="M78" t="b">
        <v>1</v>
      </c>
      <c r="N78" t="s">
        <v>8292</v>
      </c>
      <c r="O78" s="5">
        <f t="shared" si="7"/>
        <v>1.5333333333333334</v>
      </c>
      <c r="P78" s="11">
        <f t="shared" si="8"/>
        <v>46</v>
      </c>
      <c r="Q78" t="str">
        <f t="shared" si="9"/>
        <v>music</v>
      </c>
      <c r="R78" t="str">
        <f t="shared" si="10"/>
        <v>pop</v>
      </c>
      <c r="S78" s="9">
        <f t="shared" si="11"/>
        <v>40844.691643518519</v>
      </c>
      <c r="T78" s="10">
        <f t="shared" si="12"/>
        <v>40904.733310185184</v>
      </c>
      <c r="U78">
        <f t="shared" si="13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56</v>
      </c>
      <c r="M79" t="b">
        <v>1</v>
      </c>
      <c r="N79" t="s">
        <v>8279</v>
      </c>
      <c r="O79" s="5">
        <f t="shared" si="7"/>
        <v>3.9249999999999998</v>
      </c>
      <c r="P79" s="11">
        <f t="shared" si="8"/>
        <v>28.035714285714285</v>
      </c>
      <c r="Q79" t="str">
        <f t="shared" si="9"/>
        <v>music</v>
      </c>
      <c r="R79" t="str">
        <f t="shared" si="10"/>
        <v>indie rock</v>
      </c>
      <c r="S79" s="9">
        <f t="shared" si="11"/>
        <v>40997.144872685189</v>
      </c>
      <c r="T79" s="10">
        <f t="shared" si="12"/>
        <v>41050.124305555553</v>
      </c>
      <c r="U79">
        <f t="shared" si="13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15</v>
      </c>
      <c r="M80" t="b">
        <v>1</v>
      </c>
      <c r="N80" t="s">
        <v>8271</v>
      </c>
      <c r="O80" s="5">
        <f t="shared" si="7"/>
        <v>27.02</v>
      </c>
      <c r="P80" s="11">
        <f t="shared" si="8"/>
        <v>90.066666666666663</v>
      </c>
      <c r="Q80" t="str">
        <f t="shared" si="9"/>
        <v>theater</v>
      </c>
      <c r="R80" t="str">
        <f t="shared" si="10"/>
        <v>plays</v>
      </c>
      <c r="S80" s="9">
        <f t="shared" si="11"/>
        <v>42604.730567129634</v>
      </c>
      <c r="T80" s="10">
        <f t="shared" si="12"/>
        <v>42614.730567129634</v>
      </c>
      <c r="U80">
        <f t="shared" si="13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16</v>
      </c>
      <c r="M81" t="b">
        <v>0</v>
      </c>
      <c r="N81" t="s">
        <v>8305</v>
      </c>
      <c r="O81" s="5">
        <f t="shared" si="7"/>
        <v>1.27</v>
      </c>
      <c r="P81" s="11">
        <f t="shared" si="8"/>
        <v>103.1875</v>
      </c>
      <c r="Q81" t="str">
        <f t="shared" si="9"/>
        <v>theater</v>
      </c>
      <c r="R81" t="str">
        <f t="shared" si="10"/>
        <v>musical</v>
      </c>
      <c r="S81" s="9">
        <f t="shared" si="11"/>
        <v>41724.776539351849</v>
      </c>
      <c r="T81" s="10">
        <f t="shared" si="12"/>
        <v>41754.776539351849</v>
      </c>
      <c r="U81">
        <f t="shared" si="13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120</v>
      </c>
      <c r="M82" t="b">
        <v>1</v>
      </c>
      <c r="N82" t="s">
        <v>8274</v>
      </c>
      <c r="O82" s="5">
        <f t="shared" si="7"/>
        <v>1.0725</v>
      </c>
      <c r="P82" s="11">
        <f t="shared" si="8"/>
        <v>107.25</v>
      </c>
      <c r="Q82" t="str">
        <f t="shared" si="9"/>
        <v>publishing</v>
      </c>
      <c r="R82" t="str">
        <f t="shared" si="10"/>
        <v>nonfiction</v>
      </c>
      <c r="S82" s="9">
        <f t="shared" si="11"/>
        <v>41583.083981481483</v>
      </c>
      <c r="T82" s="10">
        <f t="shared" si="12"/>
        <v>41618.083981481483</v>
      </c>
      <c r="U82">
        <f t="shared" si="13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1</v>
      </c>
      <c r="L83">
        <v>104</v>
      </c>
      <c r="M83" t="b">
        <v>1</v>
      </c>
      <c r="N83" t="s">
        <v>8271</v>
      </c>
      <c r="O83" s="5">
        <f t="shared" si="7"/>
        <v>1.98</v>
      </c>
      <c r="P83" s="11">
        <f t="shared" si="8"/>
        <v>14.278846153846153</v>
      </c>
      <c r="Q83" t="str">
        <f t="shared" si="9"/>
        <v>theater</v>
      </c>
      <c r="R83" t="str">
        <f t="shared" si="10"/>
        <v>plays</v>
      </c>
      <c r="S83" s="9">
        <f t="shared" si="11"/>
        <v>41100.158877314818</v>
      </c>
      <c r="T83" s="10">
        <f t="shared" si="12"/>
        <v>41104.126388888886</v>
      </c>
      <c r="U83">
        <f t="shared" si="13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70</v>
      </c>
      <c r="M84" t="b">
        <v>1</v>
      </c>
      <c r="N84" t="s">
        <v>8285</v>
      </c>
      <c r="O84" s="5">
        <f t="shared" si="7"/>
        <v>1.0001249999999999</v>
      </c>
      <c r="P84" s="11">
        <f t="shared" si="8"/>
        <v>57.15</v>
      </c>
      <c r="Q84" t="str">
        <f t="shared" si="9"/>
        <v>photography</v>
      </c>
      <c r="R84" t="str">
        <f t="shared" si="10"/>
        <v>photobooks</v>
      </c>
      <c r="S84" s="9">
        <f t="shared" si="11"/>
        <v>40795.820150462961</v>
      </c>
      <c r="T84" s="10">
        <f t="shared" si="12"/>
        <v>40825.820150462961</v>
      </c>
      <c r="U84">
        <f t="shared" si="13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22</v>
      </c>
      <c r="M85" t="b">
        <v>0</v>
      </c>
      <c r="N85" t="s">
        <v>8272</v>
      </c>
      <c r="O85" s="5">
        <f t="shared" si="7"/>
        <v>1.0249999999999999</v>
      </c>
      <c r="P85" s="11">
        <f t="shared" si="8"/>
        <v>9.3181818181818183</v>
      </c>
      <c r="Q85" t="str">
        <f t="shared" si="9"/>
        <v>technology</v>
      </c>
      <c r="R85" t="str">
        <f t="shared" si="10"/>
        <v>web</v>
      </c>
      <c r="S85" s="9">
        <f t="shared" si="11"/>
        <v>42042.615613425922</v>
      </c>
      <c r="T85" s="10">
        <f t="shared" si="12"/>
        <v>42057.479166666672</v>
      </c>
      <c r="U85">
        <f t="shared" si="13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1</v>
      </c>
      <c r="M86" t="b">
        <v>0</v>
      </c>
      <c r="N86" t="s">
        <v>8268</v>
      </c>
      <c r="O86" s="5">
        <f t="shared" si="7"/>
        <v>1</v>
      </c>
      <c r="P86" s="11">
        <f t="shared" si="8"/>
        <v>500</v>
      </c>
      <c r="Q86" t="str">
        <f t="shared" si="9"/>
        <v>film &amp; video</v>
      </c>
      <c r="R86" t="str">
        <f t="shared" si="10"/>
        <v>drama</v>
      </c>
      <c r="S86" s="9">
        <f t="shared" si="11"/>
        <v>40648.757939814815</v>
      </c>
      <c r="T86" s="10">
        <f t="shared" si="12"/>
        <v>40678.757939814815</v>
      </c>
      <c r="U86">
        <f t="shared" si="13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0</v>
      </c>
      <c r="M87" t="b">
        <v>0</v>
      </c>
      <c r="N87" t="s">
        <v>8296</v>
      </c>
      <c r="O87" s="5">
        <f t="shared" si="7"/>
        <v>1.2549999999999999</v>
      </c>
      <c r="P87" s="11" t="e">
        <f t="shared" si="8"/>
        <v>#DIV/0!</v>
      </c>
      <c r="Q87" t="str">
        <f t="shared" si="9"/>
        <v>photography</v>
      </c>
      <c r="R87" t="str">
        <f t="shared" si="10"/>
        <v>people</v>
      </c>
      <c r="S87" s="9">
        <f t="shared" si="11"/>
        <v>40779.125428240739</v>
      </c>
      <c r="T87" s="10">
        <f t="shared" si="12"/>
        <v>40809.125428240739</v>
      </c>
      <c r="U87">
        <f t="shared" si="13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55</v>
      </c>
      <c r="M88" t="b">
        <v>1</v>
      </c>
      <c r="N88" t="s">
        <v>8305</v>
      </c>
      <c r="O88" s="5">
        <f t="shared" si="7"/>
        <v>1.0646666666666667</v>
      </c>
      <c r="P88" s="11">
        <f t="shared" si="8"/>
        <v>116.14545454545454</v>
      </c>
      <c r="Q88" t="str">
        <f t="shared" si="9"/>
        <v>theater</v>
      </c>
      <c r="R88" t="str">
        <f t="shared" si="10"/>
        <v>musical</v>
      </c>
      <c r="S88" s="9">
        <f t="shared" si="11"/>
        <v>42291.556076388893</v>
      </c>
      <c r="T88" s="10">
        <f t="shared" si="12"/>
        <v>42365.59774305555</v>
      </c>
      <c r="U88">
        <f t="shared" si="13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46</v>
      </c>
      <c r="M89" t="b">
        <v>1</v>
      </c>
      <c r="N89" t="s">
        <v>8285</v>
      </c>
      <c r="O89" s="5">
        <f t="shared" si="7"/>
        <v>1.046</v>
      </c>
      <c r="P89" s="11">
        <f t="shared" si="8"/>
        <v>56.847826086956523</v>
      </c>
      <c r="Q89" t="str">
        <f t="shared" si="9"/>
        <v>photography</v>
      </c>
      <c r="R89" t="str">
        <f t="shared" si="10"/>
        <v>photobooks</v>
      </c>
      <c r="S89" s="9">
        <f t="shared" si="11"/>
        <v>40322.53938657407</v>
      </c>
      <c r="T89" s="10">
        <f t="shared" si="12"/>
        <v>40332.070138888892</v>
      </c>
      <c r="U89">
        <f t="shared" si="13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97</v>
      </c>
      <c r="M90" t="b">
        <v>1</v>
      </c>
      <c r="N90" t="s">
        <v>8274</v>
      </c>
      <c r="O90" s="5">
        <f t="shared" si="7"/>
        <v>1.0285714285714285</v>
      </c>
      <c r="P90" s="11">
        <f t="shared" si="8"/>
        <v>37.113402061855673</v>
      </c>
      <c r="Q90" t="str">
        <f t="shared" si="9"/>
        <v>publishing</v>
      </c>
      <c r="R90" t="str">
        <f t="shared" si="10"/>
        <v>nonfiction</v>
      </c>
      <c r="S90" s="9">
        <f t="shared" si="11"/>
        <v>41786.65892361111</v>
      </c>
      <c r="T90" s="10">
        <f t="shared" si="12"/>
        <v>41812.65892361111</v>
      </c>
      <c r="U90">
        <f t="shared" si="13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100</v>
      </c>
      <c r="M91" t="b">
        <v>1</v>
      </c>
      <c r="N91" t="s">
        <v>8301</v>
      </c>
      <c r="O91" s="5">
        <f t="shared" si="7"/>
        <v>1.1506666666666667</v>
      </c>
      <c r="P91" s="11">
        <f t="shared" si="8"/>
        <v>69.040000000000006</v>
      </c>
      <c r="Q91" t="str">
        <f t="shared" si="9"/>
        <v>technology</v>
      </c>
      <c r="R91" t="str">
        <f t="shared" si="10"/>
        <v>space exploration</v>
      </c>
      <c r="S91" s="9">
        <f t="shared" si="11"/>
        <v>41402.752222222225</v>
      </c>
      <c r="T91" s="10">
        <f t="shared" si="12"/>
        <v>41427.752222222225</v>
      </c>
      <c r="U91">
        <f t="shared" si="13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84</v>
      </c>
      <c r="M92" t="b">
        <v>1</v>
      </c>
      <c r="N92" t="s">
        <v>8301</v>
      </c>
      <c r="O92" s="5">
        <f t="shared" si="7"/>
        <v>1.004</v>
      </c>
      <c r="P92" s="11">
        <f t="shared" si="8"/>
        <v>5.9761904761904763</v>
      </c>
      <c r="Q92" t="str">
        <f t="shared" si="9"/>
        <v>technology</v>
      </c>
      <c r="R92" t="str">
        <f t="shared" si="10"/>
        <v>space exploration</v>
      </c>
      <c r="S92" s="9">
        <f t="shared" si="11"/>
        <v>40706.297442129631</v>
      </c>
      <c r="T92" s="10">
        <f t="shared" si="12"/>
        <v>40736.297442129631</v>
      </c>
      <c r="U92">
        <f t="shared" si="13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13</v>
      </c>
      <c r="M93" t="b">
        <v>1</v>
      </c>
      <c r="N93" t="s">
        <v>8271</v>
      </c>
      <c r="O93" s="5">
        <f t="shared" si="7"/>
        <v>1.2</v>
      </c>
      <c r="P93" s="11">
        <f t="shared" si="8"/>
        <v>276.92307692307691</v>
      </c>
      <c r="Q93" t="str">
        <f t="shared" si="9"/>
        <v>theater</v>
      </c>
      <c r="R93" t="str">
        <f t="shared" si="10"/>
        <v>plays</v>
      </c>
      <c r="S93" s="9">
        <f t="shared" si="11"/>
        <v>40619.402361111112</v>
      </c>
      <c r="T93" s="10">
        <f t="shared" si="12"/>
        <v>40680.402361111112</v>
      </c>
      <c r="U93">
        <f t="shared" si="13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350</v>
      </c>
      <c r="M94" t="b">
        <v>1</v>
      </c>
      <c r="N94" t="s">
        <v>8295</v>
      </c>
      <c r="O94" s="5">
        <f t="shared" si="7"/>
        <v>1.052</v>
      </c>
      <c r="P94" s="11">
        <f t="shared" si="8"/>
        <v>15.028571428571428</v>
      </c>
      <c r="Q94" t="str">
        <f t="shared" si="9"/>
        <v>technology</v>
      </c>
      <c r="R94" t="str">
        <f t="shared" si="10"/>
        <v>hardware</v>
      </c>
      <c r="S94" s="9">
        <f t="shared" si="11"/>
        <v>42721.198877314819</v>
      </c>
      <c r="T94" s="10">
        <f t="shared" si="12"/>
        <v>42767.333333333328</v>
      </c>
      <c r="U94">
        <f t="shared" si="13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69</v>
      </c>
      <c r="M95" t="b">
        <v>1</v>
      </c>
      <c r="N95" t="s">
        <v>8271</v>
      </c>
      <c r="O95" s="5">
        <f t="shared" si="7"/>
        <v>1.1060000000000001</v>
      </c>
      <c r="P95" s="11">
        <f t="shared" si="8"/>
        <v>16.028985507246375</v>
      </c>
      <c r="Q95" t="str">
        <f t="shared" si="9"/>
        <v>theater</v>
      </c>
      <c r="R95" t="str">
        <f t="shared" si="10"/>
        <v>plays</v>
      </c>
      <c r="S95" s="9">
        <f t="shared" si="11"/>
        <v>41065.858067129629</v>
      </c>
      <c r="T95" s="10">
        <f t="shared" si="12"/>
        <v>41093.875</v>
      </c>
      <c r="U95">
        <f t="shared" si="13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0</v>
      </c>
      <c r="M96" t="b">
        <v>0</v>
      </c>
      <c r="N96" t="s">
        <v>8284</v>
      </c>
      <c r="O96" s="5">
        <f t="shared" si="7"/>
        <v>1.04</v>
      </c>
      <c r="P96" s="11" t="e">
        <f t="shared" si="8"/>
        <v>#DIV/0!</v>
      </c>
      <c r="Q96" t="str">
        <f t="shared" si="9"/>
        <v>food</v>
      </c>
      <c r="R96" t="str">
        <f t="shared" si="10"/>
        <v>food trucks</v>
      </c>
      <c r="S96" s="9">
        <f t="shared" si="11"/>
        <v>41716.717847222222</v>
      </c>
      <c r="T96" s="10">
        <f t="shared" si="12"/>
        <v>41736.717847222222</v>
      </c>
      <c r="U96">
        <f t="shared" si="13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169</v>
      </c>
      <c r="M97" t="b">
        <v>1</v>
      </c>
      <c r="N97" t="s">
        <v>8271</v>
      </c>
      <c r="O97" s="5">
        <f t="shared" si="7"/>
        <v>1.3142857142857143</v>
      </c>
      <c r="P97" s="11">
        <f t="shared" si="8"/>
        <v>2.7218934911242605</v>
      </c>
      <c r="Q97" t="str">
        <f t="shared" si="9"/>
        <v>theater</v>
      </c>
      <c r="R97" t="str">
        <f t="shared" si="10"/>
        <v>plays</v>
      </c>
      <c r="S97" s="9">
        <f t="shared" si="11"/>
        <v>40935.005104166667</v>
      </c>
      <c r="T97" s="10">
        <f t="shared" si="12"/>
        <v>40965.005104166667</v>
      </c>
      <c r="U97">
        <f t="shared" si="13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202</v>
      </c>
      <c r="M98" t="b">
        <v>0</v>
      </c>
      <c r="N98" t="s">
        <v>8303</v>
      </c>
      <c r="O98" s="5">
        <f t="shared" si="7"/>
        <v>1.1466666666666667</v>
      </c>
      <c r="P98" s="11">
        <f t="shared" si="8"/>
        <v>8.5148514851485153</v>
      </c>
      <c r="Q98" t="str">
        <f t="shared" si="9"/>
        <v>theater</v>
      </c>
      <c r="R98" t="str">
        <f t="shared" si="10"/>
        <v>spaces</v>
      </c>
      <c r="S98" s="9">
        <f t="shared" si="11"/>
        <v>40324.662511574075</v>
      </c>
      <c r="T98" s="10">
        <f t="shared" si="12"/>
        <v>40391.125</v>
      </c>
      <c r="U98">
        <f t="shared" si="13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354</v>
      </c>
      <c r="M99" t="b">
        <v>1</v>
      </c>
      <c r="N99" t="s">
        <v>8269</v>
      </c>
      <c r="O99" s="5">
        <f t="shared" si="7"/>
        <v>1.0625</v>
      </c>
      <c r="P99" s="11">
        <f t="shared" si="8"/>
        <v>1.2005649717514124</v>
      </c>
      <c r="Q99" t="str">
        <f t="shared" si="9"/>
        <v>film &amp; video</v>
      </c>
      <c r="R99" t="str">
        <f t="shared" si="10"/>
        <v>documentary</v>
      </c>
      <c r="S99" s="9">
        <f t="shared" si="11"/>
        <v>40706.135208333333</v>
      </c>
      <c r="T99" s="10">
        <f t="shared" si="12"/>
        <v>40736.135208333333</v>
      </c>
      <c r="U99">
        <f t="shared" si="13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29</v>
      </c>
      <c r="M100" t="b">
        <v>1</v>
      </c>
      <c r="N100" t="s">
        <v>8303</v>
      </c>
      <c r="O100" s="5">
        <f t="shared" si="7"/>
        <v>1.0625</v>
      </c>
      <c r="P100" s="11">
        <f t="shared" si="8"/>
        <v>117.24137931034483</v>
      </c>
      <c r="Q100" t="str">
        <f t="shared" si="9"/>
        <v>theater</v>
      </c>
      <c r="R100" t="str">
        <f t="shared" si="10"/>
        <v>spaces</v>
      </c>
      <c r="S100" s="9">
        <f t="shared" si="11"/>
        <v>41214.79483796296</v>
      </c>
      <c r="T100" s="10">
        <f t="shared" si="12"/>
        <v>41250.979166666664</v>
      </c>
      <c r="U100">
        <f t="shared" si="13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133</v>
      </c>
      <c r="M101" t="b">
        <v>1</v>
      </c>
      <c r="N101" t="s">
        <v>8269</v>
      </c>
      <c r="O101" s="5">
        <f t="shared" si="7"/>
        <v>1.0601933333333333</v>
      </c>
      <c r="P101" s="11">
        <f t="shared" si="8"/>
        <v>11.957067669172933</v>
      </c>
      <c r="Q101" t="str">
        <f t="shared" si="9"/>
        <v>film &amp; video</v>
      </c>
      <c r="R101" t="str">
        <f t="shared" si="10"/>
        <v>documentary</v>
      </c>
      <c r="S101" s="9">
        <f t="shared" si="11"/>
        <v>41631.902766203704</v>
      </c>
      <c r="T101" s="10">
        <f t="shared" si="12"/>
        <v>41661.902766203704</v>
      </c>
      <c r="U101">
        <f t="shared" si="13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57</v>
      </c>
      <c r="M102" t="b">
        <v>1</v>
      </c>
      <c r="N102" t="s">
        <v>8271</v>
      </c>
      <c r="O102" s="5">
        <f t="shared" si="7"/>
        <v>1</v>
      </c>
      <c r="P102" s="11">
        <f t="shared" si="8"/>
        <v>87.719298245614041</v>
      </c>
      <c r="Q102" t="str">
        <f t="shared" si="9"/>
        <v>theater</v>
      </c>
      <c r="R102" t="str">
        <f t="shared" si="10"/>
        <v>plays</v>
      </c>
      <c r="S102" s="9">
        <f t="shared" si="11"/>
        <v>41197.753310185188</v>
      </c>
      <c r="T102" s="10">
        <f t="shared" si="12"/>
        <v>41217.794976851852</v>
      </c>
      <c r="U102">
        <f t="shared" si="13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0</v>
      </c>
      <c r="M103" t="b">
        <v>0</v>
      </c>
      <c r="N103" t="s">
        <v>8305</v>
      </c>
      <c r="O103" s="5">
        <f t="shared" si="7"/>
        <v>1</v>
      </c>
      <c r="P103" s="11" t="e">
        <f t="shared" si="8"/>
        <v>#DIV/0!</v>
      </c>
      <c r="Q103" t="str">
        <f t="shared" si="9"/>
        <v>theater</v>
      </c>
      <c r="R103" t="str">
        <f t="shared" si="10"/>
        <v>musical</v>
      </c>
      <c r="S103" s="9">
        <f t="shared" si="11"/>
        <v>41274.776736111111</v>
      </c>
      <c r="T103" s="10">
        <f t="shared" si="12"/>
        <v>41298.776736111111</v>
      </c>
      <c r="U103">
        <f t="shared" si="13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5</v>
      </c>
      <c r="M104" t="b">
        <v>0</v>
      </c>
      <c r="N104" t="s">
        <v>8278</v>
      </c>
      <c r="O104" s="5">
        <f t="shared" si="7"/>
        <v>1.2775000000000001</v>
      </c>
      <c r="P104" s="11">
        <f t="shared" si="8"/>
        <v>1533</v>
      </c>
      <c r="Q104" t="str">
        <f t="shared" si="9"/>
        <v>music</v>
      </c>
      <c r="R104" t="str">
        <f t="shared" si="10"/>
        <v>jazz</v>
      </c>
      <c r="S104" s="9">
        <f t="shared" si="11"/>
        <v>40505.131168981483</v>
      </c>
      <c r="T104" s="10">
        <f t="shared" si="12"/>
        <v>40535.131168981483</v>
      </c>
      <c r="U104">
        <f t="shared" si="13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456</v>
      </c>
      <c r="M105" t="b">
        <v>1</v>
      </c>
      <c r="N105" t="s">
        <v>8295</v>
      </c>
      <c r="O105" s="5">
        <f t="shared" si="7"/>
        <v>1.0515384615384615</v>
      </c>
      <c r="P105" s="11">
        <f t="shared" si="8"/>
        <v>2.9978070175438596</v>
      </c>
      <c r="Q105" t="str">
        <f t="shared" si="9"/>
        <v>technology</v>
      </c>
      <c r="R105" t="str">
        <f t="shared" si="10"/>
        <v>hardware</v>
      </c>
      <c r="S105" s="9">
        <f t="shared" si="11"/>
        <v>41682.805902777778</v>
      </c>
      <c r="T105" s="10">
        <f t="shared" si="12"/>
        <v>41705.805902777778</v>
      </c>
      <c r="U105">
        <f t="shared" si="13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49</v>
      </c>
      <c r="M106" t="b">
        <v>1</v>
      </c>
      <c r="N106" t="s">
        <v>8292</v>
      </c>
      <c r="O106" s="5">
        <f t="shared" si="7"/>
        <v>1.2</v>
      </c>
      <c r="P106" s="11">
        <f t="shared" si="8"/>
        <v>12.244897959183673</v>
      </c>
      <c r="Q106" t="str">
        <f t="shared" si="9"/>
        <v>music</v>
      </c>
      <c r="R106" t="str">
        <f t="shared" si="10"/>
        <v>pop</v>
      </c>
      <c r="S106" s="9">
        <f t="shared" si="11"/>
        <v>40612.695208333331</v>
      </c>
      <c r="T106" s="10">
        <f t="shared" si="12"/>
        <v>40636.041666666664</v>
      </c>
      <c r="U106">
        <f t="shared" si="13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0</v>
      </c>
      <c r="M107" t="b">
        <v>0</v>
      </c>
      <c r="N107" t="s">
        <v>8272</v>
      </c>
      <c r="O107" s="5">
        <f t="shared" si="7"/>
        <v>1.074090909090909</v>
      </c>
      <c r="P107" s="11" t="e">
        <f t="shared" si="8"/>
        <v>#DIV/0!</v>
      </c>
      <c r="Q107" t="str">
        <f t="shared" si="9"/>
        <v>technology</v>
      </c>
      <c r="R107" t="str">
        <f t="shared" si="10"/>
        <v>web</v>
      </c>
      <c r="S107" s="9">
        <f t="shared" si="11"/>
        <v>42485.724768518514</v>
      </c>
      <c r="T107" s="10">
        <f t="shared" si="12"/>
        <v>42504</v>
      </c>
      <c r="U107">
        <f t="shared" si="13"/>
        <v>2016</v>
      </c>
    </row>
    <row r="108" spans="1:21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26</v>
      </c>
      <c r="M108" t="b">
        <v>1</v>
      </c>
      <c r="N108" t="s">
        <v>8279</v>
      </c>
      <c r="O108" s="5">
        <f t="shared" si="7"/>
        <v>1.0049999999999999</v>
      </c>
      <c r="P108" s="11">
        <f t="shared" si="8"/>
        <v>193.26923076923077</v>
      </c>
      <c r="Q108" t="str">
        <f t="shared" si="9"/>
        <v>music</v>
      </c>
      <c r="R108" t="str">
        <f t="shared" si="10"/>
        <v>indie rock</v>
      </c>
      <c r="S108" s="9">
        <f t="shared" si="11"/>
        <v>40987.776631944449</v>
      </c>
      <c r="T108" s="10">
        <f t="shared" si="12"/>
        <v>41001.776631944449</v>
      </c>
      <c r="U108">
        <f t="shared" si="13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1</v>
      </c>
      <c r="L109">
        <v>79</v>
      </c>
      <c r="M109" t="b">
        <v>1</v>
      </c>
      <c r="N109" t="s">
        <v>8271</v>
      </c>
      <c r="O109" s="5">
        <f t="shared" si="7"/>
        <v>1.0246666666666666</v>
      </c>
      <c r="P109" s="11">
        <f t="shared" si="8"/>
        <v>97.278481012658233</v>
      </c>
      <c r="Q109" t="str">
        <f t="shared" si="9"/>
        <v>theater</v>
      </c>
      <c r="R109" t="str">
        <f t="shared" si="10"/>
        <v>plays</v>
      </c>
      <c r="S109" s="9">
        <f t="shared" si="11"/>
        <v>40635.982488425929</v>
      </c>
      <c r="T109" s="10">
        <f t="shared" si="12"/>
        <v>40657.982488425929</v>
      </c>
      <c r="U109">
        <f t="shared" si="13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1</v>
      </c>
      <c r="L110">
        <v>29</v>
      </c>
      <c r="M110" t="b">
        <v>0</v>
      </c>
      <c r="N110" t="s">
        <v>8302</v>
      </c>
      <c r="O110" s="5">
        <f t="shared" si="7"/>
        <v>2.4666666666666668</v>
      </c>
      <c r="P110" s="11">
        <f t="shared" si="8"/>
        <v>127.58620689655173</v>
      </c>
      <c r="Q110" t="str">
        <f t="shared" si="9"/>
        <v>technology</v>
      </c>
      <c r="R110" t="str">
        <f t="shared" si="10"/>
        <v>makerspaces</v>
      </c>
      <c r="S110" s="9">
        <f t="shared" si="11"/>
        <v>41365.613078703704</v>
      </c>
      <c r="T110" s="10">
        <f t="shared" si="12"/>
        <v>41425.613078703704</v>
      </c>
      <c r="U110">
        <f t="shared" si="13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120</v>
      </c>
      <c r="M111" t="b">
        <v>1</v>
      </c>
      <c r="N111" t="s">
        <v>8279</v>
      </c>
      <c r="O111" s="5">
        <f t="shared" si="7"/>
        <v>2.1949999999999998</v>
      </c>
      <c r="P111" s="11">
        <f t="shared" si="8"/>
        <v>18.291666666666668</v>
      </c>
      <c r="Q111" t="str">
        <f t="shared" si="9"/>
        <v>music</v>
      </c>
      <c r="R111" t="str">
        <f t="shared" si="10"/>
        <v>indie rock</v>
      </c>
      <c r="S111" s="9">
        <f t="shared" si="11"/>
        <v>40570.025810185187</v>
      </c>
      <c r="T111" s="10">
        <f t="shared" si="12"/>
        <v>40600.025810185187</v>
      </c>
      <c r="U111">
        <f t="shared" si="13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15</v>
      </c>
      <c r="M112" t="b">
        <v>0</v>
      </c>
      <c r="N112" t="s">
        <v>8303</v>
      </c>
      <c r="O112" s="5">
        <f t="shared" si="7"/>
        <v>1.3076923076923077</v>
      </c>
      <c r="P112" s="11">
        <f t="shared" si="8"/>
        <v>113.33333333333333</v>
      </c>
      <c r="Q112" t="str">
        <f t="shared" si="9"/>
        <v>theater</v>
      </c>
      <c r="R112" t="str">
        <f t="shared" si="10"/>
        <v>spaces</v>
      </c>
      <c r="S112" s="9">
        <f t="shared" si="11"/>
        <v>41557.949687500004</v>
      </c>
      <c r="T112" s="10">
        <f t="shared" si="12"/>
        <v>41592.249305555553</v>
      </c>
      <c r="U112">
        <f t="shared" si="13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12</v>
      </c>
      <c r="M113" t="b">
        <v>0</v>
      </c>
      <c r="N113" t="s">
        <v>8282</v>
      </c>
      <c r="O113" s="5">
        <f t="shared" si="7"/>
        <v>1.5457142857142858</v>
      </c>
      <c r="P113" s="11">
        <f t="shared" si="8"/>
        <v>450.83333333333331</v>
      </c>
      <c r="Q113" t="str">
        <f t="shared" si="9"/>
        <v>games</v>
      </c>
      <c r="R113" t="str">
        <f t="shared" si="10"/>
        <v>video games</v>
      </c>
      <c r="S113" s="9">
        <f t="shared" si="11"/>
        <v>42125.333182870367</v>
      </c>
      <c r="T113" s="10">
        <f t="shared" si="12"/>
        <v>42155.333182870367</v>
      </c>
      <c r="U113">
        <f t="shared" si="13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17</v>
      </c>
      <c r="M114" t="b">
        <v>0</v>
      </c>
      <c r="N114" t="s">
        <v>8283</v>
      </c>
      <c r="O114" s="5">
        <f t="shared" si="7"/>
        <v>1.04</v>
      </c>
      <c r="P114" s="11">
        <f t="shared" si="8"/>
        <v>305.88235294117646</v>
      </c>
      <c r="Q114" t="str">
        <f t="shared" si="9"/>
        <v>games</v>
      </c>
      <c r="R114" t="str">
        <f t="shared" si="10"/>
        <v>mobile games</v>
      </c>
      <c r="S114" s="9">
        <f t="shared" si="11"/>
        <v>41718.043032407404</v>
      </c>
      <c r="T114" s="10">
        <f t="shared" si="12"/>
        <v>41742.083333333336</v>
      </c>
      <c r="U114">
        <f t="shared" si="13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0</v>
      </c>
      <c r="M115" t="b">
        <v>0</v>
      </c>
      <c r="N115" t="s">
        <v>8282</v>
      </c>
      <c r="O115" s="5">
        <f t="shared" si="7"/>
        <v>1.41</v>
      </c>
      <c r="P115" s="11" t="e">
        <f t="shared" si="8"/>
        <v>#DIV/0!</v>
      </c>
      <c r="Q115" t="str">
        <f t="shared" si="9"/>
        <v>games</v>
      </c>
      <c r="R115" t="str">
        <f t="shared" si="10"/>
        <v>video games</v>
      </c>
      <c r="S115" s="9">
        <f t="shared" si="11"/>
        <v>40753.758425925924</v>
      </c>
      <c r="T115" s="10">
        <f t="shared" si="12"/>
        <v>40761.625</v>
      </c>
      <c r="U115">
        <f t="shared" si="13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263</v>
      </c>
      <c r="M116" t="b">
        <v>1</v>
      </c>
      <c r="N116" t="s">
        <v>8295</v>
      </c>
      <c r="O116" s="5">
        <f t="shared" si="7"/>
        <v>1.0333333333333334</v>
      </c>
      <c r="P116" s="11">
        <f t="shared" si="8"/>
        <v>11.787072243346008</v>
      </c>
      <c r="Q116" t="str">
        <f t="shared" si="9"/>
        <v>technology</v>
      </c>
      <c r="R116" t="str">
        <f t="shared" si="10"/>
        <v>hardware</v>
      </c>
      <c r="S116" s="9">
        <f t="shared" si="11"/>
        <v>40861.27416666667</v>
      </c>
      <c r="T116" s="10">
        <f t="shared" si="12"/>
        <v>40921.27416666667</v>
      </c>
      <c r="U116">
        <f t="shared" si="13"/>
        <v>2011</v>
      </c>
    </row>
    <row r="117" spans="1:21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0</v>
      </c>
      <c r="M117" t="b">
        <v>0</v>
      </c>
      <c r="N117" t="s">
        <v>8284</v>
      </c>
      <c r="O117" s="5">
        <f t="shared" si="7"/>
        <v>1.4044444444444444</v>
      </c>
      <c r="P117" s="11" t="e">
        <f t="shared" si="8"/>
        <v>#DIV/0!</v>
      </c>
      <c r="Q117" t="str">
        <f t="shared" si="9"/>
        <v>food</v>
      </c>
      <c r="R117" t="str">
        <f t="shared" si="10"/>
        <v>food trucks</v>
      </c>
      <c r="S117" s="9">
        <f t="shared" si="11"/>
        <v>40918.738935185182</v>
      </c>
      <c r="T117" s="10">
        <f t="shared" si="12"/>
        <v>40943.738935185182</v>
      </c>
      <c r="U117">
        <f t="shared" si="13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104</v>
      </c>
      <c r="M118" t="b">
        <v>1</v>
      </c>
      <c r="N118" t="s">
        <v>8279</v>
      </c>
      <c r="O118" s="5">
        <f t="shared" si="7"/>
        <v>1.1365714285714286</v>
      </c>
      <c r="P118" s="11">
        <f t="shared" si="8"/>
        <v>38.25</v>
      </c>
      <c r="Q118" t="str">
        <f t="shared" si="9"/>
        <v>music</v>
      </c>
      <c r="R118" t="str">
        <f t="shared" si="10"/>
        <v>indie rock</v>
      </c>
      <c r="S118" s="9">
        <f t="shared" si="11"/>
        <v>40595.497164351851</v>
      </c>
      <c r="T118" s="10">
        <f t="shared" si="12"/>
        <v>40641.455497685187</v>
      </c>
      <c r="U118">
        <f t="shared" si="13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81</v>
      </c>
      <c r="M119" t="b">
        <v>1</v>
      </c>
      <c r="N119" t="s">
        <v>8292</v>
      </c>
      <c r="O119" s="5">
        <f t="shared" si="7"/>
        <v>1.0049377777777779</v>
      </c>
      <c r="P119" s="11">
        <f t="shared" si="8"/>
        <v>55.829876543209878</v>
      </c>
      <c r="Q119" t="str">
        <f t="shared" si="9"/>
        <v>music</v>
      </c>
      <c r="R119" t="str">
        <f t="shared" si="10"/>
        <v>pop</v>
      </c>
      <c r="S119" s="9">
        <f t="shared" si="11"/>
        <v>40248.834999999999</v>
      </c>
      <c r="T119" s="10">
        <f t="shared" si="12"/>
        <v>40338.791666666664</v>
      </c>
      <c r="U119">
        <f t="shared" si="13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6</v>
      </c>
      <c r="M120" t="b">
        <v>0</v>
      </c>
      <c r="N120" t="s">
        <v>8271</v>
      </c>
      <c r="O120" s="5">
        <f t="shared" si="7"/>
        <v>1.1303159999999999</v>
      </c>
      <c r="P120" s="11">
        <f t="shared" si="8"/>
        <v>941.93</v>
      </c>
      <c r="Q120" t="str">
        <f t="shared" si="9"/>
        <v>theater</v>
      </c>
      <c r="R120" t="str">
        <f t="shared" si="10"/>
        <v>plays</v>
      </c>
      <c r="S120" s="9">
        <f t="shared" si="11"/>
        <v>40723.053657407407</v>
      </c>
      <c r="T120" s="10">
        <f t="shared" si="12"/>
        <v>40753.053657407407</v>
      </c>
      <c r="U120">
        <f t="shared" si="13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5</v>
      </c>
      <c r="M121" t="b">
        <v>0</v>
      </c>
      <c r="N121" t="s">
        <v>8284</v>
      </c>
      <c r="O121" s="5">
        <f t="shared" si="7"/>
        <v>1.0455692307692308</v>
      </c>
      <c r="P121" s="11">
        <f t="shared" si="8"/>
        <v>679.62</v>
      </c>
      <c r="Q121" t="str">
        <f t="shared" si="9"/>
        <v>food</v>
      </c>
      <c r="R121" t="str">
        <f t="shared" si="10"/>
        <v>food trucks</v>
      </c>
      <c r="S121" s="9">
        <f t="shared" si="11"/>
        <v>40739.069282407407</v>
      </c>
      <c r="T121" s="10">
        <f t="shared" si="12"/>
        <v>40768.958333333336</v>
      </c>
      <c r="U121">
        <f t="shared" si="13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23</v>
      </c>
      <c r="M122" t="b">
        <v>1</v>
      </c>
      <c r="N122" t="s">
        <v>8303</v>
      </c>
      <c r="O122" s="5">
        <f t="shared" si="7"/>
        <v>1.4285714285714287E-4</v>
      </c>
      <c r="P122" s="11">
        <f t="shared" si="8"/>
        <v>0.43478260869565216</v>
      </c>
      <c r="Q122" t="str">
        <f t="shared" si="9"/>
        <v>theater</v>
      </c>
      <c r="R122" t="str">
        <f t="shared" si="10"/>
        <v>spaces</v>
      </c>
      <c r="S122" s="9">
        <f t="shared" si="11"/>
        <v>42616.049849537041</v>
      </c>
      <c r="T122" s="10">
        <f t="shared" si="12"/>
        <v>42646.049849537041</v>
      </c>
      <c r="U122">
        <f t="shared" si="13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160</v>
      </c>
      <c r="M123" t="b">
        <v>1</v>
      </c>
      <c r="N123" t="s">
        <v>8279</v>
      </c>
      <c r="O123" s="5">
        <f t="shared" si="7"/>
        <v>3.3333333333333332E-4</v>
      </c>
      <c r="P123" s="11">
        <f t="shared" si="8"/>
        <v>6.2500000000000003E-3</v>
      </c>
      <c r="Q123" t="str">
        <f t="shared" si="9"/>
        <v>music</v>
      </c>
      <c r="R123" t="str">
        <f t="shared" si="10"/>
        <v>indie rock</v>
      </c>
      <c r="S123" s="9">
        <f t="shared" si="11"/>
        <v>42096.704976851848</v>
      </c>
      <c r="T123" s="10">
        <f t="shared" si="12"/>
        <v>42112.427777777775</v>
      </c>
      <c r="U123">
        <f t="shared" si="13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23</v>
      </c>
      <c r="M124" t="b">
        <v>1</v>
      </c>
      <c r="N124" t="s">
        <v>8271</v>
      </c>
      <c r="O124" s="5">
        <f t="shared" si="7"/>
        <v>0</v>
      </c>
      <c r="P124" s="11">
        <f t="shared" si="8"/>
        <v>0</v>
      </c>
      <c r="Q124" t="str">
        <f t="shared" si="9"/>
        <v>theater</v>
      </c>
      <c r="R124" t="str">
        <f t="shared" si="10"/>
        <v>plays</v>
      </c>
      <c r="S124" s="9">
        <f t="shared" si="11"/>
        <v>42593.431793981479</v>
      </c>
      <c r="T124" s="10">
        <f t="shared" si="12"/>
        <v>42653.431793981479</v>
      </c>
      <c r="U124">
        <f t="shared" si="13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1</v>
      </c>
      <c r="L125">
        <v>398</v>
      </c>
      <c r="M125" t="b">
        <v>1</v>
      </c>
      <c r="N125" t="s">
        <v>8295</v>
      </c>
      <c r="O125" s="5">
        <f t="shared" si="7"/>
        <v>2.7454545454545453E-3</v>
      </c>
      <c r="P125" s="11">
        <f t="shared" si="8"/>
        <v>0.37939698492462309</v>
      </c>
      <c r="Q125" t="str">
        <f t="shared" si="9"/>
        <v>technology</v>
      </c>
      <c r="R125" t="str">
        <f t="shared" si="10"/>
        <v>hardware</v>
      </c>
      <c r="S125" s="9">
        <f t="shared" si="11"/>
        <v>41904.781990740739</v>
      </c>
      <c r="T125" s="10">
        <f t="shared" si="12"/>
        <v>41940.916666666664</v>
      </c>
      <c r="U125">
        <f t="shared" si="13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47</v>
      </c>
      <c r="M126" t="b">
        <v>1</v>
      </c>
      <c r="N126" t="s">
        <v>8266</v>
      </c>
      <c r="O126" s="5">
        <f t="shared" si="7"/>
        <v>0</v>
      </c>
      <c r="P126" s="11">
        <f t="shared" si="8"/>
        <v>0</v>
      </c>
      <c r="Q126" t="str">
        <f t="shared" si="9"/>
        <v>film &amp; video</v>
      </c>
      <c r="R126" t="str">
        <f t="shared" si="10"/>
        <v>shorts</v>
      </c>
      <c r="S126" s="9">
        <f t="shared" si="11"/>
        <v>42114.928726851853</v>
      </c>
      <c r="T126" s="10">
        <f t="shared" si="12"/>
        <v>42139.928726851853</v>
      </c>
      <c r="U126">
        <f t="shared" si="13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63</v>
      </c>
      <c r="M127" t="b">
        <v>1</v>
      </c>
      <c r="N127" t="s">
        <v>8271</v>
      </c>
      <c r="O127" s="5">
        <f t="shared" si="7"/>
        <v>0.14000000000000001</v>
      </c>
      <c r="P127" s="11">
        <f t="shared" si="8"/>
        <v>1.1111111111111112</v>
      </c>
      <c r="Q127" t="str">
        <f t="shared" si="9"/>
        <v>theater</v>
      </c>
      <c r="R127" t="str">
        <f t="shared" si="10"/>
        <v>plays</v>
      </c>
      <c r="S127" s="9">
        <f t="shared" si="11"/>
        <v>42709.993981481486</v>
      </c>
      <c r="T127" s="10">
        <f t="shared" si="12"/>
        <v>42769.993981481486</v>
      </c>
      <c r="U127">
        <f t="shared" si="13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28</v>
      </c>
      <c r="M128" t="b">
        <v>1</v>
      </c>
      <c r="N128" t="s">
        <v>8277</v>
      </c>
      <c r="O128" s="5">
        <f t="shared" si="7"/>
        <v>5.5480000000000002E-2</v>
      </c>
      <c r="P128" s="11">
        <f t="shared" si="8"/>
        <v>49.535714285714285</v>
      </c>
      <c r="Q128" t="str">
        <f t="shared" si="9"/>
        <v>music</v>
      </c>
      <c r="R128" t="str">
        <f t="shared" si="10"/>
        <v>metal</v>
      </c>
      <c r="S128" s="9">
        <f t="shared" si="11"/>
        <v>42135.589548611111</v>
      </c>
      <c r="T128" s="10">
        <f t="shared" si="12"/>
        <v>42166.083333333328</v>
      </c>
      <c r="U128">
        <f t="shared" si="13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651</v>
      </c>
      <c r="M129" t="b">
        <v>1</v>
      </c>
      <c r="N129" t="s">
        <v>8297</v>
      </c>
      <c r="O129" s="5">
        <f t="shared" si="7"/>
        <v>2.375E-2</v>
      </c>
      <c r="P129" s="11">
        <f t="shared" si="8"/>
        <v>0.29185867895545314</v>
      </c>
      <c r="Q129" t="str">
        <f t="shared" si="9"/>
        <v>games</v>
      </c>
      <c r="R129" t="str">
        <f t="shared" si="10"/>
        <v>tabletop games</v>
      </c>
      <c r="S129" s="9">
        <f t="shared" si="11"/>
        <v>42067.62431712963</v>
      </c>
      <c r="T129" s="10">
        <f t="shared" si="12"/>
        <v>42097.582650462966</v>
      </c>
      <c r="U129">
        <f t="shared" si="13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28</v>
      </c>
      <c r="M130" t="b">
        <v>1</v>
      </c>
      <c r="N130" t="s">
        <v>8303</v>
      </c>
      <c r="O130" s="5">
        <f t="shared" ref="O130:O193" si="14">E130/D130</f>
        <v>1.8669999999999999E-2</v>
      </c>
      <c r="P130" s="11">
        <f t="shared" ref="P130:P193" si="15">E130/L130</f>
        <v>66.678571428571431</v>
      </c>
      <c r="Q130" t="str">
        <f t="shared" ref="Q130:Q193" si="16">LEFT(N130,SEARCH("/",N130,1)-1)</f>
        <v>theater</v>
      </c>
      <c r="R130" t="str">
        <f t="shared" ref="R130:R193" si="17">RIGHT(N130,LEN(N130)- SEARCH("/",N130,SEARCH("/",N130)))</f>
        <v>spaces</v>
      </c>
      <c r="S130" s="9">
        <f t="shared" ref="S130:S193" si="18">(((J130/60)/60)/24)+DATE(1970,1,1)</f>
        <v>42628.22792824074</v>
      </c>
      <c r="T130" s="10">
        <f t="shared" ref="T130:T193" si="19">(((I130/60)/60)/24)+DATE(1970,1,1)</f>
        <v>42663.22792824074</v>
      </c>
      <c r="U130">
        <f t="shared" ref="U130:U193" si="20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8268</v>
      </c>
      <c r="O131" s="5">
        <f t="shared" si="14"/>
        <v>0</v>
      </c>
      <c r="P131" s="11" t="e">
        <f t="shared" si="15"/>
        <v>#DIV/0!</v>
      </c>
      <c r="Q131" t="str">
        <f t="shared" si="16"/>
        <v>film &amp; video</v>
      </c>
      <c r="R131" t="str">
        <f t="shared" si="17"/>
        <v>drama</v>
      </c>
      <c r="S131" s="9">
        <f t="shared" si="18"/>
        <v>41882.937303240738</v>
      </c>
      <c r="T131" s="10">
        <f t="shared" si="19"/>
        <v>41942.937303240738</v>
      </c>
      <c r="U131">
        <f t="shared" si="20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8284</v>
      </c>
      <c r="O132" s="5">
        <f t="shared" si="14"/>
        <v>0</v>
      </c>
      <c r="P132" s="11" t="e">
        <f t="shared" si="15"/>
        <v>#DIV/0!</v>
      </c>
      <c r="Q132" t="str">
        <f t="shared" si="16"/>
        <v>food</v>
      </c>
      <c r="R132" t="str">
        <f t="shared" si="17"/>
        <v>food trucks</v>
      </c>
      <c r="S132" s="9">
        <f t="shared" si="18"/>
        <v>41778.915416666663</v>
      </c>
      <c r="T132" s="10">
        <f t="shared" si="19"/>
        <v>41806.844444444447</v>
      </c>
      <c r="U132">
        <f t="shared" si="20"/>
        <v>2014</v>
      </c>
    </row>
    <row r="133" spans="1:21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5">
        <f t="shared" si="14"/>
        <v>0</v>
      </c>
      <c r="P133" s="11" t="e">
        <f t="shared" si="15"/>
        <v>#DIV/0!</v>
      </c>
      <c r="Q133" t="str">
        <f t="shared" si="16"/>
        <v>theater</v>
      </c>
      <c r="R133" t="str">
        <f t="shared" si="17"/>
        <v>plays</v>
      </c>
      <c r="S133" s="9">
        <f t="shared" si="18"/>
        <v>42541.837511574078</v>
      </c>
      <c r="T133" s="10">
        <f t="shared" si="19"/>
        <v>42557</v>
      </c>
      <c r="U133">
        <f t="shared" si="2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53</v>
      </c>
      <c r="M134" t="b">
        <v>1</v>
      </c>
      <c r="N134" t="s">
        <v>8266</v>
      </c>
      <c r="O134" s="5">
        <f t="shared" si="14"/>
        <v>9.5687499999999995E-2</v>
      </c>
      <c r="P134" s="11">
        <f t="shared" si="15"/>
        <v>144.43396226415095</v>
      </c>
      <c r="Q134" t="str">
        <f t="shared" si="16"/>
        <v>film &amp; video</v>
      </c>
      <c r="R134" t="str">
        <f t="shared" si="17"/>
        <v>shorts</v>
      </c>
      <c r="S134" s="9">
        <f t="shared" si="18"/>
        <v>41905.812581018516</v>
      </c>
      <c r="T134" s="10">
        <f t="shared" si="19"/>
        <v>41950.854247685187</v>
      </c>
      <c r="U134">
        <f t="shared" si="2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47</v>
      </c>
      <c r="M135" t="b">
        <v>1</v>
      </c>
      <c r="N135" t="s">
        <v>8279</v>
      </c>
      <c r="O135" s="5">
        <f t="shared" si="14"/>
        <v>0</v>
      </c>
      <c r="P135" s="11">
        <f t="shared" si="15"/>
        <v>0</v>
      </c>
      <c r="Q135" t="str">
        <f t="shared" si="16"/>
        <v>music</v>
      </c>
      <c r="R135" t="str">
        <f t="shared" si="17"/>
        <v>indie rock</v>
      </c>
      <c r="S135" s="9">
        <f t="shared" si="18"/>
        <v>42491.80768518518</v>
      </c>
      <c r="T135" s="10">
        <f t="shared" si="19"/>
        <v>42521.729861111111</v>
      </c>
      <c r="U135">
        <f t="shared" si="2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25</v>
      </c>
      <c r="M136" t="b">
        <v>1</v>
      </c>
      <c r="N136" t="s">
        <v>8297</v>
      </c>
      <c r="O136" s="5">
        <f t="shared" si="14"/>
        <v>0</v>
      </c>
      <c r="P136" s="11">
        <f t="shared" si="15"/>
        <v>0</v>
      </c>
      <c r="Q136" t="str">
        <f t="shared" si="16"/>
        <v>games</v>
      </c>
      <c r="R136" t="str">
        <f t="shared" si="17"/>
        <v>tabletop games</v>
      </c>
      <c r="S136" s="9">
        <f t="shared" si="18"/>
        <v>42221.909930555557</v>
      </c>
      <c r="T136" s="10">
        <f t="shared" si="19"/>
        <v>42251.708333333328</v>
      </c>
      <c r="U136">
        <f t="shared" si="2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4</v>
      </c>
      <c r="M137" t="b">
        <v>0</v>
      </c>
      <c r="N137" t="s">
        <v>8271</v>
      </c>
      <c r="O137" s="5">
        <f t="shared" si="14"/>
        <v>0.13433333333333333</v>
      </c>
      <c r="P137" s="11">
        <f t="shared" si="15"/>
        <v>100.75</v>
      </c>
      <c r="Q137" t="str">
        <f t="shared" si="16"/>
        <v>theater</v>
      </c>
      <c r="R137" t="str">
        <f t="shared" si="17"/>
        <v>plays</v>
      </c>
      <c r="S137" s="9">
        <f t="shared" si="18"/>
        <v>41788.381909722222</v>
      </c>
      <c r="T137" s="10">
        <f t="shared" si="19"/>
        <v>41821.791666666664</v>
      </c>
      <c r="U137">
        <f t="shared" si="2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1</v>
      </c>
      <c r="L138">
        <v>30</v>
      </c>
      <c r="M138" t="b">
        <v>1</v>
      </c>
      <c r="N138" t="s">
        <v>8271</v>
      </c>
      <c r="O138" s="5">
        <f t="shared" si="14"/>
        <v>0</v>
      </c>
      <c r="P138" s="11">
        <f t="shared" si="15"/>
        <v>0</v>
      </c>
      <c r="Q138" t="str">
        <f t="shared" si="16"/>
        <v>theater</v>
      </c>
      <c r="R138" t="str">
        <f t="shared" si="17"/>
        <v>plays</v>
      </c>
      <c r="S138" s="9">
        <f t="shared" si="18"/>
        <v>42096.410115740742</v>
      </c>
      <c r="T138" s="10">
        <f t="shared" si="19"/>
        <v>42140.427777777775</v>
      </c>
      <c r="U138">
        <f t="shared" si="2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3</v>
      </c>
      <c r="M139" t="b">
        <v>0</v>
      </c>
      <c r="N139" t="s">
        <v>8271</v>
      </c>
      <c r="O139" s="5">
        <f t="shared" si="14"/>
        <v>0</v>
      </c>
      <c r="P139" s="11">
        <f t="shared" si="15"/>
        <v>0</v>
      </c>
      <c r="Q139" t="str">
        <f t="shared" si="16"/>
        <v>theater</v>
      </c>
      <c r="R139" t="str">
        <f t="shared" si="17"/>
        <v>plays</v>
      </c>
      <c r="S139" s="9">
        <f t="shared" si="18"/>
        <v>42239.573993055557</v>
      </c>
      <c r="T139" s="10">
        <f t="shared" si="19"/>
        <v>42289.573993055557</v>
      </c>
      <c r="U139">
        <f t="shared" si="2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130</v>
      </c>
      <c r="M140" t="b">
        <v>1</v>
      </c>
      <c r="N140" t="s">
        <v>8271</v>
      </c>
      <c r="O140" s="5">
        <f t="shared" si="14"/>
        <v>3.1413333333333335E-2</v>
      </c>
      <c r="P140" s="11">
        <f t="shared" si="15"/>
        <v>36.246153846153845</v>
      </c>
      <c r="Q140" t="str">
        <f t="shared" si="16"/>
        <v>theater</v>
      </c>
      <c r="R140" t="str">
        <f t="shared" si="17"/>
        <v>plays</v>
      </c>
      <c r="S140" s="9">
        <f t="shared" si="18"/>
        <v>42186.257418981477</v>
      </c>
      <c r="T140" s="10">
        <f t="shared" si="19"/>
        <v>42217.207638888889</v>
      </c>
      <c r="U140">
        <f t="shared" si="2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1</v>
      </c>
      <c r="L141">
        <v>223</v>
      </c>
      <c r="M141" t="b">
        <v>1</v>
      </c>
      <c r="N141" t="s">
        <v>8269</v>
      </c>
      <c r="O141" s="5">
        <f t="shared" si="14"/>
        <v>1</v>
      </c>
      <c r="P141" s="11">
        <f t="shared" si="15"/>
        <v>2.2421524663677128</v>
      </c>
      <c r="Q141" t="str">
        <f t="shared" si="16"/>
        <v>film &amp; video</v>
      </c>
      <c r="R141" t="str">
        <f t="shared" si="17"/>
        <v>documentary</v>
      </c>
      <c r="S141" s="9">
        <f t="shared" si="18"/>
        <v>42187.920972222222</v>
      </c>
      <c r="T141" s="10">
        <f t="shared" si="19"/>
        <v>42197.920972222222</v>
      </c>
      <c r="U141">
        <f t="shared" si="2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5">
        <f t="shared" si="14"/>
        <v>0</v>
      </c>
      <c r="P142" s="11" t="e">
        <f t="shared" si="15"/>
        <v>#DIV/0!</v>
      </c>
      <c r="Q142" t="str">
        <f t="shared" si="16"/>
        <v>theater</v>
      </c>
      <c r="R142" t="str">
        <f t="shared" si="17"/>
        <v>plays</v>
      </c>
      <c r="S142" s="9">
        <f t="shared" si="18"/>
        <v>42053.198287037041</v>
      </c>
      <c r="T142" s="10">
        <f t="shared" si="19"/>
        <v>42083.15662037037</v>
      </c>
      <c r="U142">
        <f t="shared" si="2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0</v>
      </c>
      <c r="M143" t="b">
        <v>0</v>
      </c>
      <c r="N143" t="s">
        <v>8271</v>
      </c>
      <c r="O143" s="5">
        <f t="shared" si="14"/>
        <v>0.10775</v>
      </c>
      <c r="P143" s="11" t="e">
        <f t="shared" si="15"/>
        <v>#DIV/0!</v>
      </c>
      <c r="Q143" t="str">
        <f t="shared" si="16"/>
        <v>theater</v>
      </c>
      <c r="R143" t="str">
        <f t="shared" si="17"/>
        <v>plays</v>
      </c>
      <c r="S143" s="9">
        <f t="shared" si="18"/>
        <v>42110.153043981481</v>
      </c>
      <c r="T143" s="10">
        <f t="shared" si="19"/>
        <v>42155.153043981481</v>
      </c>
      <c r="U143">
        <f t="shared" si="2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37</v>
      </c>
      <c r="M144" t="b">
        <v>1</v>
      </c>
      <c r="N144" t="s">
        <v>8271</v>
      </c>
      <c r="O144" s="5">
        <f t="shared" si="14"/>
        <v>3.3333333333333335E-3</v>
      </c>
      <c r="P144" s="11">
        <f t="shared" si="15"/>
        <v>0.27027027027027029</v>
      </c>
      <c r="Q144" t="str">
        <f t="shared" si="16"/>
        <v>theater</v>
      </c>
      <c r="R144" t="str">
        <f t="shared" si="17"/>
        <v>plays</v>
      </c>
      <c r="S144" s="9">
        <f t="shared" si="18"/>
        <v>41938.893263888887</v>
      </c>
      <c r="T144" s="10">
        <f t="shared" si="19"/>
        <v>41959.934930555552</v>
      </c>
      <c r="U144">
        <f t="shared" si="2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1</v>
      </c>
      <c r="L145">
        <v>184</v>
      </c>
      <c r="M145" t="b">
        <v>1</v>
      </c>
      <c r="N145" t="s">
        <v>8271</v>
      </c>
      <c r="O145" s="5">
        <f t="shared" si="14"/>
        <v>0</v>
      </c>
      <c r="P145" s="11">
        <f t="shared" si="15"/>
        <v>0</v>
      </c>
      <c r="Q145" t="str">
        <f t="shared" si="16"/>
        <v>theater</v>
      </c>
      <c r="R145" t="str">
        <f t="shared" si="17"/>
        <v>plays</v>
      </c>
      <c r="S145" s="9">
        <f t="shared" si="18"/>
        <v>42559.064143518524</v>
      </c>
      <c r="T145" s="10">
        <f t="shared" si="19"/>
        <v>42616.246527777781</v>
      </c>
      <c r="U145">
        <f t="shared" si="2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</v>
      </c>
      <c r="M146" t="b">
        <v>0</v>
      </c>
      <c r="N146" t="s">
        <v>8284</v>
      </c>
      <c r="O146" s="5">
        <f t="shared" si="14"/>
        <v>0.27600000000000002</v>
      </c>
      <c r="P146" s="11">
        <f t="shared" si="15"/>
        <v>690</v>
      </c>
      <c r="Q146" t="str">
        <f t="shared" si="16"/>
        <v>food</v>
      </c>
      <c r="R146" t="str">
        <f t="shared" si="17"/>
        <v>food trucks</v>
      </c>
      <c r="S146" s="9">
        <f t="shared" si="18"/>
        <v>42047.762407407412</v>
      </c>
      <c r="T146" s="10">
        <f t="shared" si="19"/>
        <v>42107.72074074074</v>
      </c>
      <c r="U146">
        <f t="shared" si="2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1</v>
      </c>
      <c r="L147">
        <v>74</v>
      </c>
      <c r="M147" t="b">
        <v>1</v>
      </c>
      <c r="N147" t="s">
        <v>8276</v>
      </c>
      <c r="O147" s="5">
        <f t="shared" si="14"/>
        <v>7.5111111111111115E-2</v>
      </c>
      <c r="P147" s="11">
        <f t="shared" si="15"/>
        <v>4.5675675675675675</v>
      </c>
      <c r="Q147" t="str">
        <f t="shared" si="16"/>
        <v>music</v>
      </c>
      <c r="R147" t="str">
        <f t="shared" si="17"/>
        <v>rock</v>
      </c>
      <c r="S147" s="9">
        <f t="shared" si="18"/>
        <v>42200.542268518519</v>
      </c>
      <c r="T147" s="10">
        <f t="shared" si="19"/>
        <v>42227.542268518519</v>
      </c>
      <c r="U147">
        <f t="shared" si="2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1</v>
      </c>
      <c r="L148">
        <v>41</v>
      </c>
      <c r="M148" t="b">
        <v>1</v>
      </c>
      <c r="N148" t="s">
        <v>8276</v>
      </c>
      <c r="O148" s="5">
        <f t="shared" si="14"/>
        <v>5.7499999999999999E-3</v>
      </c>
      <c r="P148" s="11">
        <f t="shared" si="15"/>
        <v>2.8048780487804876</v>
      </c>
      <c r="Q148" t="str">
        <f t="shared" si="16"/>
        <v>music</v>
      </c>
      <c r="R148" t="str">
        <f t="shared" si="17"/>
        <v>rock</v>
      </c>
      <c r="S148" s="9">
        <f t="shared" si="18"/>
        <v>42693.016180555554</v>
      </c>
      <c r="T148" s="10">
        <f t="shared" si="19"/>
        <v>42753.016180555554</v>
      </c>
      <c r="U148">
        <f t="shared" si="2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43</v>
      </c>
      <c r="M149" t="b">
        <v>1</v>
      </c>
      <c r="N149" t="s">
        <v>8269</v>
      </c>
      <c r="O149" s="5">
        <f t="shared" si="14"/>
        <v>0</v>
      </c>
      <c r="P149" s="11">
        <f t="shared" si="15"/>
        <v>0</v>
      </c>
      <c r="Q149" t="str">
        <f t="shared" si="16"/>
        <v>film &amp; video</v>
      </c>
      <c r="R149" t="str">
        <f t="shared" si="17"/>
        <v>documentary</v>
      </c>
      <c r="S149" s="9">
        <f t="shared" si="18"/>
        <v>41969.767824074079</v>
      </c>
      <c r="T149" s="10">
        <f t="shared" si="19"/>
        <v>42012.762499999997</v>
      </c>
      <c r="U149">
        <f t="shared" si="2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159</v>
      </c>
      <c r="M150" t="b">
        <v>1</v>
      </c>
      <c r="N150" t="s">
        <v>8303</v>
      </c>
      <c r="O150" s="5">
        <f t="shared" si="14"/>
        <v>8.0000000000000004E-4</v>
      </c>
      <c r="P150" s="11">
        <f t="shared" si="15"/>
        <v>0.25157232704402516</v>
      </c>
      <c r="Q150" t="str">
        <f t="shared" si="16"/>
        <v>theater</v>
      </c>
      <c r="R150" t="str">
        <f t="shared" si="17"/>
        <v>spaces</v>
      </c>
      <c r="S150" s="9">
        <f t="shared" si="18"/>
        <v>42397.281666666662</v>
      </c>
      <c r="T150" s="10">
        <f t="shared" si="19"/>
        <v>42427.281666666662</v>
      </c>
      <c r="U150">
        <f t="shared" si="2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2</v>
      </c>
      <c r="M151" t="b">
        <v>0</v>
      </c>
      <c r="N151" t="s">
        <v>8278</v>
      </c>
      <c r="O151" s="5">
        <f t="shared" si="14"/>
        <v>9.1999999999999998E-3</v>
      </c>
      <c r="P151" s="11">
        <f t="shared" si="15"/>
        <v>46</v>
      </c>
      <c r="Q151" t="str">
        <f t="shared" si="16"/>
        <v>music</v>
      </c>
      <c r="R151" t="str">
        <f t="shared" si="17"/>
        <v>jazz</v>
      </c>
      <c r="S151" s="9">
        <f t="shared" si="18"/>
        <v>41968.172106481477</v>
      </c>
      <c r="T151" s="10">
        <f t="shared" si="19"/>
        <v>41998.333333333328</v>
      </c>
      <c r="U151">
        <f t="shared" si="2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83</v>
      </c>
      <c r="M152" t="b">
        <v>1</v>
      </c>
      <c r="N152" t="s">
        <v>8271</v>
      </c>
      <c r="O152" s="5">
        <f t="shared" si="14"/>
        <v>0.23163076923076922</v>
      </c>
      <c r="P152" s="11">
        <f t="shared" si="15"/>
        <v>362.79518072289159</v>
      </c>
      <c r="Q152" t="str">
        <f t="shared" si="16"/>
        <v>theater</v>
      </c>
      <c r="R152" t="str">
        <f t="shared" si="17"/>
        <v>plays</v>
      </c>
      <c r="S152" s="9">
        <f t="shared" si="18"/>
        <v>42090.161828703705</v>
      </c>
      <c r="T152" s="10">
        <f t="shared" si="19"/>
        <v>42150.161828703705</v>
      </c>
      <c r="U152">
        <f t="shared" si="2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1</v>
      </c>
      <c r="L153">
        <v>176</v>
      </c>
      <c r="M153" t="b">
        <v>1</v>
      </c>
      <c r="N153" t="s">
        <v>8276</v>
      </c>
      <c r="O153" s="5">
        <f t="shared" si="14"/>
        <v>5.5999999999999995E-4</v>
      </c>
      <c r="P153" s="11">
        <f t="shared" si="15"/>
        <v>0.79545454545454541</v>
      </c>
      <c r="Q153" t="str">
        <f t="shared" si="16"/>
        <v>music</v>
      </c>
      <c r="R153" t="str">
        <f t="shared" si="17"/>
        <v>rock</v>
      </c>
      <c r="S153" s="9">
        <f t="shared" si="18"/>
        <v>42113.550821759258</v>
      </c>
      <c r="T153" s="10">
        <f t="shared" si="19"/>
        <v>42173.550821759258</v>
      </c>
      <c r="U153">
        <f t="shared" si="2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79</v>
      </c>
      <c r="M154" t="b">
        <v>1</v>
      </c>
      <c r="N154" t="s">
        <v>8265</v>
      </c>
      <c r="O154" s="5">
        <f t="shared" si="14"/>
        <v>7.8947368421052633E-5</v>
      </c>
      <c r="P154" s="11">
        <f t="shared" si="15"/>
        <v>0.379746835443038</v>
      </c>
      <c r="Q154" t="str">
        <f t="shared" si="16"/>
        <v>film &amp; video</v>
      </c>
      <c r="R154" t="str">
        <f t="shared" si="17"/>
        <v>television</v>
      </c>
      <c r="S154" s="9">
        <f t="shared" si="18"/>
        <v>41875.077546296299</v>
      </c>
      <c r="T154" s="10">
        <f t="shared" si="19"/>
        <v>41905.077546296299</v>
      </c>
      <c r="U154">
        <f t="shared" si="2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0</v>
      </c>
      <c r="M155" t="b">
        <v>0</v>
      </c>
      <c r="N155" t="s">
        <v>8271</v>
      </c>
      <c r="O155" s="5">
        <f t="shared" si="14"/>
        <v>7.1799999999999998E-3</v>
      </c>
      <c r="P155" s="11" t="e">
        <f t="shared" si="15"/>
        <v>#DIV/0!</v>
      </c>
      <c r="Q155" t="str">
        <f t="shared" si="16"/>
        <v>theater</v>
      </c>
      <c r="R155" t="str">
        <f t="shared" si="17"/>
        <v>plays</v>
      </c>
      <c r="S155" s="9">
        <f t="shared" si="18"/>
        <v>41933.586157407408</v>
      </c>
      <c r="T155" s="10">
        <f t="shared" si="19"/>
        <v>41975.627824074079</v>
      </c>
      <c r="U155">
        <f t="shared" si="2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25</v>
      </c>
      <c r="M156" t="b">
        <v>1</v>
      </c>
      <c r="N156" t="s">
        <v>8276</v>
      </c>
      <c r="O156" s="5">
        <f t="shared" si="14"/>
        <v>2.6666666666666668E-2</v>
      </c>
      <c r="P156" s="11">
        <f t="shared" si="15"/>
        <v>1.6</v>
      </c>
      <c r="Q156" t="str">
        <f t="shared" si="16"/>
        <v>music</v>
      </c>
      <c r="R156" t="str">
        <f t="shared" si="17"/>
        <v>rock</v>
      </c>
      <c r="S156" s="9">
        <f t="shared" si="18"/>
        <v>42115.547395833331</v>
      </c>
      <c r="T156" s="10">
        <f t="shared" si="19"/>
        <v>42158.547395833331</v>
      </c>
      <c r="U156">
        <f t="shared" si="2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144</v>
      </c>
      <c r="M157" t="b">
        <v>1</v>
      </c>
      <c r="N157" t="s">
        <v>8276</v>
      </c>
      <c r="O157" s="5">
        <f t="shared" si="14"/>
        <v>6.0000000000000002E-5</v>
      </c>
      <c r="P157" s="11">
        <f t="shared" si="15"/>
        <v>0.5625</v>
      </c>
      <c r="Q157" t="str">
        <f t="shared" si="16"/>
        <v>music</v>
      </c>
      <c r="R157" t="str">
        <f t="shared" si="17"/>
        <v>rock</v>
      </c>
      <c r="S157" s="9">
        <f t="shared" si="18"/>
        <v>42168.559432870374</v>
      </c>
      <c r="T157" s="10">
        <f t="shared" si="19"/>
        <v>42208.559432870374</v>
      </c>
      <c r="U157">
        <f t="shared" si="2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49</v>
      </c>
      <c r="M158" t="b">
        <v>1</v>
      </c>
      <c r="N158" t="s">
        <v>8269</v>
      </c>
      <c r="O158" s="5">
        <f t="shared" si="14"/>
        <v>5.0999999999999997E-2</v>
      </c>
      <c r="P158" s="11">
        <f t="shared" si="15"/>
        <v>36.428571428571431</v>
      </c>
      <c r="Q158" t="str">
        <f t="shared" si="16"/>
        <v>film &amp; video</v>
      </c>
      <c r="R158" t="str">
        <f t="shared" si="17"/>
        <v>documentary</v>
      </c>
      <c r="S158" s="9">
        <f t="shared" si="18"/>
        <v>41794.124953703707</v>
      </c>
      <c r="T158" s="10">
        <f t="shared" si="19"/>
        <v>41854.124953703707</v>
      </c>
      <c r="U158">
        <f t="shared" si="2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6</v>
      </c>
      <c r="M159" t="b">
        <v>0</v>
      </c>
      <c r="N159" t="s">
        <v>8271</v>
      </c>
      <c r="O159" s="5">
        <f t="shared" si="14"/>
        <v>2.671118530884808E-3</v>
      </c>
      <c r="P159" s="11">
        <f t="shared" si="15"/>
        <v>1.3333333333333333</v>
      </c>
      <c r="Q159" t="str">
        <f t="shared" si="16"/>
        <v>theater</v>
      </c>
      <c r="R159" t="str">
        <f t="shared" si="17"/>
        <v>plays</v>
      </c>
      <c r="S159" s="9">
        <f t="shared" si="18"/>
        <v>42396.911712962959</v>
      </c>
      <c r="T159" s="10">
        <f t="shared" si="19"/>
        <v>42426.911712962959</v>
      </c>
      <c r="U159">
        <f t="shared" si="2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1</v>
      </c>
      <c r="L160">
        <v>45</v>
      </c>
      <c r="M160" t="b">
        <v>1</v>
      </c>
      <c r="N160" t="s">
        <v>8271</v>
      </c>
      <c r="O160" s="5">
        <f t="shared" si="14"/>
        <v>0</v>
      </c>
      <c r="P160" s="11">
        <f t="shared" si="15"/>
        <v>0</v>
      </c>
      <c r="Q160" t="str">
        <f t="shared" si="16"/>
        <v>theater</v>
      </c>
      <c r="R160" t="str">
        <f t="shared" si="17"/>
        <v>plays</v>
      </c>
      <c r="S160" s="9">
        <f t="shared" si="18"/>
        <v>41904.07671296296</v>
      </c>
      <c r="T160" s="10">
        <f t="shared" si="19"/>
        <v>41934.07671296296</v>
      </c>
      <c r="U160">
        <f t="shared" si="2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119</v>
      </c>
      <c r="M161" t="b">
        <v>1</v>
      </c>
      <c r="N161" t="s">
        <v>8265</v>
      </c>
      <c r="O161" s="5">
        <f t="shared" si="14"/>
        <v>2.0000000000000002E-5</v>
      </c>
      <c r="P161" s="11">
        <f t="shared" si="15"/>
        <v>8.4033613445378158E-2</v>
      </c>
      <c r="Q161" t="str">
        <f t="shared" si="16"/>
        <v>film &amp; video</v>
      </c>
      <c r="R161" t="str">
        <f t="shared" si="17"/>
        <v>television</v>
      </c>
      <c r="S161" s="9">
        <f t="shared" si="18"/>
        <v>42514.434548611112</v>
      </c>
      <c r="T161" s="10">
        <f t="shared" si="19"/>
        <v>42554.434548611112</v>
      </c>
      <c r="U161">
        <f t="shared" si="2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18</v>
      </c>
      <c r="M162" t="b">
        <v>1</v>
      </c>
      <c r="N162" t="s">
        <v>8271</v>
      </c>
      <c r="O162" s="5">
        <f t="shared" si="14"/>
        <v>0</v>
      </c>
      <c r="P162" s="11">
        <f t="shared" si="15"/>
        <v>0</v>
      </c>
      <c r="Q162" t="str">
        <f t="shared" si="16"/>
        <v>theater</v>
      </c>
      <c r="R162" t="str">
        <f t="shared" si="17"/>
        <v>plays</v>
      </c>
      <c r="S162" s="9">
        <f t="shared" si="18"/>
        <v>42171.913090277783</v>
      </c>
      <c r="T162" s="10">
        <f t="shared" si="19"/>
        <v>42231.913090277783</v>
      </c>
      <c r="U162">
        <f t="shared" si="2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4</v>
      </c>
      <c r="M163" t="b">
        <v>0</v>
      </c>
      <c r="N163" t="s">
        <v>8293</v>
      </c>
      <c r="O163" s="5">
        <f t="shared" si="14"/>
        <v>1E-4</v>
      </c>
      <c r="P163" s="11">
        <f t="shared" si="15"/>
        <v>1.25</v>
      </c>
      <c r="Q163" t="str">
        <f t="shared" si="16"/>
        <v>music</v>
      </c>
      <c r="R163" t="str">
        <f t="shared" si="17"/>
        <v>faith</v>
      </c>
      <c r="S163" s="9">
        <f t="shared" si="18"/>
        <v>41792.687442129631</v>
      </c>
      <c r="T163" s="10">
        <f t="shared" si="19"/>
        <v>41822.687442129631</v>
      </c>
      <c r="U163">
        <f t="shared" si="2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4</v>
      </c>
      <c r="M164" t="b">
        <v>0</v>
      </c>
      <c r="N164" t="s">
        <v>8293</v>
      </c>
      <c r="O164" s="5">
        <f t="shared" si="14"/>
        <v>0.15535714285714286</v>
      </c>
      <c r="P164" s="11">
        <f t="shared" si="15"/>
        <v>108.75</v>
      </c>
      <c r="Q164" t="str">
        <f t="shared" si="16"/>
        <v>music</v>
      </c>
      <c r="R164" t="str">
        <f t="shared" si="17"/>
        <v>faith</v>
      </c>
      <c r="S164" s="9">
        <f t="shared" si="18"/>
        <v>41835.126805555556</v>
      </c>
      <c r="T164" s="10">
        <f t="shared" si="19"/>
        <v>41867.987500000003</v>
      </c>
      <c r="U164">
        <f t="shared" si="2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1</v>
      </c>
      <c r="L165">
        <v>61</v>
      </c>
      <c r="M165" t="b">
        <v>1</v>
      </c>
      <c r="N165" t="s">
        <v>8271</v>
      </c>
      <c r="O165" s="5">
        <f t="shared" si="14"/>
        <v>0</v>
      </c>
      <c r="P165" s="11">
        <f t="shared" si="15"/>
        <v>0</v>
      </c>
      <c r="Q165" t="str">
        <f t="shared" si="16"/>
        <v>theater</v>
      </c>
      <c r="R165" t="str">
        <f t="shared" si="17"/>
        <v>plays</v>
      </c>
      <c r="S165" s="9">
        <f t="shared" si="18"/>
        <v>42243.961273148147</v>
      </c>
      <c r="T165" s="10">
        <f t="shared" si="19"/>
        <v>42278</v>
      </c>
      <c r="U165">
        <f t="shared" si="2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6</v>
      </c>
      <c r="M166" t="b">
        <v>0</v>
      </c>
      <c r="N166" t="s">
        <v>8271</v>
      </c>
      <c r="O166" s="5">
        <f t="shared" si="14"/>
        <v>5.3333333333333332E-3</v>
      </c>
      <c r="P166" s="11">
        <f t="shared" si="15"/>
        <v>106.66666666666667</v>
      </c>
      <c r="Q166" t="str">
        <f t="shared" si="16"/>
        <v>theater</v>
      </c>
      <c r="R166" t="str">
        <f t="shared" si="17"/>
        <v>plays</v>
      </c>
      <c r="S166" s="9">
        <f t="shared" si="18"/>
        <v>41841.762743055559</v>
      </c>
      <c r="T166" s="10">
        <f t="shared" si="19"/>
        <v>41901.762743055559</v>
      </c>
      <c r="U166">
        <f t="shared" si="2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8271</v>
      </c>
      <c r="O167" s="5">
        <f t="shared" si="14"/>
        <v>0</v>
      </c>
      <c r="P167" s="11" t="e">
        <f t="shared" si="15"/>
        <v>#DIV/0!</v>
      </c>
      <c r="Q167" t="str">
        <f t="shared" si="16"/>
        <v>theater</v>
      </c>
      <c r="R167" t="str">
        <f t="shared" si="17"/>
        <v>plays</v>
      </c>
      <c r="S167" s="9">
        <f t="shared" si="18"/>
        <v>42351.658842592587</v>
      </c>
      <c r="T167" s="10">
        <f t="shared" si="19"/>
        <v>42381.658842592587</v>
      </c>
      <c r="U167">
        <f t="shared" si="2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1</v>
      </c>
      <c r="L168">
        <v>251</v>
      </c>
      <c r="M168" t="b">
        <v>1</v>
      </c>
      <c r="N168" t="s">
        <v>8269</v>
      </c>
      <c r="O168" s="5">
        <f t="shared" si="14"/>
        <v>0.6</v>
      </c>
      <c r="P168" s="11">
        <f t="shared" si="15"/>
        <v>11.952191235059761</v>
      </c>
      <c r="Q168" t="str">
        <f t="shared" si="16"/>
        <v>film &amp; video</v>
      </c>
      <c r="R168" t="str">
        <f t="shared" si="17"/>
        <v>documentary</v>
      </c>
      <c r="S168" s="9">
        <f t="shared" si="18"/>
        <v>42721.075949074075</v>
      </c>
      <c r="T168" s="10">
        <f t="shared" si="19"/>
        <v>42751.075949074075</v>
      </c>
      <c r="U168">
        <f t="shared" si="2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0</v>
      </c>
      <c r="M169" t="b">
        <v>0</v>
      </c>
      <c r="N169" t="s">
        <v>8272</v>
      </c>
      <c r="O169" s="5">
        <f t="shared" si="14"/>
        <v>1E-4</v>
      </c>
      <c r="P169" s="11" t="e">
        <f t="shared" si="15"/>
        <v>#DIV/0!</v>
      </c>
      <c r="Q169" t="str">
        <f t="shared" si="16"/>
        <v>technology</v>
      </c>
      <c r="R169" t="str">
        <f t="shared" si="17"/>
        <v>web</v>
      </c>
      <c r="S169" s="9">
        <f t="shared" si="18"/>
        <v>42160.927488425921</v>
      </c>
      <c r="T169" s="10">
        <f t="shared" si="19"/>
        <v>42220.927488425921</v>
      </c>
      <c r="U169">
        <f t="shared" si="2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1</v>
      </c>
      <c r="N170" t="s">
        <v>8295</v>
      </c>
      <c r="O170" s="5">
        <f t="shared" si="14"/>
        <v>4.0625000000000001E-2</v>
      </c>
      <c r="P170" s="11">
        <f t="shared" si="15"/>
        <v>108.33333333333333</v>
      </c>
      <c r="Q170" t="str">
        <f t="shared" si="16"/>
        <v>technology</v>
      </c>
      <c r="R170" t="str">
        <f t="shared" si="17"/>
        <v>hardware</v>
      </c>
      <c r="S170" s="9">
        <f t="shared" si="18"/>
        <v>42052.83530092593</v>
      </c>
      <c r="T170" s="10">
        <f t="shared" si="19"/>
        <v>42082.793634259258</v>
      </c>
      <c r="U170">
        <f t="shared" si="2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168</v>
      </c>
      <c r="M171" t="b">
        <v>1</v>
      </c>
      <c r="N171" t="s">
        <v>8271</v>
      </c>
      <c r="O171" s="5">
        <f t="shared" si="14"/>
        <v>0.224</v>
      </c>
      <c r="P171" s="11">
        <f t="shared" si="15"/>
        <v>3.3333333333333335</v>
      </c>
      <c r="Q171" t="str">
        <f t="shared" si="16"/>
        <v>theater</v>
      </c>
      <c r="R171" t="str">
        <f t="shared" si="17"/>
        <v>plays</v>
      </c>
      <c r="S171" s="9">
        <f t="shared" si="18"/>
        <v>41900.505312499998</v>
      </c>
      <c r="T171" s="10">
        <f t="shared" si="19"/>
        <v>41930.505312499998</v>
      </c>
      <c r="U171">
        <f t="shared" si="2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0</v>
      </c>
      <c r="M172" t="b">
        <v>0</v>
      </c>
      <c r="N172" t="s">
        <v>8275</v>
      </c>
      <c r="O172" s="5">
        <f t="shared" si="14"/>
        <v>3.2500000000000001E-2</v>
      </c>
      <c r="P172" s="11" t="e">
        <f t="shared" si="15"/>
        <v>#DIV/0!</v>
      </c>
      <c r="Q172" t="str">
        <f t="shared" si="16"/>
        <v>publishing</v>
      </c>
      <c r="R172" t="str">
        <f t="shared" si="17"/>
        <v>fiction</v>
      </c>
      <c r="S172" s="9">
        <f t="shared" si="18"/>
        <v>42216.977812500001</v>
      </c>
      <c r="T172" s="10">
        <f t="shared" si="19"/>
        <v>42246.227777777778</v>
      </c>
      <c r="U172">
        <f t="shared" si="2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0</v>
      </c>
      <c r="M173" t="b">
        <v>0</v>
      </c>
      <c r="N173" t="s">
        <v>8284</v>
      </c>
      <c r="O173" s="5">
        <f t="shared" si="14"/>
        <v>2.0000000000000002E-5</v>
      </c>
      <c r="P173" s="11" t="e">
        <f t="shared" si="15"/>
        <v>#DIV/0!</v>
      </c>
      <c r="Q173" t="str">
        <f t="shared" si="16"/>
        <v>food</v>
      </c>
      <c r="R173" t="str">
        <f t="shared" si="17"/>
        <v>food trucks</v>
      </c>
      <c r="S173" s="9">
        <f t="shared" si="18"/>
        <v>42534.180717592593</v>
      </c>
      <c r="T173" s="10">
        <f t="shared" si="19"/>
        <v>42594.180717592593</v>
      </c>
      <c r="U173">
        <f t="shared" si="2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1</v>
      </c>
      <c r="L174">
        <v>80</v>
      </c>
      <c r="M174" t="b">
        <v>1</v>
      </c>
      <c r="N174" t="s">
        <v>8269</v>
      </c>
      <c r="O174" s="5">
        <f t="shared" si="14"/>
        <v>0</v>
      </c>
      <c r="P174" s="11">
        <f t="shared" si="15"/>
        <v>0</v>
      </c>
      <c r="Q174" t="str">
        <f t="shared" si="16"/>
        <v>film &amp; video</v>
      </c>
      <c r="R174" t="str">
        <f t="shared" si="17"/>
        <v>documentary</v>
      </c>
      <c r="S174" s="9">
        <f t="shared" si="18"/>
        <v>42047.394942129627</v>
      </c>
      <c r="T174" s="10">
        <f t="shared" si="19"/>
        <v>42082.353275462956</v>
      </c>
      <c r="U174">
        <f t="shared" si="2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13</v>
      </c>
      <c r="M175" t="b">
        <v>0</v>
      </c>
      <c r="N175" t="s">
        <v>8271</v>
      </c>
      <c r="O175" s="5">
        <f t="shared" si="14"/>
        <v>0</v>
      </c>
      <c r="P175" s="11">
        <f t="shared" si="15"/>
        <v>0</v>
      </c>
      <c r="Q175" t="str">
        <f t="shared" si="16"/>
        <v>theater</v>
      </c>
      <c r="R175" t="str">
        <f t="shared" si="17"/>
        <v>plays</v>
      </c>
      <c r="S175" s="9">
        <f t="shared" si="18"/>
        <v>42033.573009259257</v>
      </c>
      <c r="T175" s="10">
        <f t="shared" si="19"/>
        <v>42063.573009259257</v>
      </c>
      <c r="U175">
        <f t="shared" si="2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11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10">
        <f t="shared" si="19"/>
        <v>42132.758981481486</v>
      </c>
      <c r="U176">
        <f t="shared" si="2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1</v>
      </c>
      <c r="L177">
        <v>15</v>
      </c>
      <c r="M177" t="b">
        <v>0</v>
      </c>
      <c r="N177" t="s">
        <v>8285</v>
      </c>
      <c r="O177" s="5">
        <f t="shared" si="14"/>
        <v>6.4850000000000005E-2</v>
      </c>
      <c r="P177" s="11">
        <f t="shared" si="15"/>
        <v>86.466666666666669</v>
      </c>
      <c r="Q177" t="str">
        <f t="shared" si="16"/>
        <v>photography</v>
      </c>
      <c r="R177" t="str">
        <f t="shared" si="17"/>
        <v>photobooks</v>
      </c>
      <c r="S177" s="9">
        <f t="shared" si="18"/>
        <v>41855.777905092589</v>
      </c>
      <c r="T177" s="10">
        <f t="shared" si="19"/>
        <v>41880.777905092589</v>
      </c>
      <c r="U177">
        <f t="shared" si="2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103</v>
      </c>
      <c r="M178" t="b">
        <v>1</v>
      </c>
      <c r="N178" t="s">
        <v>8303</v>
      </c>
      <c r="O178" s="5">
        <f t="shared" si="14"/>
        <v>0</v>
      </c>
      <c r="P178" s="11">
        <f t="shared" si="15"/>
        <v>0</v>
      </c>
      <c r="Q178" t="str">
        <f t="shared" si="16"/>
        <v>theater</v>
      </c>
      <c r="R178" t="str">
        <f t="shared" si="17"/>
        <v>spaces</v>
      </c>
      <c r="S178" s="9">
        <f t="shared" si="18"/>
        <v>42191.824062500003</v>
      </c>
      <c r="T178" s="10">
        <f t="shared" si="19"/>
        <v>42221.824062500003</v>
      </c>
      <c r="U178">
        <f t="shared" si="2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12</v>
      </c>
      <c r="M179" t="b">
        <v>0</v>
      </c>
      <c r="N179" t="s">
        <v>8271</v>
      </c>
      <c r="O179" s="5">
        <f t="shared" si="14"/>
        <v>0.4</v>
      </c>
      <c r="P179" s="11">
        <f t="shared" si="15"/>
        <v>15</v>
      </c>
      <c r="Q179" t="str">
        <f t="shared" si="16"/>
        <v>theater</v>
      </c>
      <c r="R179" t="str">
        <f t="shared" si="17"/>
        <v>plays</v>
      </c>
      <c r="S179" s="9">
        <f t="shared" si="18"/>
        <v>42070.047754629632</v>
      </c>
      <c r="T179" s="10">
        <f t="shared" si="19"/>
        <v>42087.00608796296</v>
      </c>
      <c r="U179">
        <f t="shared" si="2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97</v>
      </c>
      <c r="M180" t="b">
        <v>1</v>
      </c>
      <c r="N180" t="s">
        <v>8303</v>
      </c>
      <c r="O180" s="5">
        <f t="shared" si="14"/>
        <v>0</v>
      </c>
      <c r="P180" s="11">
        <f t="shared" si="15"/>
        <v>0</v>
      </c>
      <c r="Q180" t="str">
        <f t="shared" si="16"/>
        <v>theater</v>
      </c>
      <c r="R180" t="str">
        <f t="shared" si="17"/>
        <v>spaces</v>
      </c>
      <c r="S180" s="9">
        <f t="shared" si="18"/>
        <v>42304.955381944441</v>
      </c>
      <c r="T180" s="10">
        <f t="shared" si="19"/>
        <v>42334.997048611112</v>
      </c>
      <c r="U180">
        <f t="shared" si="2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0</v>
      </c>
      <c r="M181" t="b">
        <v>0</v>
      </c>
      <c r="N181" t="s">
        <v>8271</v>
      </c>
      <c r="O181" s="5">
        <f t="shared" si="14"/>
        <v>0.2</v>
      </c>
      <c r="P181" s="11" t="e">
        <f t="shared" si="15"/>
        <v>#DIV/0!</v>
      </c>
      <c r="Q181" t="str">
        <f t="shared" si="16"/>
        <v>theater</v>
      </c>
      <c r="R181" t="str">
        <f t="shared" si="17"/>
        <v>plays</v>
      </c>
      <c r="S181" s="9">
        <f t="shared" si="18"/>
        <v>42403.080497685187</v>
      </c>
      <c r="T181" s="10">
        <f t="shared" si="19"/>
        <v>42433.080497685187</v>
      </c>
      <c r="U181">
        <f t="shared" si="2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6</v>
      </c>
      <c r="M182" t="b">
        <v>0</v>
      </c>
      <c r="N182" t="s">
        <v>8304</v>
      </c>
      <c r="O182" s="5">
        <f t="shared" si="14"/>
        <v>0.33416666666666667</v>
      </c>
      <c r="P182" s="11">
        <f t="shared" si="15"/>
        <v>66.833333333333329</v>
      </c>
      <c r="Q182" t="str">
        <f t="shared" si="16"/>
        <v>publishing</v>
      </c>
      <c r="R182" t="str">
        <f t="shared" si="17"/>
        <v>children's books</v>
      </c>
      <c r="S182" s="9">
        <f t="shared" si="18"/>
        <v>42067.991238425922</v>
      </c>
      <c r="T182" s="10">
        <f t="shared" si="19"/>
        <v>42107.791666666672</v>
      </c>
      <c r="U182">
        <f t="shared" si="2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19</v>
      </c>
      <c r="M183" t="b">
        <v>1</v>
      </c>
      <c r="N183" t="s">
        <v>8271</v>
      </c>
      <c r="O183" s="5">
        <f t="shared" si="14"/>
        <v>0.21092608822670172</v>
      </c>
      <c r="P183" s="11">
        <f t="shared" si="15"/>
        <v>38</v>
      </c>
      <c r="Q183" t="str">
        <f t="shared" si="16"/>
        <v>theater</v>
      </c>
      <c r="R183" t="str">
        <f t="shared" si="17"/>
        <v>plays</v>
      </c>
      <c r="S183" s="9">
        <f t="shared" si="18"/>
        <v>42147.741840277777</v>
      </c>
      <c r="T183" s="10">
        <f t="shared" si="19"/>
        <v>42177.741840277777</v>
      </c>
      <c r="U183">
        <f t="shared" si="2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85</v>
      </c>
      <c r="M184" t="b">
        <v>0</v>
      </c>
      <c r="N184" t="s">
        <v>8284</v>
      </c>
      <c r="O184" s="5">
        <f t="shared" si="14"/>
        <v>0</v>
      </c>
      <c r="P184" s="11">
        <f t="shared" si="15"/>
        <v>0</v>
      </c>
      <c r="Q184" t="str">
        <f t="shared" si="16"/>
        <v>food</v>
      </c>
      <c r="R184" t="str">
        <f t="shared" si="17"/>
        <v>food trucks</v>
      </c>
      <c r="S184" s="9">
        <f t="shared" si="18"/>
        <v>42712.011944444443</v>
      </c>
      <c r="T184" s="10">
        <f t="shared" si="19"/>
        <v>42742.011944444443</v>
      </c>
      <c r="U184">
        <f t="shared" si="20"/>
        <v>2016</v>
      </c>
    </row>
    <row r="185" spans="1:21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8</v>
      </c>
      <c r="M185" t="b">
        <v>0</v>
      </c>
      <c r="N185" t="s">
        <v>8303</v>
      </c>
      <c r="O185" s="5">
        <f t="shared" si="14"/>
        <v>0.35855999999999999</v>
      </c>
      <c r="P185" s="11">
        <f t="shared" si="15"/>
        <v>560.25</v>
      </c>
      <c r="Q185" t="str">
        <f t="shared" si="16"/>
        <v>theater</v>
      </c>
      <c r="R185" t="str">
        <f t="shared" si="17"/>
        <v>spaces</v>
      </c>
      <c r="S185" s="9">
        <f t="shared" si="18"/>
        <v>41939.810300925928</v>
      </c>
      <c r="T185" s="10">
        <f t="shared" si="19"/>
        <v>41969.851967592593</v>
      </c>
      <c r="U185">
        <f t="shared" si="2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56</v>
      </c>
      <c r="M186" t="b">
        <v>1</v>
      </c>
      <c r="N186" t="s">
        <v>8300</v>
      </c>
      <c r="O186" s="5">
        <f t="shared" si="14"/>
        <v>3.4000000000000002E-2</v>
      </c>
      <c r="P186" s="11">
        <f t="shared" si="15"/>
        <v>0.9107142857142857</v>
      </c>
      <c r="Q186" t="str">
        <f t="shared" si="16"/>
        <v>music</v>
      </c>
      <c r="R186" t="str">
        <f t="shared" si="17"/>
        <v>classical music</v>
      </c>
      <c r="S186" s="9">
        <f t="shared" si="18"/>
        <v>41825.791226851856</v>
      </c>
      <c r="T186" s="10">
        <f t="shared" si="19"/>
        <v>41883.165972222225</v>
      </c>
      <c r="U186">
        <f t="shared" si="20"/>
        <v>2014</v>
      </c>
    </row>
    <row r="187" spans="1:21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</v>
      </c>
      <c r="M187" t="b">
        <v>0</v>
      </c>
      <c r="N187" t="s">
        <v>8271</v>
      </c>
      <c r="O187" s="5">
        <f t="shared" si="14"/>
        <v>5.5E-2</v>
      </c>
      <c r="P187" s="11">
        <f t="shared" si="15"/>
        <v>2200</v>
      </c>
      <c r="Q187" t="str">
        <f t="shared" si="16"/>
        <v>theater</v>
      </c>
      <c r="R187" t="str">
        <f t="shared" si="17"/>
        <v>plays</v>
      </c>
      <c r="S187" s="9">
        <f t="shared" si="18"/>
        <v>42570.91133101852</v>
      </c>
      <c r="T187" s="10">
        <f t="shared" si="19"/>
        <v>42600.91133101852</v>
      </c>
      <c r="U187">
        <f t="shared" si="2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33</v>
      </c>
      <c r="M188" t="b">
        <v>1</v>
      </c>
      <c r="N188" t="s">
        <v>8271</v>
      </c>
      <c r="O188" s="5">
        <f t="shared" si="14"/>
        <v>0</v>
      </c>
      <c r="P188" s="11">
        <f t="shared" si="15"/>
        <v>0</v>
      </c>
      <c r="Q188" t="str">
        <f t="shared" si="16"/>
        <v>theater</v>
      </c>
      <c r="R188" t="str">
        <f t="shared" si="17"/>
        <v>plays</v>
      </c>
      <c r="S188" s="9">
        <f t="shared" si="18"/>
        <v>42767.812893518523</v>
      </c>
      <c r="T188" s="10">
        <f t="shared" si="19"/>
        <v>42797.833333333328</v>
      </c>
      <c r="U188">
        <f t="shared" si="2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0</v>
      </c>
      <c r="M189" t="b">
        <v>0</v>
      </c>
      <c r="N189" t="s">
        <v>8287</v>
      </c>
      <c r="O189" s="5">
        <f t="shared" si="14"/>
        <v>0.16</v>
      </c>
      <c r="P189" s="11" t="e">
        <f t="shared" si="15"/>
        <v>#DIV/0!</v>
      </c>
      <c r="Q189" t="str">
        <f t="shared" si="16"/>
        <v>publishing</v>
      </c>
      <c r="R189" t="str">
        <f t="shared" si="17"/>
        <v>translations</v>
      </c>
      <c r="S189" s="9">
        <f t="shared" si="18"/>
        <v>42182.234456018516</v>
      </c>
      <c r="T189" s="10">
        <f t="shared" si="19"/>
        <v>42206.290972222225</v>
      </c>
      <c r="U189">
        <f t="shared" si="2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72</v>
      </c>
      <c r="M190" t="b">
        <v>1</v>
      </c>
      <c r="N190" t="s">
        <v>8271</v>
      </c>
      <c r="O190" s="5">
        <f t="shared" si="14"/>
        <v>0</v>
      </c>
      <c r="P190" s="11">
        <f t="shared" si="15"/>
        <v>0</v>
      </c>
      <c r="Q190" t="str">
        <f t="shared" si="16"/>
        <v>theater</v>
      </c>
      <c r="R190" t="str">
        <f t="shared" si="17"/>
        <v>plays</v>
      </c>
      <c r="S190" s="9">
        <f t="shared" si="18"/>
        <v>41857.18304398148</v>
      </c>
      <c r="T190" s="10">
        <f t="shared" si="19"/>
        <v>41887.18304398148</v>
      </c>
      <c r="U190">
        <f t="shared" si="2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0</v>
      </c>
      <c r="M191" t="b">
        <v>0</v>
      </c>
      <c r="N191" t="s">
        <v>8268</v>
      </c>
      <c r="O191" s="5">
        <f t="shared" si="14"/>
        <v>6.8999999999999997E-4</v>
      </c>
      <c r="P191" s="11" t="e">
        <f t="shared" si="15"/>
        <v>#DIV/0!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10">
        <f t="shared" si="19"/>
        <v>42616.690706018519</v>
      </c>
      <c r="U191">
        <f t="shared" si="20"/>
        <v>2016</v>
      </c>
    </row>
    <row r="192" spans="1:21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66</v>
      </c>
      <c r="M192" t="b">
        <v>1</v>
      </c>
      <c r="N192" t="s">
        <v>8271</v>
      </c>
      <c r="O192" s="5">
        <f t="shared" si="14"/>
        <v>4.1666666666666666E-3</v>
      </c>
      <c r="P192" s="11">
        <f t="shared" si="15"/>
        <v>0.75757575757575757</v>
      </c>
      <c r="Q192" t="str">
        <f t="shared" si="16"/>
        <v>theater</v>
      </c>
      <c r="R192" t="str">
        <f t="shared" si="17"/>
        <v>plays</v>
      </c>
      <c r="S192" s="9">
        <f t="shared" si="18"/>
        <v>42527.650995370372</v>
      </c>
      <c r="T192" s="10">
        <f t="shared" si="19"/>
        <v>42537.650995370372</v>
      </c>
      <c r="U192">
        <f t="shared" si="2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17</v>
      </c>
      <c r="M193" t="b">
        <v>1</v>
      </c>
      <c r="N193" t="s">
        <v>8271</v>
      </c>
      <c r="O193" s="5">
        <f t="shared" si="14"/>
        <v>0.05</v>
      </c>
      <c r="P193" s="11">
        <f t="shared" si="15"/>
        <v>14.705882352941176</v>
      </c>
      <c r="Q193" t="str">
        <f t="shared" si="16"/>
        <v>theater</v>
      </c>
      <c r="R193" t="str">
        <f t="shared" si="17"/>
        <v>plays</v>
      </c>
      <c r="S193" s="9">
        <f t="shared" si="18"/>
        <v>42239.441412037035</v>
      </c>
      <c r="T193" s="10">
        <f t="shared" si="19"/>
        <v>42279.441412037035</v>
      </c>
      <c r="U193">
        <f t="shared" si="2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21">E194/D194</f>
        <v>1.7E-5</v>
      </c>
      <c r="P194" s="11">
        <f t="shared" ref="P194:P257" si="22">E194/L194</f>
        <v>0.68</v>
      </c>
      <c r="Q194" t="str">
        <f t="shared" ref="Q194:Q257" si="23">LEFT(N194,SEARCH("/",N194,1)-1)</f>
        <v>theater</v>
      </c>
      <c r="R194" t="str">
        <f t="shared" ref="R194:R257" si="24">RIGHT(N194,LEN(N194)- SEARCH("/",N194,SEARCH("/",N194)))</f>
        <v>plays</v>
      </c>
      <c r="S194" s="9">
        <f t="shared" ref="S194:S257" si="25">(((J194/60)/60)/24)+DATE(1970,1,1)</f>
        <v>41899.792037037041</v>
      </c>
      <c r="T194" s="10">
        <f t="shared" ref="T194:T257" si="26">(((I194/60)/60)/24)+DATE(1970,1,1)</f>
        <v>41929.792037037041</v>
      </c>
      <c r="U194">
        <f t="shared" ref="U194:U257" si="27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10</v>
      </c>
      <c r="M195" t="b">
        <v>1</v>
      </c>
      <c r="N195" t="s">
        <v>8271</v>
      </c>
      <c r="O195" s="5">
        <f t="shared" si="21"/>
        <v>0</v>
      </c>
      <c r="P195" s="11">
        <f t="shared" si="22"/>
        <v>0</v>
      </c>
      <c r="Q195" t="str">
        <f t="shared" si="23"/>
        <v>theater</v>
      </c>
      <c r="R195" t="str">
        <f t="shared" si="24"/>
        <v>plays</v>
      </c>
      <c r="S195" s="9">
        <f t="shared" si="25"/>
        <v>41911.934791666667</v>
      </c>
      <c r="T195" s="10">
        <f t="shared" si="26"/>
        <v>41971.976458333331</v>
      </c>
      <c r="U195">
        <f t="shared" si="27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2</v>
      </c>
      <c r="M196" t="b">
        <v>0</v>
      </c>
      <c r="N196" t="s">
        <v>8287</v>
      </c>
      <c r="O196" s="5">
        <f t="shared" si="21"/>
        <v>1.1999999999999999E-3</v>
      </c>
      <c r="P196" s="11">
        <f t="shared" si="22"/>
        <v>1.5</v>
      </c>
      <c r="Q196" t="str">
        <f t="shared" si="23"/>
        <v>publishing</v>
      </c>
      <c r="R196" t="str">
        <f t="shared" si="24"/>
        <v>translations</v>
      </c>
      <c r="S196" s="9">
        <f t="shared" si="25"/>
        <v>42375.996886574074</v>
      </c>
      <c r="T196" s="10">
        <f t="shared" si="26"/>
        <v>42435.996886574074</v>
      </c>
      <c r="U196">
        <f t="shared" si="27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8271</v>
      </c>
      <c r="O197" s="5">
        <f t="shared" si="21"/>
        <v>0</v>
      </c>
      <c r="P197" s="11" t="e">
        <f t="shared" si="22"/>
        <v>#DIV/0!</v>
      </c>
      <c r="Q197" t="str">
        <f t="shared" si="23"/>
        <v>theater</v>
      </c>
      <c r="R197" t="str">
        <f t="shared" si="24"/>
        <v>plays</v>
      </c>
      <c r="S197" s="9">
        <f t="shared" si="25"/>
        <v>42135.67050925926</v>
      </c>
      <c r="T197" s="10">
        <f t="shared" si="26"/>
        <v>42195.67050925926</v>
      </c>
      <c r="U197">
        <f t="shared" si="27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203</v>
      </c>
      <c r="M198" t="b">
        <v>1</v>
      </c>
      <c r="N198" t="s">
        <v>8295</v>
      </c>
      <c r="O198" s="5">
        <f t="shared" si="21"/>
        <v>0.41857142857142859</v>
      </c>
      <c r="P198" s="11">
        <f t="shared" si="22"/>
        <v>7.2167487684729066</v>
      </c>
      <c r="Q198" t="str">
        <f t="shared" si="23"/>
        <v>technology</v>
      </c>
      <c r="R198" t="str">
        <f t="shared" si="24"/>
        <v>hardware</v>
      </c>
      <c r="S198" s="9">
        <f t="shared" si="25"/>
        <v>42259.542800925927</v>
      </c>
      <c r="T198" s="10">
        <f t="shared" si="26"/>
        <v>42287.875</v>
      </c>
      <c r="U198">
        <f t="shared" si="27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0</v>
      </c>
      <c r="M199" t="b">
        <v>0</v>
      </c>
      <c r="N199" t="s">
        <v>8287</v>
      </c>
      <c r="O199" s="5">
        <f t="shared" si="21"/>
        <v>0.1048</v>
      </c>
      <c r="P199" s="11" t="e">
        <f t="shared" si="22"/>
        <v>#DIV/0!</v>
      </c>
      <c r="Q199" t="str">
        <f t="shared" si="23"/>
        <v>publishing</v>
      </c>
      <c r="R199" t="str">
        <f t="shared" si="24"/>
        <v>translations</v>
      </c>
      <c r="S199" s="9">
        <f t="shared" si="25"/>
        <v>42741.848379629635</v>
      </c>
      <c r="T199" s="10">
        <f t="shared" si="26"/>
        <v>42783.875</v>
      </c>
      <c r="U199">
        <f t="shared" si="27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167</v>
      </c>
      <c r="M200" t="b">
        <v>0</v>
      </c>
      <c r="N200" t="s">
        <v>8282</v>
      </c>
      <c r="O200" s="5">
        <f t="shared" si="21"/>
        <v>1.116E-2</v>
      </c>
      <c r="P200" s="11">
        <f t="shared" si="22"/>
        <v>1.6706586826347305</v>
      </c>
      <c r="Q200" t="str">
        <f t="shared" si="23"/>
        <v>games</v>
      </c>
      <c r="R200" t="str">
        <f t="shared" si="24"/>
        <v>video games</v>
      </c>
      <c r="S200" s="9">
        <f t="shared" si="25"/>
        <v>41887.383356481485</v>
      </c>
      <c r="T200" s="10">
        <f t="shared" si="26"/>
        <v>41917.383356481485</v>
      </c>
      <c r="U200">
        <f t="shared" si="27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8305</v>
      </c>
      <c r="O201" s="5">
        <f t="shared" si="21"/>
        <v>0</v>
      </c>
      <c r="P201" s="11" t="e">
        <f t="shared" si="22"/>
        <v>#DIV/0!</v>
      </c>
      <c r="Q201" t="str">
        <f t="shared" si="23"/>
        <v>theater</v>
      </c>
      <c r="R201" t="str">
        <f t="shared" si="24"/>
        <v>musical</v>
      </c>
      <c r="S201" s="9">
        <f t="shared" si="25"/>
        <v>42584.123865740738</v>
      </c>
      <c r="T201" s="10">
        <f t="shared" si="26"/>
        <v>42614.123865740738</v>
      </c>
      <c r="U201">
        <f t="shared" si="27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1</v>
      </c>
      <c r="L202">
        <v>137</v>
      </c>
      <c r="M202" t="b">
        <v>1</v>
      </c>
      <c r="N202" t="s">
        <v>8295</v>
      </c>
      <c r="O202" s="5">
        <f t="shared" si="21"/>
        <v>0.26192500000000002</v>
      </c>
      <c r="P202" s="11">
        <f t="shared" si="22"/>
        <v>11.471167883211679</v>
      </c>
      <c r="Q202" t="str">
        <f t="shared" si="23"/>
        <v>technology</v>
      </c>
      <c r="R202" t="str">
        <f t="shared" si="24"/>
        <v>hardware</v>
      </c>
      <c r="S202" s="9">
        <f t="shared" si="25"/>
        <v>41867.083368055559</v>
      </c>
      <c r="T202" s="10">
        <f t="shared" si="26"/>
        <v>41897.083368055559</v>
      </c>
      <c r="U202">
        <f t="shared" si="27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6</v>
      </c>
      <c r="M203" t="b">
        <v>0</v>
      </c>
      <c r="N203" t="s">
        <v>8286</v>
      </c>
      <c r="O203" s="5">
        <f t="shared" si="21"/>
        <v>0.58461538461538465</v>
      </c>
      <c r="P203" s="11">
        <f t="shared" si="22"/>
        <v>63.333333333333336</v>
      </c>
      <c r="Q203" t="str">
        <f t="shared" si="23"/>
        <v>music</v>
      </c>
      <c r="R203" t="str">
        <f t="shared" si="24"/>
        <v>world music</v>
      </c>
      <c r="S203" s="9">
        <f t="shared" si="25"/>
        <v>42023.818622685183</v>
      </c>
      <c r="T203" s="10">
        <f t="shared" si="26"/>
        <v>42043.818622685183</v>
      </c>
      <c r="U203">
        <f t="shared" si="27"/>
        <v>2015</v>
      </c>
    </row>
    <row r="204" spans="1:21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8305</v>
      </c>
      <c r="O204" s="5">
        <f t="shared" si="21"/>
        <v>0</v>
      </c>
      <c r="P204" s="11" t="e">
        <f t="shared" si="22"/>
        <v>#DIV/0!</v>
      </c>
      <c r="Q204" t="str">
        <f t="shared" si="23"/>
        <v>theater</v>
      </c>
      <c r="R204" t="str">
        <f t="shared" si="24"/>
        <v>musical</v>
      </c>
      <c r="S204" s="9">
        <f t="shared" si="25"/>
        <v>42255.927824074075</v>
      </c>
      <c r="T204" s="10">
        <f t="shared" si="26"/>
        <v>42285.874305555553</v>
      </c>
      <c r="U204">
        <f t="shared" si="27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2</v>
      </c>
      <c r="M205" t="b">
        <v>0</v>
      </c>
      <c r="N205" t="s">
        <v>8271</v>
      </c>
      <c r="O205" s="5">
        <f t="shared" si="21"/>
        <v>0.2984</v>
      </c>
      <c r="P205" s="11">
        <f t="shared" si="22"/>
        <v>373</v>
      </c>
      <c r="Q205" t="str">
        <f t="shared" si="23"/>
        <v>theater</v>
      </c>
      <c r="R205" t="str">
        <f t="shared" si="24"/>
        <v>plays</v>
      </c>
      <c r="S205" s="9">
        <f t="shared" si="25"/>
        <v>41973.847962962958</v>
      </c>
      <c r="T205" s="10">
        <f t="shared" si="26"/>
        <v>42033.847962962958</v>
      </c>
      <c r="U205">
        <f t="shared" si="27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0</v>
      </c>
      <c r="M206" t="b">
        <v>0</v>
      </c>
      <c r="N206" t="s">
        <v>8273</v>
      </c>
      <c r="O206" s="5">
        <f t="shared" si="21"/>
        <v>0.50721666666666665</v>
      </c>
      <c r="P206" s="11" t="e">
        <f t="shared" si="22"/>
        <v>#DIV/0!</v>
      </c>
      <c r="Q206" t="str">
        <f t="shared" si="23"/>
        <v>technology</v>
      </c>
      <c r="R206" t="str">
        <f t="shared" si="24"/>
        <v>wearables</v>
      </c>
      <c r="S206" s="9">
        <f t="shared" si="25"/>
        <v>42556.583368055552</v>
      </c>
      <c r="T206" s="10">
        <f t="shared" si="26"/>
        <v>42586.583368055552</v>
      </c>
      <c r="U206">
        <f t="shared" si="27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</v>
      </c>
      <c r="M207" t="b">
        <v>0</v>
      </c>
      <c r="N207" t="s">
        <v>8287</v>
      </c>
      <c r="O207" s="5">
        <f t="shared" si="21"/>
        <v>0.16250000000000001</v>
      </c>
      <c r="P207" s="11">
        <f t="shared" si="22"/>
        <v>1300</v>
      </c>
      <c r="Q207" t="str">
        <f t="shared" si="23"/>
        <v>publishing</v>
      </c>
      <c r="R207" t="str">
        <f t="shared" si="24"/>
        <v>translations</v>
      </c>
      <c r="S207" s="9">
        <f t="shared" si="25"/>
        <v>42248.632199074069</v>
      </c>
      <c r="T207" s="10">
        <f t="shared" si="26"/>
        <v>42283.632199074069</v>
      </c>
      <c r="U207">
        <f t="shared" si="27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99</v>
      </c>
      <c r="M208" t="b">
        <v>1</v>
      </c>
      <c r="N208" t="s">
        <v>8279</v>
      </c>
      <c r="O208" s="5">
        <f t="shared" si="21"/>
        <v>0</v>
      </c>
      <c r="P208" s="11">
        <f t="shared" si="22"/>
        <v>0</v>
      </c>
      <c r="Q208" t="str">
        <f t="shared" si="23"/>
        <v>music</v>
      </c>
      <c r="R208" t="str">
        <f t="shared" si="24"/>
        <v>indie rock</v>
      </c>
      <c r="S208" s="9">
        <f t="shared" si="25"/>
        <v>42567.004432870366</v>
      </c>
      <c r="T208" s="10">
        <f t="shared" si="26"/>
        <v>42588.004432870366</v>
      </c>
      <c r="U208">
        <f t="shared" si="27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0</v>
      </c>
      <c r="M209" t="b">
        <v>0</v>
      </c>
      <c r="N209" t="s">
        <v>8268</v>
      </c>
      <c r="O209" s="5">
        <f t="shared" si="21"/>
        <v>0.15214285714285714</v>
      </c>
      <c r="P209" s="11" t="e">
        <f t="shared" si="22"/>
        <v>#DIV/0!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10">
        <f t="shared" si="26"/>
        <v>42008.197199074071</v>
      </c>
      <c r="U209">
        <f t="shared" si="27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1</v>
      </c>
      <c r="L210">
        <v>15</v>
      </c>
      <c r="M210" t="b">
        <v>0</v>
      </c>
      <c r="N210" t="s">
        <v>8285</v>
      </c>
      <c r="O210" s="5">
        <f t="shared" si="21"/>
        <v>0</v>
      </c>
      <c r="P210" s="11">
        <f t="shared" si="22"/>
        <v>0</v>
      </c>
      <c r="Q210" t="str">
        <f t="shared" si="23"/>
        <v>photography</v>
      </c>
      <c r="R210" t="str">
        <f t="shared" si="24"/>
        <v>photobooks</v>
      </c>
      <c r="S210" s="9">
        <f t="shared" si="25"/>
        <v>41959.369988425926</v>
      </c>
      <c r="T210" s="10">
        <f t="shared" si="26"/>
        <v>41989.369988425926</v>
      </c>
      <c r="U210">
        <f t="shared" si="27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4</v>
      </c>
      <c r="M211" t="b">
        <v>0</v>
      </c>
      <c r="N211" t="s">
        <v>8289</v>
      </c>
      <c r="O211" s="5">
        <f t="shared" si="21"/>
        <v>0</v>
      </c>
      <c r="P211" s="11">
        <f t="shared" si="22"/>
        <v>0</v>
      </c>
      <c r="Q211" t="str">
        <f t="shared" si="23"/>
        <v>photography</v>
      </c>
      <c r="R211" t="str">
        <f t="shared" si="24"/>
        <v>nature</v>
      </c>
      <c r="S211" s="9">
        <f t="shared" si="25"/>
        <v>42165.922858796301</v>
      </c>
      <c r="T211" s="10">
        <f t="shared" si="26"/>
        <v>42195.922858796301</v>
      </c>
      <c r="U211">
        <f t="shared" si="27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17</v>
      </c>
      <c r="M212" t="b">
        <v>1</v>
      </c>
      <c r="N212" t="s">
        <v>8271</v>
      </c>
      <c r="O212" s="5">
        <f t="shared" si="21"/>
        <v>0.2525</v>
      </c>
      <c r="P212" s="11">
        <f t="shared" si="22"/>
        <v>178.23529411764707</v>
      </c>
      <c r="Q212" t="str">
        <f t="shared" si="23"/>
        <v>theater</v>
      </c>
      <c r="R212" t="str">
        <f t="shared" si="24"/>
        <v>plays</v>
      </c>
      <c r="S212" s="9">
        <f t="shared" si="25"/>
        <v>42249.064722222218</v>
      </c>
      <c r="T212" s="10">
        <f t="shared" si="26"/>
        <v>42278.208333333328</v>
      </c>
      <c r="U212">
        <f t="shared" si="27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10</v>
      </c>
      <c r="M213" t="b">
        <v>1</v>
      </c>
      <c r="N213" t="s">
        <v>8279</v>
      </c>
      <c r="O213" s="5">
        <f t="shared" si="21"/>
        <v>0.44600000000000001</v>
      </c>
      <c r="P213" s="11">
        <f t="shared" si="22"/>
        <v>223</v>
      </c>
      <c r="Q213" t="str">
        <f t="shared" si="23"/>
        <v>music</v>
      </c>
      <c r="R213" t="str">
        <f t="shared" si="24"/>
        <v>indie rock</v>
      </c>
      <c r="S213" s="9">
        <f t="shared" si="25"/>
        <v>42236.159918981488</v>
      </c>
      <c r="T213" s="10">
        <f t="shared" si="26"/>
        <v>42266.159918981488</v>
      </c>
      <c r="U213">
        <f t="shared" si="27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1</v>
      </c>
      <c r="L214">
        <v>736</v>
      </c>
      <c r="M214" t="b">
        <v>1</v>
      </c>
      <c r="N214" t="s">
        <v>8269</v>
      </c>
      <c r="O214" s="5">
        <f t="shared" si="21"/>
        <v>1.5873015873015873E-4</v>
      </c>
      <c r="P214" s="11">
        <f t="shared" si="22"/>
        <v>1.358695652173913E-3</v>
      </c>
      <c r="Q214" t="str">
        <f t="shared" si="23"/>
        <v>film &amp; video</v>
      </c>
      <c r="R214" t="str">
        <f t="shared" si="24"/>
        <v>documentary</v>
      </c>
      <c r="S214" s="9">
        <f t="shared" si="25"/>
        <v>42416.881018518514</v>
      </c>
      <c r="T214" s="10">
        <f t="shared" si="26"/>
        <v>42476.839351851857</v>
      </c>
      <c r="U214">
        <f t="shared" si="27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229</v>
      </c>
      <c r="M215" t="b">
        <v>1</v>
      </c>
      <c r="N215" t="s">
        <v>8269</v>
      </c>
      <c r="O215" s="5">
        <f t="shared" si="21"/>
        <v>4.0000000000000002E-4</v>
      </c>
      <c r="P215" s="11">
        <f t="shared" si="22"/>
        <v>8.7336244541484712E-2</v>
      </c>
      <c r="Q215" t="str">
        <f t="shared" si="23"/>
        <v>film &amp; video</v>
      </c>
      <c r="R215" t="str">
        <f t="shared" si="24"/>
        <v>documentary</v>
      </c>
      <c r="S215" s="9">
        <f t="shared" si="25"/>
        <v>42202.594293981485</v>
      </c>
      <c r="T215" s="10">
        <f t="shared" si="26"/>
        <v>42232.587974537033</v>
      </c>
      <c r="U215">
        <f t="shared" si="27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17</v>
      </c>
      <c r="M216" t="b">
        <v>1</v>
      </c>
      <c r="N216" t="s">
        <v>8279</v>
      </c>
      <c r="O216" s="5">
        <f t="shared" si="21"/>
        <v>8.0000000000000007E-5</v>
      </c>
      <c r="P216" s="11">
        <f t="shared" si="22"/>
        <v>5.8823529411764705E-2</v>
      </c>
      <c r="Q216" t="str">
        <f t="shared" si="23"/>
        <v>music</v>
      </c>
      <c r="R216" t="str">
        <f t="shared" si="24"/>
        <v>indie rock</v>
      </c>
      <c r="S216" s="9">
        <f t="shared" si="25"/>
        <v>42009.64061342593</v>
      </c>
      <c r="T216" s="10">
        <f t="shared" si="26"/>
        <v>42069.64061342593</v>
      </c>
      <c r="U216">
        <f t="shared" si="27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1</v>
      </c>
      <c r="L217">
        <v>238</v>
      </c>
      <c r="M217" t="b">
        <v>1</v>
      </c>
      <c r="N217" t="s">
        <v>8301</v>
      </c>
      <c r="O217" s="5">
        <f t="shared" si="21"/>
        <v>2.2727272727272726E-3</v>
      </c>
      <c r="P217" s="11">
        <f t="shared" si="22"/>
        <v>4.2016806722689079E-2</v>
      </c>
      <c r="Q217" t="str">
        <f t="shared" si="23"/>
        <v>technology</v>
      </c>
      <c r="R217" t="str">
        <f t="shared" si="24"/>
        <v>space exploration</v>
      </c>
      <c r="S217" s="9">
        <f t="shared" si="25"/>
        <v>42375.230115740742</v>
      </c>
      <c r="T217" s="10">
        <f t="shared" si="26"/>
        <v>42417.999305555553</v>
      </c>
      <c r="U217">
        <f t="shared" si="27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10</v>
      </c>
      <c r="M218" t="b">
        <v>1</v>
      </c>
      <c r="N218" t="s">
        <v>8295</v>
      </c>
      <c r="O218" s="5">
        <f t="shared" si="21"/>
        <v>0.55698440000000005</v>
      </c>
      <c r="P218" s="11">
        <f t="shared" si="22"/>
        <v>2784.922</v>
      </c>
      <c r="Q218" t="str">
        <f t="shared" si="23"/>
        <v>technology</v>
      </c>
      <c r="R218" t="str">
        <f t="shared" si="24"/>
        <v>hardware</v>
      </c>
      <c r="S218" s="9">
        <f t="shared" si="25"/>
        <v>42066.958761574075</v>
      </c>
      <c r="T218" s="10">
        <f t="shared" si="26"/>
        <v>42116.917094907403</v>
      </c>
      <c r="U218">
        <f t="shared" si="27"/>
        <v>2015</v>
      </c>
    </row>
    <row r="219" spans="1:21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48</v>
      </c>
      <c r="M219" t="b">
        <v>1</v>
      </c>
      <c r="N219" t="s">
        <v>8269</v>
      </c>
      <c r="O219" s="5">
        <f t="shared" si="21"/>
        <v>0.11942999999999999</v>
      </c>
      <c r="P219" s="11">
        <f t="shared" si="22"/>
        <v>248.8125</v>
      </c>
      <c r="Q219" t="str">
        <f t="shared" si="23"/>
        <v>film &amp; video</v>
      </c>
      <c r="R219" t="str">
        <f t="shared" si="24"/>
        <v>documentary</v>
      </c>
      <c r="S219" s="9">
        <f t="shared" si="25"/>
        <v>41970.64061342593</v>
      </c>
      <c r="T219" s="10">
        <f t="shared" si="26"/>
        <v>42001.64061342593</v>
      </c>
      <c r="U219">
        <f t="shared" si="27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4</v>
      </c>
      <c r="M220" t="b">
        <v>0</v>
      </c>
      <c r="N220" t="s">
        <v>8271</v>
      </c>
      <c r="O220" s="5">
        <f t="shared" si="21"/>
        <v>0.02</v>
      </c>
      <c r="P220" s="11">
        <f t="shared" si="22"/>
        <v>25</v>
      </c>
      <c r="Q220" t="str">
        <f t="shared" si="23"/>
        <v>theater</v>
      </c>
      <c r="R220" t="str">
        <f t="shared" si="24"/>
        <v>plays</v>
      </c>
      <c r="S220" s="9">
        <f t="shared" si="25"/>
        <v>42079.628344907411</v>
      </c>
      <c r="T220" s="10">
        <f t="shared" si="26"/>
        <v>42139.628344907411</v>
      </c>
      <c r="U220">
        <f t="shared" si="27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0</v>
      </c>
      <c r="M221" t="b">
        <v>0</v>
      </c>
      <c r="N221" t="s">
        <v>8284</v>
      </c>
      <c r="O221" s="5">
        <f t="shared" si="21"/>
        <v>0.17630000000000001</v>
      </c>
      <c r="P221" s="11" t="e">
        <f t="shared" si="22"/>
        <v>#DIV/0!</v>
      </c>
      <c r="Q221" t="str">
        <f t="shared" si="23"/>
        <v>food</v>
      </c>
      <c r="R221" t="str">
        <f t="shared" si="24"/>
        <v>food trucks</v>
      </c>
      <c r="S221" s="9">
        <f t="shared" si="25"/>
        <v>42429.326678240745</v>
      </c>
      <c r="T221" s="10">
        <f t="shared" si="26"/>
        <v>42461.290972222225</v>
      </c>
      <c r="U221">
        <f t="shared" si="27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15</v>
      </c>
      <c r="M222" t="b">
        <v>1</v>
      </c>
      <c r="N222" t="s">
        <v>8271</v>
      </c>
      <c r="O222" s="5">
        <f t="shared" si="21"/>
        <v>7.1999999999999998E-3</v>
      </c>
      <c r="P222" s="11">
        <f t="shared" si="22"/>
        <v>24</v>
      </c>
      <c r="Q222" t="str">
        <f t="shared" si="23"/>
        <v>theater</v>
      </c>
      <c r="R222" t="str">
        <f t="shared" si="24"/>
        <v>plays</v>
      </c>
      <c r="S222" s="9">
        <f t="shared" si="25"/>
        <v>42195.643865740742</v>
      </c>
      <c r="T222" s="10">
        <f t="shared" si="26"/>
        <v>42236.837499999994</v>
      </c>
      <c r="U222">
        <f t="shared" si="27"/>
        <v>2015</v>
      </c>
    </row>
    <row r="223" spans="1:21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5">
        <f t="shared" si="21"/>
        <v>0</v>
      </c>
      <c r="P223" s="11" t="e">
        <f t="shared" si="22"/>
        <v>#DIV/0!</v>
      </c>
      <c r="Q223" t="str">
        <f t="shared" si="23"/>
        <v>technology</v>
      </c>
      <c r="R223" t="str">
        <f t="shared" si="24"/>
        <v>web</v>
      </c>
      <c r="S223" s="9">
        <f t="shared" si="25"/>
        <v>42031.837546296301</v>
      </c>
      <c r="T223" s="10">
        <f t="shared" si="26"/>
        <v>42091.79587962963</v>
      </c>
      <c r="U223">
        <f t="shared" si="27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314</v>
      </c>
      <c r="M224" t="b">
        <v>1</v>
      </c>
      <c r="N224" t="s">
        <v>8285</v>
      </c>
      <c r="O224" s="5">
        <f t="shared" si="21"/>
        <v>0.13</v>
      </c>
      <c r="P224" s="11">
        <f t="shared" si="22"/>
        <v>0.4140127388535032</v>
      </c>
      <c r="Q224" t="str">
        <f t="shared" si="23"/>
        <v>photography</v>
      </c>
      <c r="R224" t="str">
        <f t="shared" si="24"/>
        <v>photobooks</v>
      </c>
      <c r="S224" s="9">
        <f t="shared" si="25"/>
        <v>42031.769884259258</v>
      </c>
      <c r="T224" s="10">
        <f t="shared" si="26"/>
        <v>42090.110416666663</v>
      </c>
      <c r="U224">
        <f t="shared" si="27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1</v>
      </c>
      <c r="M225" t="b">
        <v>0</v>
      </c>
      <c r="N225" t="s">
        <v>8284</v>
      </c>
      <c r="O225" s="5">
        <f t="shared" si="21"/>
        <v>0</v>
      </c>
      <c r="P225" s="11">
        <f t="shared" si="22"/>
        <v>0</v>
      </c>
      <c r="Q225" t="str">
        <f t="shared" si="23"/>
        <v>food</v>
      </c>
      <c r="R225" t="str">
        <f t="shared" si="24"/>
        <v>food trucks</v>
      </c>
      <c r="S225" s="9">
        <f t="shared" si="25"/>
        <v>42482.048032407409</v>
      </c>
      <c r="T225" s="10">
        <f t="shared" si="26"/>
        <v>42512.045138888891</v>
      </c>
      <c r="U225">
        <f t="shared" si="27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37</v>
      </c>
      <c r="M226" t="b">
        <v>0</v>
      </c>
      <c r="N226" t="s">
        <v>8282</v>
      </c>
      <c r="O226" s="5">
        <f t="shared" si="21"/>
        <v>0</v>
      </c>
      <c r="P226" s="11">
        <f t="shared" si="22"/>
        <v>0</v>
      </c>
      <c r="Q226" t="str">
        <f t="shared" si="23"/>
        <v>games</v>
      </c>
      <c r="R226" t="str">
        <f t="shared" si="24"/>
        <v>video games</v>
      </c>
      <c r="S226" s="9">
        <f t="shared" si="25"/>
        <v>42135.235254629632</v>
      </c>
      <c r="T226" s="10">
        <f t="shared" si="26"/>
        <v>42195.235254629632</v>
      </c>
      <c r="U226">
        <f t="shared" si="27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4</v>
      </c>
      <c r="M227" t="b">
        <v>0</v>
      </c>
      <c r="N227" t="s">
        <v>8271</v>
      </c>
      <c r="O227" s="5">
        <f t="shared" si="21"/>
        <v>0</v>
      </c>
      <c r="P227" s="11">
        <f t="shared" si="22"/>
        <v>0</v>
      </c>
      <c r="Q227" t="str">
        <f t="shared" si="23"/>
        <v>theater</v>
      </c>
      <c r="R227" t="str">
        <f t="shared" si="24"/>
        <v>plays</v>
      </c>
      <c r="S227" s="9">
        <f t="shared" si="25"/>
        <v>42438.961273148147</v>
      </c>
      <c r="T227" s="10">
        <f t="shared" si="26"/>
        <v>42468.919606481482</v>
      </c>
      <c r="U227">
        <f t="shared" si="27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17</v>
      </c>
      <c r="M228" t="b">
        <v>1</v>
      </c>
      <c r="N228" t="s">
        <v>8305</v>
      </c>
      <c r="O228" s="5">
        <f t="shared" si="21"/>
        <v>8.6206896551724137E-3</v>
      </c>
      <c r="P228" s="11">
        <f t="shared" si="22"/>
        <v>14.705882352941176</v>
      </c>
      <c r="Q228" t="str">
        <f t="shared" si="23"/>
        <v>theater</v>
      </c>
      <c r="R228" t="str">
        <f t="shared" si="24"/>
        <v>musical</v>
      </c>
      <c r="S228" s="9">
        <f t="shared" si="25"/>
        <v>42106.666018518517</v>
      </c>
      <c r="T228" s="10">
        <f t="shared" si="26"/>
        <v>42155.395138888889</v>
      </c>
      <c r="U228">
        <f t="shared" si="27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8305</v>
      </c>
      <c r="O229" s="5">
        <f t="shared" si="21"/>
        <v>0</v>
      </c>
      <c r="P229" s="11" t="e">
        <f t="shared" si="22"/>
        <v>#DIV/0!</v>
      </c>
      <c r="Q229" t="str">
        <f t="shared" si="23"/>
        <v>theater</v>
      </c>
      <c r="R229" t="str">
        <f t="shared" si="24"/>
        <v>musical</v>
      </c>
      <c r="S229" s="9">
        <f t="shared" si="25"/>
        <v>42164.893993055557</v>
      </c>
      <c r="T229" s="10">
        <f t="shared" si="26"/>
        <v>42194.893993055557</v>
      </c>
      <c r="U229">
        <f t="shared" si="27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9</v>
      </c>
      <c r="M230" t="b">
        <v>0</v>
      </c>
      <c r="N230" t="s">
        <v>8272</v>
      </c>
      <c r="O230" s="5">
        <f t="shared" si="21"/>
        <v>0</v>
      </c>
      <c r="P230" s="11">
        <f t="shared" si="22"/>
        <v>0</v>
      </c>
      <c r="Q230" t="str">
        <f t="shared" si="23"/>
        <v>technology</v>
      </c>
      <c r="R230" t="str">
        <f t="shared" si="24"/>
        <v>web</v>
      </c>
      <c r="S230" s="9">
        <f t="shared" si="25"/>
        <v>42096.686400462961</v>
      </c>
      <c r="T230" s="10">
        <f t="shared" si="26"/>
        <v>42156.686400462961</v>
      </c>
      <c r="U230">
        <f t="shared" si="27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5">
        <f t="shared" si="21"/>
        <v>0</v>
      </c>
      <c r="P231" s="11" t="e">
        <f t="shared" si="22"/>
        <v>#DIV/0!</v>
      </c>
      <c r="Q231" t="str">
        <f t="shared" si="23"/>
        <v>technology</v>
      </c>
      <c r="R231" t="str">
        <f t="shared" si="24"/>
        <v>web</v>
      </c>
      <c r="S231" s="9">
        <f t="shared" si="25"/>
        <v>42383.933993055558</v>
      </c>
      <c r="T231" s="10">
        <f t="shared" si="26"/>
        <v>42413.933993055558</v>
      </c>
      <c r="U231">
        <f t="shared" si="27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17</v>
      </c>
      <c r="M232" t="b">
        <v>0</v>
      </c>
      <c r="N232" t="s">
        <v>8301</v>
      </c>
      <c r="O232" s="5">
        <f t="shared" si="21"/>
        <v>4.0000000000000001E-3</v>
      </c>
      <c r="P232" s="11">
        <f t="shared" si="22"/>
        <v>3.5294117647058822</v>
      </c>
      <c r="Q232" t="str">
        <f t="shared" si="23"/>
        <v>technology</v>
      </c>
      <c r="R232" t="str">
        <f t="shared" si="24"/>
        <v>space exploration</v>
      </c>
      <c r="S232" s="9">
        <f t="shared" si="25"/>
        <v>42129.777210648142</v>
      </c>
      <c r="T232" s="10">
        <f t="shared" si="26"/>
        <v>42159.777210648142</v>
      </c>
      <c r="U232">
        <f t="shared" si="27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30</v>
      </c>
      <c r="M233" t="b">
        <v>1</v>
      </c>
      <c r="N233" t="s">
        <v>8279</v>
      </c>
      <c r="O233" s="5">
        <f t="shared" si="21"/>
        <v>0</v>
      </c>
      <c r="P233" s="11">
        <f t="shared" si="22"/>
        <v>0</v>
      </c>
      <c r="Q233" t="str">
        <f t="shared" si="23"/>
        <v>music</v>
      </c>
      <c r="R233" t="str">
        <f t="shared" si="24"/>
        <v>indie rock</v>
      </c>
      <c r="S233" s="9">
        <f t="shared" si="25"/>
        <v>42341.958923611113</v>
      </c>
      <c r="T233" s="10">
        <f t="shared" si="26"/>
        <v>42371.958923611113</v>
      </c>
      <c r="U233">
        <f t="shared" si="27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2</v>
      </c>
      <c r="M234" t="b">
        <v>0</v>
      </c>
      <c r="N234" t="s">
        <v>8293</v>
      </c>
      <c r="O234" s="5">
        <f t="shared" si="21"/>
        <v>2.75E-2</v>
      </c>
      <c r="P234" s="11">
        <f t="shared" si="22"/>
        <v>55</v>
      </c>
      <c r="Q234" t="str">
        <f t="shared" si="23"/>
        <v>music</v>
      </c>
      <c r="R234" t="str">
        <f t="shared" si="24"/>
        <v>faith</v>
      </c>
      <c r="S234" s="9">
        <f t="shared" si="25"/>
        <v>42032.82576388889</v>
      </c>
      <c r="T234" s="10">
        <f t="shared" si="26"/>
        <v>42062.82576388889</v>
      </c>
      <c r="U234">
        <f t="shared" si="27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4</v>
      </c>
      <c r="M235" t="b">
        <v>0</v>
      </c>
      <c r="N235" t="s">
        <v>8301</v>
      </c>
      <c r="O235" s="5">
        <f t="shared" si="21"/>
        <v>0</v>
      </c>
      <c r="P235" s="11">
        <f t="shared" si="22"/>
        <v>0</v>
      </c>
      <c r="Q235" t="str">
        <f t="shared" si="23"/>
        <v>technology</v>
      </c>
      <c r="R235" t="str">
        <f t="shared" si="24"/>
        <v>space exploration</v>
      </c>
      <c r="S235" s="9">
        <f t="shared" si="25"/>
        <v>42612.911712962959</v>
      </c>
      <c r="T235" s="10">
        <f t="shared" si="26"/>
        <v>42642.911712962959</v>
      </c>
      <c r="U235">
        <f t="shared" si="27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2</v>
      </c>
      <c r="M236" t="b">
        <v>0</v>
      </c>
      <c r="N236" t="s">
        <v>8267</v>
      </c>
      <c r="O236" s="5">
        <f t="shared" si="21"/>
        <v>0.40100000000000002</v>
      </c>
      <c r="P236" s="11">
        <f t="shared" si="22"/>
        <v>200.5</v>
      </c>
      <c r="Q236" t="str">
        <f t="shared" si="23"/>
        <v>film &amp; video</v>
      </c>
      <c r="R236" t="str">
        <f t="shared" si="24"/>
        <v>science fiction</v>
      </c>
      <c r="S236" s="9">
        <f t="shared" si="25"/>
        <v>42136.035405092596</v>
      </c>
      <c r="T236" s="10">
        <f t="shared" si="26"/>
        <v>42176.035405092596</v>
      </c>
      <c r="U236">
        <f t="shared" si="27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2</v>
      </c>
      <c r="M237" t="b">
        <v>0</v>
      </c>
      <c r="N237" t="s">
        <v>8284</v>
      </c>
      <c r="O237" s="5">
        <f t="shared" si="21"/>
        <v>0</v>
      </c>
      <c r="P237" s="11">
        <f t="shared" si="22"/>
        <v>0</v>
      </c>
      <c r="Q237" t="str">
        <f t="shared" si="23"/>
        <v>food</v>
      </c>
      <c r="R237" t="str">
        <f t="shared" si="24"/>
        <v>food trucks</v>
      </c>
      <c r="S237" s="9">
        <f t="shared" si="25"/>
        <v>42164.908530092594</v>
      </c>
      <c r="T237" s="10">
        <f t="shared" si="26"/>
        <v>42194.908530092594</v>
      </c>
      <c r="U237">
        <f t="shared" si="27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2</v>
      </c>
      <c r="M238" t="b">
        <v>0</v>
      </c>
      <c r="N238" t="s">
        <v>8284</v>
      </c>
      <c r="O238" s="5">
        <f t="shared" si="21"/>
        <v>0</v>
      </c>
      <c r="P238" s="11">
        <f t="shared" si="22"/>
        <v>0</v>
      </c>
      <c r="Q238" t="str">
        <f t="shared" si="23"/>
        <v>food</v>
      </c>
      <c r="R238" t="str">
        <f t="shared" si="24"/>
        <v>food trucks</v>
      </c>
      <c r="S238" s="9">
        <f t="shared" si="25"/>
        <v>42321.08447916666</v>
      </c>
      <c r="T238" s="10">
        <f t="shared" si="26"/>
        <v>42374</v>
      </c>
      <c r="U238">
        <f t="shared" si="27"/>
        <v>2015</v>
      </c>
    </row>
    <row r="239" spans="1:21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56</v>
      </c>
      <c r="M239" t="b">
        <v>1</v>
      </c>
      <c r="N239" t="s">
        <v>8302</v>
      </c>
      <c r="O239" s="5">
        <f t="shared" si="21"/>
        <v>3.3333333333333335E-3</v>
      </c>
      <c r="P239" s="11">
        <f t="shared" si="22"/>
        <v>0.8928571428571429</v>
      </c>
      <c r="Q239" t="str">
        <f t="shared" si="23"/>
        <v>technology</v>
      </c>
      <c r="R239" t="str">
        <f t="shared" si="24"/>
        <v>makerspaces</v>
      </c>
      <c r="S239" s="9">
        <f t="shared" si="25"/>
        <v>42377.577187499999</v>
      </c>
      <c r="T239" s="10">
        <f t="shared" si="26"/>
        <v>42437.577187499999</v>
      </c>
      <c r="U239">
        <f t="shared" si="27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125</v>
      </c>
      <c r="M240" t="b">
        <v>1</v>
      </c>
      <c r="N240" t="s">
        <v>8285</v>
      </c>
      <c r="O240" s="5">
        <f t="shared" si="21"/>
        <v>0</v>
      </c>
      <c r="P240" s="11">
        <f t="shared" si="22"/>
        <v>0</v>
      </c>
      <c r="Q240" t="str">
        <f t="shared" si="23"/>
        <v>photography</v>
      </c>
      <c r="R240" t="str">
        <f t="shared" si="24"/>
        <v>photobooks</v>
      </c>
      <c r="S240" s="9">
        <f t="shared" si="25"/>
        <v>42713.962499999994</v>
      </c>
      <c r="T240" s="10">
        <f t="shared" si="26"/>
        <v>42734.375</v>
      </c>
      <c r="U240">
        <f t="shared" si="27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4330</v>
      </c>
      <c r="M241" t="b">
        <v>1</v>
      </c>
      <c r="N241" t="s">
        <v>8297</v>
      </c>
      <c r="O241" s="5">
        <f t="shared" si="21"/>
        <v>0.25</v>
      </c>
      <c r="P241" s="11">
        <f t="shared" si="22"/>
        <v>5.7736720554272515E-2</v>
      </c>
      <c r="Q241" t="str">
        <f t="shared" si="23"/>
        <v>games</v>
      </c>
      <c r="R241" t="str">
        <f t="shared" si="24"/>
        <v>tabletop games</v>
      </c>
      <c r="S241" s="9">
        <f t="shared" si="25"/>
        <v>42297.110300925924</v>
      </c>
      <c r="T241" s="10">
        <f t="shared" si="26"/>
        <v>42316.5</v>
      </c>
      <c r="U241">
        <f t="shared" si="27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0</v>
      </c>
      <c r="L242">
        <v>78</v>
      </c>
      <c r="M242" t="b">
        <v>1</v>
      </c>
      <c r="N242" t="s">
        <v>8266</v>
      </c>
      <c r="O242" s="5">
        <f t="shared" si="21"/>
        <v>1.0763413333333334</v>
      </c>
      <c r="P242" s="11">
        <f t="shared" si="22"/>
        <v>206.98871794871795</v>
      </c>
      <c r="Q242" t="str">
        <f t="shared" si="23"/>
        <v>film &amp; video</v>
      </c>
      <c r="R242" t="str">
        <f t="shared" si="24"/>
        <v>shorts</v>
      </c>
      <c r="S242" s="9">
        <f t="shared" si="25"/>
        <v>41354.708460648151</v>
      </c>
      <c r="T242" s="10">
        <f t="shared" si="26"/>
        <v>41399.708460648151</v>
      </c>
      <c r="U242">
        <f t="shared" si="27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0</v>
      </c>
      <c r="L243">
        <v>2</v>
      </c>
      <c r="M243" t="b">
        <v>0</v>
      </c>
      <c r="N243" t="s">
        <v>8284</v>
      </c>
      <c r="O243" s="5">
        <f t="shared" si="21"/>
        <v>1.1263736263736264</v>
      </c>
      <c r="P243" s="11">
        <f t="shared" si="22"/>
        <v>20500</v>
      </c>
      <c r="Q243" t="str">
        <f t="shared" si="23"/>
        <v>food</v>
      </c>
      <c r="R243" t="str">
        <f t="shared" si="24"/>
        <v>food trucks</v>
      </c>
      <c r="S243" s="9">
        <f t="shared" si="25"/>
        <v>41949.697962962964</v>
      </c>
      <c r="T243" s="10">
        <f t="shared" si="26"/>
        <v>41994.697962962964</v>
      </c>
      <c r="U243">
        <f t="shared" si="27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0</v>
      </c>
      <c r="L244">
        <v>3</v>
      </c>
      <c r="M244" t="b">
        <v>0</v>
      </c>
      <c r="N244" t="s">
        <v>8273</v>
      </c>
      <c r="O244" s="5">
        <f t="shared" si="21"/>
        <v>1.1346153846153846</v>
      </c>
      <c r="P244" s="11">
        <f t="shared" si="22"/>
        <v>4916.666666666667</v>
      </c>
      <c r="Q244" t="str">
        <f t="shared" si="23"/>
        <v>technology</v>
      </c>
      <c r="R244" t="str">
        <f t="shared" si="24"/>
        <v>wearables</v>
      </c>
      <c r="S244" s="9">
        <f t="shared" si="25"/>
        <v>40862.492939814816</v>
      </c>
      <c r="T244" s="10">
        <f t="shared" si="26"/>
        <v>40897.492939814816</v>
      </c>
      <c r="U244">
        <f t="shared" si="27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0</v>
      </c>
      <c r="L245">
        <v>3</v>
      </c>
      <c r="M245" t="b">
        <v>1</v>
      </c>
      <c r="N245" t="s">
        <v>8285</v>
      </c>
      <c r="O245" s="5">
        <f t="shared" si="21"/>
        <v>1.0259199999999999</v>
      </c>
      <c r="P245" s="11">
        <f t="shared" si="22"/>
        <v>8549.3333333333339</v>
      </c>
      <c r="Q245" t="str">
        <f t="shared" si="23"/>
        <v>photography</v>
      </c>
      <c r="R245" t="str">
        <f t="shared" si="24"/>
        <v>photobooks</v>
      </c>
      <c r="S245" s="9">
        <f t="shared" si="25"/>
        <v>41662.047500000001</v>
      </c>
      <c r="T245" s="10">
        <f t="shared" si="26"/>
        <v>41692.047500000001</v>
      </c>
      <c r="U245">
        <f t="shared" si="27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0</v>
      </c>
      <c r="L246">
        <v>1</v>
      </c>
      <c r="M246" t="b">
        <v>0</v>
      </c>
      <c r="N246" t="s">
        <v>8301</v>
      </c>
      <c r="O246" s="5">
        <f t="shared" si="21"/>
        <v>1.1375714285714287</v>
      </c>
      <c r="P246" s="11">
        <f t="shared" si="22"/>
        <v>3981.5</v>
      </c>
      <c r="Q246" t="str">
        <f t="shared" si="23"/>
        <v>technology</v>
      </c>
      <c r="R246" t="str">
        <f t="shared" si="24"/>
        <v>space exploration</v>
      </c>
      <c r="S246" s="9">
        <f t="shared" si="25"/>
        <v>40213.323599537034</v>
      </c>
      <c r="T246" s="10">
        <f t="shared" si="26"/>
        <v>40253.29583333333</v>
      </c>
      <c r="U246">
        <f t="shared" si="27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0</v>
      </c>
      <c r="L247">
        <v>58</v>
      </c>
      <c r="M247" t="b">
        <v>1</v>
      </c>
      <c r="N247" t="s">
        <v>8279</v>
      </c>
      <c r="O247" s="5">
        <f t="shared" si="21"/>
        <v>1.0371999999999999</v>
      </c>
      <c r="P247" s="11">
        <f t="shared" si="22"/>
        <v>89.41379310344827</v>
      </c>
      <c r="Q247" t="str">
        <f t="shared" si="23"/>
        <v>music</v>
      </c>
      <c r="R247" t="str">
        <f t="shared" si="24"/>
        <v>indie rock</v>
      </c>
      <c r="S247" s="9">
        <f t="shared" si="25"/>
        <v>41107.053067129629</v>
      </c>
      <c r="T247" s="10">
        <f t="shared" si="26"/>
        <v>41137.053067129629</v>
      </c>
      <c r="U247">
        <f t="shared" si="27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0</v>
      </c>
      <c r="L248">
        <v>1</v>
      </c>
      <c r="M248" t="b">
        <v>0</v>
      </c>
      <c r="N248" t="s">
        <v>8305</v>
      </c>
      <c r="O248" s="5">
        <f t="shared" si="21"/>
        <v>3.0546000000000002</v>
      </c>
      <c r="P248" s="11">
        <f t="shared" si="22"/>
        <v>15273</v>
      </c>
      <c r="Q248" t="str">
        <f t="shared" si="23"/>
        <v>theater</v>
      </c>
      <c r="R248" t="str">
        <f t="shared" si="24"/>
        <v>musical</v>
      </c>
      <c r="S248" s="9">
        <f t="shared" si="25"/>
        <v>40480.363483796296</v>
      </c>
      <c r="T248" s="10">
        <f t="shared" si="26"/>
        <v>40530.405150462961</v>
      </c>
      <c r="U248">
        <f t="shared" si="27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0</v>
      </c>
      <c r="L249">
        <v>3</v>
      </c>
      <c r="M249" t="b">
        <v>0</v>
      </c>
      <c r="N249" t="s">
        <v>8271</v>
      </c>
      <c r="O249" s="5">
        <f t="shared" si="21"/>
        <v>1.341</v>
      </c>
      <c r="P249" s="11">
        <f t="shared" si="22"/>
        <v>2235</v>
      </c>
      <c r="Q249" t="str">
        <f t="shared" si="23"/>
        <v>theater</v>
      </c>
      <c r="R249" t="str">
        <f t="shared" si="24"/>
        <v>plays</v>
      </c>
      <c r="S249" s="9">
        <f t="shared" si="25"/>
        <v>40430.604328703703</v>
      </c>
      <c r="T249" s="10">
        <f t="shared" si="26"/>
        <v>40467.152083333334</v>
      </c>
      <c r="U249">
        <f t="shared" si="27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34</v>
      </c>
      <c r="M250" t="b">
        <v>1</v>
      </c>
      <c r="N250" t="s">
        <v>8271</v>
      </c>
      <c r="O250" s="5">
        <f t="shared" si="21"/>
        <v>1.0133294117647058</v>
      </c>
      <c r="P250" s="11">
        <f t="shared" si="22"/>
        <v>2533.3235294117649</v>
      </c>
      <c r="Q250" t="str">
        <f t="shared" si="23"/>
        <v>theater</v>
      </c>
      <c r="R250" t="str">
        <f t="shared" si="24"/>
        <v>plays</v>
      </c>
      <c r="S250" s="9">
        <f t="shared" si="25"/>
        <v>40870.774409722224</v>
      </c>
      <c r="T250" s="10">
        <f t="shared" si="26"/>
        <v>40915.774409722224</v>
      </c>
      <c r="U250">
        <f t="shared" si="27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0</v>
      </c>
      <c r="L251">
        <v>34</v>
      </c>
      <c r="M251" t="b">
        <v>1</v>
      </c>
      <c r="N251" t="s">
        <v>8276</v>
      </c>
      <c r="O251" s="5">
        <f t="shared" si="21"/>
        <v>1.1292</v>
      </c>
      <c r="P251" s="11">
        <f t="shared" si="22"/>
        <v>332.11764705882354</v>
      </c>
      <c r="Q251" t="str">
        <f t="shared" si="23"/>
        <v>music</v>
      </c>
      <c r="R251" t="str">
        <f t="shared" si="24"/>
        <v>rock</v>
      </c>
      <c r="S251" s="9">
        <f t="shared" si="25"/>
        <v>40332.923842592594</v>
      </c>
      <c r="T251" s="10">
        <f t="shared" si="26"/>
        <v>40412.736111111109</v>
      </c>
      <c r="U251">
        <f t="shared" si="27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0</v>
      </c>
      <c r="L252">
        <v>1</v>
      </c>
      <c r="M252" t="b">
        <v>0</v>
      </c>
      <c r="N252" t="s">
        <v>8283</v>
      </c>
      <c r="O252" s="5">
        <f t="shared" si="21"/>
        <v>1.0558333333333334</v>
      </c>
      <c r="P252" s="11">
        <f t="shared" si="22"/>
        <v>31675</v>
      </c>
      <c r="Q252" t="str">
        <f t="shared" si="23"/>
        <v>games</v>
      </c>
      <c r="R252" t="str">
        <f t="shared" si="24"/>
        <v>mobile games</v>
      </c>
      <c r="S252" s="9">
        <f t="shared" si="25"/>
        <v>41401.565868055557</v>
      </c>
      <c r="T252" s="10">
        <f t="shared" si="26"/>
        <v>41431.565868055557</v>
      </c>
      <c r="U252">
        <f t="shared" si="27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0</v>
      </c>
      <c r="L253">
        <v>47</v>
      </c>
      <c r="M253" t="b">
        <v>1</v>
      </c>
      <c r="N253" t="s">
        <v>8266</v>
      </c>
      <c r="O253" s="5">
        <f t="shared" si="21"/>
        <v>1.2557142857142858</v>
      </c>
      <c r="P253" s="11">
        <f t="shared" si="22"/>
        <v>93.510638297872347</v>
      </c>
      <c r="Q253" t="str">
        <f t="shared" si="23"/>
        <v>film &amp; video</v>
      </c>
      <c r="R253" t="str">
        <f t="shared" si="24"/>
        <v>shorts</v>
      </c>
      <c r="S253" s="9">
        <f t="shared" si="25"/>
        <v>41013.787569444445</v>
      </c>
      <c r="T253" s="10">
        <f t="shared" si="26"/>
        <v>41045.791666666664</v>
      </c>
      <c r="U253">
        <f t="shared" si="27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0</v>
      </c>
      <c r="L254">
        <v>12</v>
      </c>
      <c r="M254" t="b">
        <v>0</v>
      </c>
      <c r="N254" t="s">
        <v>8271</v>
      </c>
      <c r="O254" s="5">
        <f t="shared" si="21"/>
        <v>1.8455999999999999</v>
      </c>
      <c r="P254" s="11">
        <f t="shared" si="22"/>
        <v>769</v>
      </c>
      <c r="Q254" t="str">
        <f t="shared" si="23"/>
        <v>theater</v>
      </c>
      <c r="R254" t="str">
        <f t="shared" si="24"/>
        <v>plays</v>
      </c>
      <c r="S254" s="9">
        <f t="shared" si="25"/>
        <v>40266.662708333337</v>
      </c>
      <c r="T254" s="10">
        <f t="shared" si="26"/>
        <v>40330.165972222225</v>
      </c>
      <c r="U254">
        <f t="shared" si="27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0</v>
      </c>
      <c r="L255">
        <v>9</v>
      </c>
      <c r="M255" t="b">
        <v>0</v>
      </c>
      <c r="N255" t="s">
        <v>8273</v>
      </c>
      <c r="O255" s="5">
        <f t="shared" si="21"/>
        <v>1.0073333333333334</v>
      </c>
      <c r="P255" s="11">
        <f t="shared" si="22"/>
        <v>167.88888888888889</v>
      </c>
      <c r="Q255" t="str">
        <f t="shared" si="23"/>
        <v>technology</v>
      </c>
      <c r="R255" t="str">
        <f t="shared" si="24"/>
        <v>wearables</v>
      </c>
      <c r="S255" s="9">
        <f t="shared" si="25"/>
        <v>40924.650868055556</v>
      </c>
      <c r="T255" s="10">
        <f t="shared" si="26"/>
        <v>40954.650868055556</v>
      </c>
      <c r="U255">
        <f t="shared" si="27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0</v>
      </c>
      <c r="L256">
        <v>4</v>
      </c>
      <c r="M256" t="b">
        <v>0</v>
      </c>
      <c r="N256" t="s">
        <v>8271</v>
      </c>
      <c r="O256" s="5">
        <f t="shared" si="21"/>
        <v>1.1694724999999999</v>
      </c>
      <c r="P256" s="11">
        <f t="shared" si="22"/>
        <v>7016.835</v>
      </c>
      <c r="Q256" t="str">
        <f t="shared" si="23"/>
        <v>theater</v>
      </c>
      <c r="R256" t="str">
        <f t="shared" si="24"/>
        <v>plays</v>
      </c>
      <c r="S256" s="9">
        <f t="shared" si="25"/>
        <v>42263.952662037031</v>
      </c>
      <c r="T256" s="10">
        <f t="shared" si="26"/>
        <v>42294.083333333328</v>
      </c>
      <c r="U256">
        <f t="shared" si="27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0</v>
      </c>
      <c r="L257">
        <v>3</v>
      </c>
      <c r="M257" t="b">
        <v>0</v>
      </c>
      <c r="N257" t="s">
        <v>8278</v>
      </c>
      <c r="O257" s="5">
        <f t="shared" si="21"/>
        <v>1.0673325</v>
      </c>
      <c r="P257" s="11">
        <f t="shared" si="22"/>
        <v>2846.22</v>
      </c>
      <c r="Q257" t="str">
        <f t="shared" si="23"/>
        <v>music</v>
      </c>
      <c r="R257" t="str">
        <f t="shared" si="24"/>
        <v>jazz</v>
      </c>
      <c r="S257" s="9">
        <f t="shared" si="25"/>
        <v>40588.526412037041</v>
      </c>
      <c r="T257" s="10">
        <f t="shared" si="26"/>
        <v>40618.48474537037</v>
      </c>
      <c r="U257">
        <f t="shared" si="27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0</v>
      </c>
      <c r="L258">
        <v>171</v>
      </c>
      <c r="M258" t="b">
        <v>0</v>
      </c>
      <c r="N258" t="s">
        <v>8273</v>
      </c>
      <c r="O258" s="5">
        <f t="shared" ref="O258:O321" si="28">E258/D258</f>
        <v>1.391</v>
      </c>
      <c r="P258" s="11">
        <f t="shared" ref="P258:P321" si="29">E258/L258</f>
        <v>105.74853801169591</v>
      </c>
      <c r="Q258" t="str">
        <f t="shared" ref="Q258:Q321" si="30">LEFT(N258,SEARCH("/",N258,1)-1)</f>
        <v>technology</v>
      </c>
      <c r="R258" t="str">
        <f t="shared" ref="R258:R321" si="31">RIGHT(N258,LEN(N258)- SEARCH("/",N258,SEARCH("/",N258)))</f>
        <v>wearables</v>
      </c>
      <c r="S258" s="9">
        <f t="shared" ref="S258:S321" si="32">(((J258/60)/60)/24)+DATE(1970,1,1)</f>
        <v>41319.769293981481</v>
      </c>
      <c r="T258" s="10">
        <f t="shared" ref="T258:T321" si="33">(((I258/60)/60)/24)+DATE(1970,1,1)</f>
        <v>41349.769293981481</v>
      </c>
      <c r="U258">
        <f t="shared" ref="U258:U321" si="3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0</v>
      </c>
      <c r="L259">
        <v>2</v>
      </c>
      <c r="M259" t="b">
        <v>0</v>
      </c>
      <c r="N259" t="s">
        <v>8283</v>
      </c>
      <c r="O259" s="5">
        <f t="shared" si="28"/>
        <v>1.0672648571428571</v>
      </c>
      <c r="P259" s="11">
        <f t="shared" si="29"/>
        <v>18677.134999999998</v>
      </c>
      <c r="Q259" t="str">
        <f t="shared" si="30"/>
        <v>games</v>
      </c>
      <c r="R259" t="str">
        <f t="shared" si="31"/>
        <v>mobile games</v>
      </c>
      <c r="S259" s="9">
        <f t="shared" si="32"/>
        <v>42479.626875000002</v>
      </c>
      <c r="T259" s="10">
        <f t="shared" si="33"/>
        <v>42509.626875000002</v>
      </c>
      <c r="U259">
        <f t="shared" si="3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0</v>
      </c>
      <c r="L260">
        <v>52</v>
      </c>
      <c r="M260" t="b">
        <v>1</v>
      </c>
      <c r="N260" t="s">
        <v>8305</v>
      </c>
      <c r="O260" s="5">
        <f t="shared" si="28"/>
        <v>1.9114</v>
      </c>
      <c r="P260" s="11">
        <f t="shared" si="29"/>
        <v>1102.7307692307693</v>
      </c>
      <c r="Q260" t="str">
        <f t="shared" si="30"/>
        <v>theater</v>
      </c>
      <c r="R260" t="str">
        <f t="shared" si="31"/>
        <v>musical</v>
      </c>
      <c r="S260" s="9">
        <f t="shared" si="32"/>
        <v>40682.051689814813</v>
      </c>
      <c r="T260" s="10">
        <f t="shared" si="33"/>
        <v>40712.051689814813</v>
      </c>
      <c r="U260">
        <f t="shared" si="3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0</v>
      </c>
      <c r="L261">
        <v>117</v>
      </c>
      <c r="M261" t="b">
        <v>1</v>
      </c>
      <c r="N261" t="s">
        <v>8276</v>
      </c>
      <c r="O261" s="5">
        <f t="shared" si="28"/>
        <v>1.3193789333333332</v>
      </c>
      <c r="P261" s="11">
        <f t="shared" si="29"/>
        <v>845.75572649572644</v>
      </c>
      <c r="Q261" t="str">
        <f t="shared" si="30"/>
        <v>music</v>
      </c>
      <c r="R261" t="str">
        <f t="shared" si="31"/>
        <v>rock</v>
      </c>
      <c r="S261" s="9">
        <f t="shared" si="32"/>
        <v>42072.738067129627</v>
      </c>
      <c r="T261" s="10">
        <f t="shared" si="33"/>
        <v>42102.738067129627</v>
      </c>
      <c r="U261">
        <f t="shared" si="3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4</v>
      </c>
      <c r="M262" t="b">
        <v>0</v>
      </c>
      <c r="N262" t="s">
        <v>8285</v>
      </c>
      <c r="O262" s="5">
        <f t="shared" si="28"/>
        <v>1.0640000000000001</v>
      </c>
      <c r="P262" s="11">
        <f t="shared" si="29"/>
        <v>2660</v>
      </c>
      <c r="Q262" t="str">
        <f t="shared" si="30"/>
        <v>photography</v>
      </c>
      <c r="R262" t="str">
        <f t="shared" si="31"/>
        <v>photobooks</v>
      </c>
      <c r="S262" s="9">
        <f t="shared" si="32"/>
        <v>40330.755543981482</v>
      </c>
      <c r="T262" s="10">
        <f t="shared" si="33"/>
        <v>40376.415972222225</v>
      </c>
      <c r="U262">
        <f t="shared" si="3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0</v>
      </c>
      <c r="L263">
        <v>433</v>
      </c>
      <c r="M263" t="b">
        <v>1</v>
      </c>
      <c r="N263" t="s">
        <v>8303</v>
      </c>
      <c r="O263" s="5">
        <f t="shared" si="28"/>
        <v>1.0740000000000001</v>
      </c>
      <c r="P263" s="11">
        <f t="shared" si="29"/>
        <v>49.607390300230946</v>
      </c>
      <c r="Q263" t="str">
        <f t="shared" si="30"/>
        <v>theater</v>
      </c>
      <c r="R263" t="str">
        <f t="shared" si="31"/>
        <v>spaces</v>
      </c>
      <c r="S263" s="9">
        <f t="shared" si="32"/>
        <v>41017.885462962964</v>
      </c>
      <c r="T263" s="10">
        <f t="shared" si="33"/>
        <v>41067.621527777781</v>
      </c>
      <c r="U263">
        <f t="shared" si="3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0</v>
      </c>
      <c r="L264">
        <v>42</v>
      </c>
      <c r="M264" t="b">
        <v>1</v>
      </c>
      <c r="N264" t="s">
        <v>8271</v>
      </c>
      <c r="O264" s="5">
        <f t="shared" si="28"/>
        <v>2.4</v>
      </c>
      <c r="P264" s="11">
        <f t="shared" si="29"/>
        <v>142.85714285714286</v>
      </c>
      <c r="Q264" t="str">
        <f t="shared" si="30"/>
        <v>theater</v>
      </c>
      <c r="R264" t="str">
        <f t="shared" si="31"/>
        <v>plays</v>
      </c>
      <c r="S264" s="9">
        <f t="shared" si="32"/>
        <v>40555.24800925926</v>
      </c>
      <c r="T264" s="10">
        <f t="shared" si="33"/>
        <v>40600.24800925926</v>
      </c>
      <c r="U264">
        <f t="shared" si="3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0</v>
      </c>
      <c r="L265">
        <v>34</v>
      </c>
      <c r="M265" t="b">
        <v>1</v>
      </c>
      <c r="N265" t="s">
        <v>8276</v>
      </c>
      <c r="O265" s="5">
        <f t="shared" si="28"/>
        <v>1.1808107999999999</v>
      </c>
      <c r="P265" s="11">
        <f t="shared" si="29"/>
        <v>868.24323529411765</v>
      </c>
      <c r="Q265" t="str">
        <f t="shared" si="30"/>
        <v>music</v>
      </c>
      <c r="R265" t="str">
        <f t="shared" si="31"/>
        <v>rock</v>
      </c>
      <c r="S265" s="9">
        <f t="shared" si="32"/>
        <v>41149.954791666663</v>
      </c>
      <c r="T265" s="10">
        <f t="shared" si="33"/>
        <v>41179.954791666663</v>
      </c>
      <c r="U265">
        <f t="shared" si="3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0</v>
      </c>
      <c r="L266">
        <v>54</v>
      </c>
      <c r="M266" t="b">
        <v>1</v>
      </c>
      <c r="N266" t="s">
        <v>8279</v>
      </c>
      <c r="O266" s="5">
        <f t="shared" si="28"/>
        <v>1.1819999999999999</v>
      </c>
      <c r="P266" s="11">
        <f t="shared" si="29"/>
        <v>109.44444444444444</v>
      </c>
      <c r="Q266" t="str">
        <f t="shared" si="30"/>
        <v>music</v>
      </c>
      <c r="R266" t="str">
        <f t="shared" si="31"/>
        <v>indie rock</v>
      </c>
      <c r="S266" s="9">
        <f t="shared" si="32"/>
        <v>41010.620312500003</v>
      </c>
      <c r="T266" s="10">
        <f t="shared" si="33"/>
        <v>41040.620312500003</v>
      </c>
      <c r="U266">
        <f t="shared" si="3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0</v>
      </c>
      <c r="L267">
        <v>443</v>
      </c>
      <c r="M267" t="b">
        <v>1</v>
      </c>
      <c r="N267" t="s">
        <v>8295</v>
      </c>
      <c r="O267" s="5">
        <f t="shared" si="28"/>
        <v>1.111</v>
      </c>
      <c r="P267" s="11">
        <f t="shared" si="29"/>
        <v>12.539503386004515</v>
      </c>
      <c r="Q267" t="str">
        <f t="shared" si="30"/>
        <v>technology</v>
      </c>
      <c r="R267" t="str">
        <f t="shared" si="31"/>
        <v>hardware</v>
      </c>
      <c r="S267" s="9">
        <f t="shared" si="32"/>
        <v>40267.245717592588</v>
      </c>
      <c r="T267" s="10">
        <f t="shared" si="33"/>
        <v>40308.844444444447</v>
      </c>
      <c r="U267">
        <f t="shared" si="3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0</v>
      </c>
      <c r="L268">
        <v>140</v>
      </c>
      <c r="M268" t="b">
        <v>0</v>
      </c>
      <c r="N268" t="s">
        <v>8285</v>
      </c>
      <c r="O268" s="5">
        <f t="shared" si="28"/>
        <v>1.4550000000000001</v>
      </c>
      <c r="P268" s="11">
        <f t="shared" si="29"/>
        <v>10.392857142857142</v>
      </c>
      <c r="Q268" t="str">
        <f t="shared" si="30"/>
        <v>photography</v>
      </c>
      <c r="R268" t="str">
        <f t="shared" si="31"/>
        <v>photobooks</v>
      </c>
      <c r="S268" s="9">
        <f t="shared" si="32"/>
        <v>40205.174849537041</v>
      </c>
      <c r="T268" s="10">
        <f t="shared" si="33"/>
        <v>40291.160416666666</v>
      </c>
      <c r="U268">
        <f t="shared" si="3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0</v>
      </c>
      <c r="L269">
        <v>3</v>
      </c>
      <c r="M269" t="b">
        <v>0</v>
      </c>
      <c r="N269" t="s">
        <v>8271</v>
      </c>
      <c r="O269" s="5">
        <f t="shared" si="28"/>
        <v>1.3162883248730965</v>
      </c>
      <c r="P269" s="11">
        <f t="shared" si="29"/>
        <v>4321.8133333333335</v>
      </c>
      <c r="Q269" t="str">
        <f t="shared" si="30"/>
        <v>theater</v>
      </c>
      <c r="R269" t="str">
        <f t="shared" si="31"/>
        <v>plays</v>
      </c>
      <c r="S269" s="9">
        <f t="shared" si="32"/>
        <v>41785.452534722222</v>
      </c>
      <c r="T269" s="10">
        <f t="shared" si="33"/>
        <v>41815.452534722222</v>
      </c>
      <c r="U269">
        <f t="shared" si="3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0</v>
      </c>
      <c r="L270">
        <v>4</v>
      </c>
      <c r="M270" t="b">
        <v>0</v>
      </c>
      <c r="N270" t="s">
        <v>8290</v>
      </c>
      <c r="O270" s="5">
        <f t="shared" si="28"/>
        <v>1.1140000000000001</v>
      </c>
      <c r="P270" s="11">
        <f t="shared" si="29"/>
        <v>1392.5</v>
      </c>
      <c r="Q270" t="str">
        <f t="shared" si="30"/>
        <v>publishing</v>
      </c>
      <c r="R270" t="str">
        <f t="shared" si="31"/>
        <v>art books</v>
      </c>
      <c r="S270" s="9">
        <f t="shared" si="32"/>
        <v>40809.15252314815</v>
      </c>
      <c r="T270" s="10">
        <f t="shared" si="33"/>
        <v>40854.194189814814</v>
      </c>
      <c r="U270">
        <f t="shared" si="3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140</v>
      </c>
      <c r="M271" t="b">
        <v>1</v>
      </c>
      <c r="N271" t="s">
        <v>8285</v>
      </c>
      <c r="O271" s="5">
        <f t="shared" si="28"/>
        <v>1.4723377</v>
      </c>
      <c r="P271" s="11">
        <f t="shared" si="29"/>
        <v>1051.6697857142856</v>
      </c>
      <c r="Q271" t="str">
        <f t="shared" si="30"/>
        <v>photography</v>
      </c>
      <c r="R271" t="str">
        <f t="shared" si="31"/>
        <v>photobooks</v>
      </c>
      <c r="S271" s="9">
        <f t="shared" si="32"/>
        <v>42758.197013888886</v>
      </c>
      <c r="T271" s="10">
        <f t="shared" si="33"/>
        <v>42788.197013888886</v>
      </c>
      <c r="U271">
        <f t="shared" si="3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0</v>
      </c>
      <c r="L272">
        <v>456</v>
      </c>
      <c r="M272" t="b">
        <v>0</v>
      </c>
      <c r="N272" t="s">
        <v>8273</v>
      </c>
      <c r="O272" s="5">
        <f t="shared" si="28"/>
        <v>1.5260869565217392</v>
      </c>
      <c r="P272" s="11">
        <f t="shared" si="29"/>
        <v>7.6973684210526319</v>
      </c>
      <c r="Q272" t="str">
        <f t="shared" si="30"/>
        <v>technology</v>
      </c>
      <c r="R272" t="str">
        <f t="shared" si="31"/>
        <v>wearables</v>
      </c>
      <c r="S272" s="9">
        <f t="shared" si="32"/>
        <v>40637.866550925923</v>
      </c>
      <c r="T272" s="10">
        <f t="shared" si="33"/>
        <v>40688.166666666664</v>
      </c>
      <c r="U272">
        <f t="shared" si="3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0</v>
      </c>
      <c r="L273">
        <v>32</v>
      </c>
      <c r="M273" t="b">
        <v>1</v>
      </c>
      <c r="N273" t="s">
        <v>8276</v>
      </c>
      <c r="O273" s="5">
        <f t="shared" si="28"/>
        <v>1.0468</v>
      </c>
      <c r="P273" s="11">
        <f t="shared" si="29"/>
        <v>981.375</v>
      </c>
      <c r="Q273" t="str">
        <f t="shared" si="30"/>
        <v>music</v>
      </c>
      <c r="R273" t="str">
        <f t="shared" si="31"/>
        <v>rock</v>
      </c>
      <c r="S273" s="9">
        <f t="shared" si="32"/>
        <v>41612.10024305556</v>
      </c>
      <c r="T273" s="10">
        <f t="shared" si="33"/>
        <v>41641.333333333336</v>
      </c>
      <c r="U273">
        <f t="shared" si="3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1420</v>
      </c>
      <c r="M274" t="b">
        <v>1</v>
      </c>
      <c r="N274" t="s">
        <v>8303</v>
      </c>
      <c r="O274" s="5">
        <f t="shared" si="28"/>
        <v>1.7743366666666667</v>
      </c>
      <c r="P274" s="11">
        <f t="shared" si="29"/>
        <v>3.7485985915492961</v>
      </c>
      <c r="Q274" t="str">
        <f t="shared" si="30"/>
        <v>theater</v>
      </c>
      <c r="R274" t="str">
        <f t="shared" si="31"/>
        <v>spaces</v>
      </c>
      <c r="S274" s="9">
        <f t="shared" si="32"/>
        <v>40235.900358796294</v>
      </c>
      <c r="T274" s="10">
        <f t="shared" si="33"/>
        <v>40296.78402777778</v>
      </c>
      <c r="U274">
        <f t="shared" si="3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0</v>
      </c>
      <c r="L275">
        <v>1</v>
      </c>
      <c r="M275" t="b">
        <v>0</v>
      </c>
      <c r="N275" t="s">
        <v>8275</v>
      </c>
      <c r="O275" s="5">
        <f t="shared" si="28"/>
        <v>1.077758</v>
      </c>
      <c r="P275" s="11">
        <f t="shared" si="29"/>
        <v>5388.79</v>
      </c>
      <c r="Q275" t="str">
        <f t="shared" si="30"/>
        <v>publishing</v>
      </c>
      <c r="R275" t="str">
        <f t="shared" si="31"/>
        <v>fiction</v>
      </c>
      <c r="S275" s="9">
        <f t="shared" si="32"/>
        <v>40697.498449074075</v>
      </c>
      <c r="T275" s="10">
        <f t="shared" si="33"/>
        <v>40727.498449074075</v>
      </c>
      <c r="U275">
        <f t="shared" si="3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0</v>
      </c>
      <c r="L276">
        <v>878</v>
      </c>
      <c r="M276" t="b">
        <v>1</v>
      </c>
      <c r="N276" t="s">
        <v>8297</v>
      </c>
      <c r="O276" s="5">
        <f t="shared" si="28"/>
        <v>1.56</v>
      </c>
      <c r="P276" s="11">
        <f t="shared" si="29"/>
        <v>7.1070615034168565</v>
      </c>
      <c r="Q276" t="str">
        <f t="shared" si="30"/>
        <v>games</v>
      </c>
      <c r="R276" t="str">
        <f t="shared" si="31"/>
        <v>tabletop games</v>
      </c>
      <c r="S276" s="9">
        <f t="shared" si="32"/>
        <v>40969.912372685183</v>
      </c>
      <c r="T276" s="10">
        <f t="shared" si="33"/>
        <v>41004.290972222225</v>
      </c>
      <c r="U276">
        <f t="shared" si="3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0</v>
      </c>
      <c r="L277">
        <v>108</v>
      </c>
      <c r="M277" t="b">
        <v>1</v>
      </c>
      <c r="N277" t="s">
        <v>8271</v>
      </c>
      <c r="O277" s="5">
        <f t="shared" si="28"/>
        <v>1.08395</v>
      </c>
      <c r="P277" s="11">
        <f t="shared" si="29"/>
        <v>200.7314814814815</v>
      </c>
      <c r="Q277" t="str">
        <f t="shared" si="30"/>
        <v>theater</v>
      </c>
      <c r="R277" t="str">
        <f t="shared" si="31"/>
        <v>plays</v>
      </c>
      <c r="S277" s="9">
        <f t="shared" si="32"/>
        <v>41193.032013888893</v>
      </c>
      <c r="T277" s="10">
        <f t="shared" si="33"/>
        <v>41223.073680555557</v>
      </c>
      <c r="U277">
        <f t="shared" si="3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0</v>
      </c>
      <c r="L278">
        <v>35</v>
      </c>
      <c r="M278" t="b">
        <v>1</v>
      </c>
      <c r="N278" t="s">
        <v>8271</v>
      </c>
      <c r="O278" s="5">
        <f t="shared" si="28"/>
        <v>1.476</v>
      </c>
      <c r="P278" s="11">
        <f t="shared" si="29"/>
        <v>168.68571428571428</v>
      </c>
      <c r="Q278" t="str">
        <f t="shared" si="30"/>
        <v>theater</v>
      </c>
      <c r="R278" t="str">
        <f t="shared" si="31"/>
        <v>plays</v>
      </c>
      <c r="S278" s="9">
        <f t="shared" si="32"/>
        <v>40967.081874999996</v>
      </c>
      <c r="T278" s="10">
        <f t="shared" si="33"/>
        <v>41027.040208333332</v>
      </c>
      <c r="U278">
        <f t="shared" si="3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0</v>
      </c>
      <c r="L279">
        <v>170</v>
      </c>
      <c r="M279" t="b">
        <v>1</v>
      </c>
      <c r="N279" t="s">
        <v>8279</v>
      </c>
      <c r="O279" s="5">
        <f t="shared" si="28"/>
        <v>1.1038153846153846</v>
      </c>
      <c r="P279" s="11">
        <f t="shared" si="29"/>
        <v>422.04705882352943</v>
      </c>
      <c r="Q279" t="str">
        <f t="shared" si="30"/>
        <v>music</v>
      </c>
      <c r="R279" t="str">
        <f t="shared" si="31"/>
        <v>indie rock</v>
      </c>
      <c r="S279" s="9">
        <f t="shared" si="32"/>
        <v>42117.891423611116</v>
      </c>
      <c r="T279" s="10">
        <f t="shared" si="33"/>
        <v>42147.891423611116</v>
      </c>
      <c r="U279">
        <f t="shared" si="3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0</v>
      </c>
      <c r="L280">
        <v>3</v>
      </c>
      <c r="M280" t="b">
        <v>0</v>
      </c>
      <c r="N280" t="s">
        <v>8305</v>
      </c>
      <c r="O280" s="5">
        <f t="shared" si="28"/>
        <v>1.5034814814814814</v>
      </c>
      <c r="P280" s="11">
        <f t="shared" si="29"/>
        <v>13531.333333333334</v>
      </c>
      <c r="Q280" t="str">
        <f t="shared" si="30"/>
        <v>theater</v>
      </c>
      <c r="R280" t="str">
        <f t="shared" si="31"/>
        <v>musical</v>
      </c>
      <c r="S280" s="9">
        <f t="shared" si="32"/>
        <v>41164.040960648148</v>
      </c>
      <c r="T280" s="10">
        <f t="shared" si="33"/>
        <v>41194.040960648148</v>
      </c>
      <c r="U280">
        <f t="shared" si="3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0</v>
      </c>
      <c r="L281">
        <v>16</v>
      </c>
      <c r="M281" t="b">
        <v>0</v>
      </c>
      <c r="N281" t="s">
        <v>8273</v>
      </c>
      <c r="O281" s="5">
        <f t="shared" si="28"/>
        <v>1.5731829411764706</v>
      </c>
      <c r="P281" s="11">
        <f t="shared" si="29"/>
        <v>1671.506875</v>
      </c>
      <c r="Q281" t="str">
        <f t="shared" si="30"/>
        <v>technology</v>
      </c>
      <c r="R281" t="str">
        <f t="shared" si="31"/>
        <v>wearables</v>
      </c>
      <c r="S281" s="9">
        <f t="shared" si="32"/>
        <v>42759.244166666671</v>
      </c>
      <c r="T281" s="10">
        <f t="shared" si="33"/>
        <v>42793.084027777775</v>
      </c>
      <c r="U281">
        <f t="shared" si="3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0</v>
      </c>
      <c r="L282">
        <v>3</v>
      </c>
      <c r="M282" t="b">
        <v>0</v>
      </c>
      <c r="N282" t="s">
        <v>8303</v>
      </c>
      <c r="O282" s="5">
        <f t="shared" si="28"/>
        <v>1.5614399999999999</v>
      </c>
      <c r="P282" s="11">
        <f t="shared" si="29"/>
        <v>39036</v>
      </c>
      <c r="Q282" t="str">
        <f t="shared" si="30"/>
        <v>theater</v>
      </c>
      <c r="R282" t="str">
        <f t="shared" si="31"/>
        <v>spaces</v>
      </c>
      <c r="S282" s="9">
        <f t="shared" si="32"/>
        <v>41744.590682870366</v>
      </c>
      <c r="T282" s="10">
        <f t="shared" si="33"/>
        <v>41789.590682870366</v>
      </c>
      <c r="U282">
        <f t="shared" si="3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0</v>
      </c>
      <c r="L283">
        <v>47</v>
      </c>
      <c r="M283" t="b">
        <v>1</v>
      </c>
      <c r="N283" t="s">
        <v>8271</v>
      </c>
      <c r="O283" s="5">
        <f t="shared" si="28"/>
        <v>1.2058763636363636</v>
      </c>
      <c r="P283" s="11">
        <f t="shared" si="29"/>
        <v>141.1131914893617</v>
      </c>
      <c r="Q283" t="str">
        <f t="shared" si="30"/>
        <v>theater</v>
      </c>
      <c r="R283" t="str">
        <f t="shared" si="31"/>
        <v>plays</v>
      </c>
      <c r="S283" s="9">
        <f t="shared" si="32"/>
        <v>39950.163344907407</v>
      </c>
      <c r="T283" s="10">
        <f t="shared" si="33"/>
        <v>40035.80972222222</v>
      </c>
      <c r="U283">
        <f t="shared" si="3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0</v>
      </c>
      <c r="L284">
        <v>12</v>
      </c>
      <c r="M284" t="b">
        <v>0</v>
      </c>
      <c r="N284" t="s">
        <v>8299</v>
      </c>
      <c r="O284" s="5">
        <f t="shared" si="28"/>
        <v>1.0118888888888888</v>
      </c>
      <c r="P284" s="11">
        <f t="shared" si="29"/>
        <v>3794.5833333333335</v>
      </c>
      <c r="Q284" t="str">
        <f t="shared" si="30"/>
        <v>food</v>
      </c>
      <c r="R284" t="str">
        <f t="shared" si="31"/>
        <v>restaurants</v>
      </c>
      <c r="S284" s="9">
        <f t="shared" si="32"/>
        <v>40194.920046296298</v>
      </c>
      <c r="T284" s="10">
        <f t="shared" si="33"/>
        <v>40231.916666666664</v>
      </c>
      <c r="U284">
        <f t="shared" si="3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0</v>
      </c>
      <c r="L285">
        <v>14</v>
      </c>
      <c r="M285" t="b">
        <v>1</v>
      </c>
      <c r="N285" t="s">
        <v>8276</v>
      </c>
      <c r="O285" s="5">
        <f t="shared" si="28"/>
        <v>1.142725</v>
      </c>
      <c r="P285" s="11">
        <f t="shared" si="29"/>
        <v>1469.2178571428572</v>
      </c>
      <c r="Q285" t="str">
        <f t="shared" si="30"/>
        <v>music</v>
      </c>
      <c r="R285" t="str">
        <f t="shared" si="31"/>
        <v>rock</v>
      </c>
      <c r="S285" s="9">
        <f t="shared" si="32"/>
        <v>40675.71</v>
      </c>
      <c r="T285" s="10">
        <f t="shared" si="33"/>
        <v>40695.207638888889</v>
      </c>
      <c r="U285">
        <f t="shared" si="3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0</v>
      </c>
      <c r="L286">
        <v>4</v>
      </c>
      <c r="M286" t="b">
        <v>0</v>
      </c>
      <c r="N286" t="s">
        <v>8273</v>
      </c>
      <c r="O286" s="5">
        <f t="shared" si="28"/>
        <v>1.0462615</v>
      </c>
      <c r="P286" s="11">
        <f t="shared" si="29"/>
        <v>10462.615</v>
      </c>
      <c r="Q286" t="str">
        <f t="shared" si="30"/>
        <v>technology</v>
      </c>
      <c r="R286" t="str">
        <f t="shared" si="31"/>
        <v>wearables</v>
      </c>
      <c r="S286" s="9">
        <f t="shared" si="32"/>
        <v>40904.738194444442</v>
      </c>
      <c r="T286" s="10">
        <f t="shared" si="33"/>
        <v>40929.738194444442</v>
      </c>
      <c r="U286">
        <f t="shared" si="3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0</v>
      </c>
      <c r="L287">
        <v>28</v>
      </c>
      <c r="M287" t="b">
        <v>1</v>
      </c>
      <c r="N287" t="s">
        <v>8271</v>
      </c>
      <c r="O287" s="5">
        <f t="shared" si="28"/>
        <v>2.2882507142857142</v>
      </c>
      <c r="P287" s="11">
        <f t="shared" si="29"/>
        <v>1144.1253571428572</v>
      </c>
      <c r="Q287" t="str">
        <f t="shared" si="30"/>
        <v>theater</v>
      </c>
      <c r="R287" t="str">
        <f t="shared" si="31"/>
        <v>plays</v>
      </c>
      <c r="S287" s="9">
        <f t="shared" si="32"/>
        <v>41506.756111111114</v>
      </c>
      <c r="T287" s="10">
        <f t="shared" si="33"/>
        <v>41536.756111111114</v>
      </c>
      <c r="U287">
        <f t="shared" si="3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0</v>
      </c>
      <c r="L288">
        <v>775</v>
      </c>
      <c r="M288" t="b">
        <v>0</v>
      </c>
      <c r="N288" t="s">
        <v>8273</v>
      </c>
      <c r="O288" s="5">
        <f t="shared" si="28"/>
        <v>1.0915333333333332</v>
      </c>
      <c r="P288" s="11">
        <f t="shared" si="29"/>
        <v>21.126451612903224</v>
      </c>
      <c r="Q288" t="str">
        <f t="shared" si="30"/>
        <v>technology</v>
      </c>
      <c r="R288" t="str">
        <f t="shared" si="31"/>
        <v>wearables</v>
      </c>
      <c r="S288" s="9">
        <f t="shared" si="32"/>
        <v>41313.816249999996</v>
      </c>
      <c r="T288" s="10">
        <f t="shared" si="33"/>
        <v>41358.774583333332</v>
      </c>
      <c r="U288">
        <f t="shared" si="3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0</v>
      </c>
      <c r="L289">
        <v>1</v>
      </c>
      <c r="M289" t="b">
        <v>0</v>
      </c>
      <c r="N289" t="s">
        <v>8304</v>
      </c>
      <c r="O289" s="5">
        <f t="shared" si="28"/>
        <v>1.7629999999999999</v>
      </c>
      <c r="P289" s="11">
        <f t="shared" si="29"/>
        <v>26445</v>
      </c>
      <c r="Q289" t="str">
        <f t="shared" si="30"/>
        <v>publishing</v>
      </c>
      <c r="R289" t="str">
        <f t="shared" si="31"/>
        <v>children's books</v>
      </c>
      <c r="S289" s="9">
        <f t="shared" si="32"/>
        <v>41184.277986111112</v>
      </c>
      <c r="T289" s="10">
        <f t="shared" si="33"/>
        <v>41215.166666666664</v>
      </c>
      <c r="U289">
        <f t="shared" si="3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0</v>
      </c>
      <c r="L290">
        <v>1</v>
      </c>
      <c r="M290" t="b">
        <v>0</v>
      </c>
      <c r="N290" t="s">
        <v>8271</v>
      </c>
      <c r="O290" s="5">
        <f t="shared" si="28"/>
        <v>1.0321061999999999</v>
      </c>
      <c r="P290" s="11">
        <f t="shared" si="29"/>
        <v>51605.31</v>
      </c>
      <c r="Q290" t="str">
        <f t="shared" si="30"/>
        <v>theater</v>
      </c>
      <c r="R290" t="str">
        <f t="shared" si="31"/>
        <v>plays</v>
      </c>
      <c r="S290" s="9">
        <f t="shared" si="32"/>
        <v>41051.168900462959</v>
      </c>
      <c r="T290" s="10">
        <f t="shared" si="33"/>
        <v>41086.168900462959</v>
      </c>
      <c r="U290">
        <f t="shared" si="3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0</v>
      </c>
      <c r="L291">
        <v>4</v>
      </c>
      <c r="M291" t="b">
        <v>0</v>
      </c>
      <c r="N291" t="s">
        <v>8272</v>
      </c>
      <c r="O291" s="5">
        <f t="shared" si="28"/>
        <v>1.0482</v>
      </c>
      <c r="P291" s="11">
        <f t="shared" si="29"/>
        <v>3930.75</v>
      </c>
      <c r="Q291" t="str">
        <f t="shared" si="30"/>
        <v>technology</v>
      </c>
      <c r="R291" t="str">
        <f t="shared" si="31"/>
        <v>web</v>
      </c>
      <c r="S291" s="9">
        <f t="shared" si="32"/>
        <v>41550.456412037034</v>
      </c>
      <c r="T291" s="10">
        <f t="shared" si="33"/>
        <v>41580.456412037034</v>
      </c>
      <c r="U291">
        <f t="shared" si="3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75</v>
      </c>
      <c r="M292" t="b">
        <v>1</v>
      </c>
      <c r="N292" t="s">
        <v>8279</v>
      </c>
      <c r="O292" s="5">
        <f t="shared" si="28"/>
        <v>1.0668444444444445</v>
      </c>
      <c r="P292" s="11">
        <f t="shared" si="29"/>
        <v>64.010666666666665</v>
      </c>
      <c r="Q292" t="str">
        <f t="shared" si="30"/>
        <v>music</v>
      </c>
      <c r="R292" t="str">
        <f t="shared" si="31"/>
        <v>indie rock</v>
      </c>
      <c r="S292" s="9">
        <f t="shared" si="32"/>
        <v>40526.36917824074</v>
      </c>
      <c r="T292" s="10">
        <f t="shared" si="33"/>
        <v>40576.332638888889</v>
      </c>
      <c r="U292">
        <f t="shared" si="3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0</v>
      </c>
      <c r="L293">
        <v>17</v>
      </c>
      <c r="M293" t="b">
        <v>1</v>
      </c>
      <c r="N293" t="s">
        <v>8271</v>
      </c>
      <c r="O293" s="5">
        <f t="shared" si="28"/>
        <v>1.2001999999999999</v>
      </c>
      <c r="P293" s="11">
        <f t="shared" si="29"/>
        <v>353</v>
      </c>
      <c r="Q293" t="str">
        <f t="shared" si="30"/>
        <v>theater</v>
      </c>
      <c r="R293" t="str">
        <f t="shared" si="31"/>
        <v>plays</v>
      </c>
      <c r="S293" s="9">
        <f t="shared" si="32"/>
        <v>41376.769050925926</v>
      </c>
      <c r="T293" s="10">
        <f t="shared" si="33"/>
        <v>41395.000694444447</v>
      </c>
      <c r="U293">
        <f t="shared" si="3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0</v>
      </c>
      <c r="L294">
        <v>130</v>
      </c>
      <c r="M294" t="b">
        <v>1</v>
      </c>
      <c r="N294" t="s">
        <v>8271</v>
      </c>
      <c r="O294" s="5">
        <f t="shared" si="28"/>
        <v>1.0150693333333334</v>
      </c>
      <c r="P294" s="11">
        <f t="shared" si="29"/>
        <v>585.61692307692306</v>
      </c>
      <c r="Q294" t="str">
        <f t="shared" si="30"/>
        <v>theater</v>
      </c>
      <c r="R294" t="str">
        <f t="shared" si="31"/>
        <v>plays</v>
      </c>
      <c r="S294" s="9">
        <f t="shared" si="32"/>
        <v>40812.803229166668</v>
      </c>
      <c r="T294" s="10">
        <f t="shared" si="33"/>
        <v>40845.165972222225</v>
      </c>
      <c r="U294">
        <f t="shared" si="3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0</v>
      </c>
      <c r="L295">
        <v>31</v>
      </c>
      <c r="M295" t="b">
        <v>0</v>
      </c>
      <c r="N295" t="s">
        <v>8271</v>
      </c>
      <c r="O295" s="5">
        <f t="shared" si="28"/>
        <v>1.0138461538461538</v>
      </c>
      <c r="P295" s="11">
        <f t="shared" si="29"/>
        <v>850.32258064516134</v>
      </c>
      <c r="Q295" t="str">
        <f t="shared" si="30"/>
        <v>theater</v>
      </c>
      <c r="R295" t="str">
        <f t="shared" si="31"/>
        <v>plays</v>
      </c>
      <c r="S295" s="9">
        <f t="shared" si="32"/>
        <v>41719.667986111112</v>
      </c>
      <c r="T295" s="10">
        <f t="shared" si="33"/>
        <v>41749.667986111112</v>
      </c>
      <c r="U295">
        <f t="shared" si="3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0</v>
      </c>
      <c r="L296">
        <v>12</v>
      </c>
      <c r="M296" t="b">
        <v>0</v>
      </c>
      <c r="N296" t="s">
        <v>8271</v>
      </c>
      <c r="O296" s="5">
        <f t="shared" si="28"/>
        <v>1</v>
      </c>
      <c r="P296" s="11">
        <f t="shared" si="29"/>
        <v>416.66666666666669</v>
      </c>
      <c r="Q296" t="str">
        <f t="shared" si="30"/>
        <v>theater</v>
      </c>
      <c r="R296" t="str">
        <f t="shared" si="31"/>
        <v>plays</v>
      </c>
      <c r="S296" s="9">
        <f t="shared" si="32"/>
        <v>40343.084421296298</v>
      </c>
      <c r="T296" s="10">
        <f t="shared" si="33"/>
        <v>40378.666666666664</v>
      </c>
      <c r="U296">
        <f t="shared" si="3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0</v>
      </c>
      <c r="L297">
        <v>16</v>
      </c>
      <c r="M297" t="b">
        <v>1</v>
      </c>
      <c r="N297" t="s">
        <v>8271</v>
      </c>
      <c r="O297" s="5">
        <f t="shared" si="28"/>
        <v>1.3310911999999999</v>
      </c>
      <c r="P297" s="11">
        <f t="shared" si="29"/>
        <v>4159.66</v>
      </c>
      <c r="Q297" t="str">
        <f t="shared" si="30"/>
        <v>theater</v>
      </c>
      <c r="R297" t="str">
        <f t="shared" si="31"/>
        <v>plays</v>
      </c>
      <c r="S297" s="9">
        <f t="shared" si="32"/>
        <v>41519.004733796297</v>
      </c>
      <c r="T297" s="10">
        <f t="shared" si="33"/>
        <v>41579</v>
      </c>
      <c r="U297">
        <f t="shared" si="3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0</v>
      </c>
      <c r="L298">
        <v>31</v>
      </c>
      <c r="M298" t="b">
        <v>0</v>
      </c>
      <c r="N298" t="s">
        <v>8273</v>
      </c>
      <c r="O298" s="5">
        <f t="shared" si="28"/>
        <v>1.187262</v>
      </c>
      <c r="P298" s="11">
        <f t="shared" si="29"/>
        <v>957.46935483870971</v>
      </c>
      <c r="Q298" t="str">
        <f t="shared" si="30"/>
        <v>technology</v>
      </c>
      <c r="R298" t="str">
        <f t="shared" si="31"/>
        <v>wearables</v>
      </c>
      <c r="S298" s="9">
        <f t="shared" si="32"/>
        <v>41134.475497685184</v>
      </c>
      <c r="T298" s="10">
        <f t="shared" si="33"/>
        <v>41159.475497685184</v>
      </c>
      <c r="U298">
        <f t="shared" si="3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0</v>
      </c>
      <c r="L299">
        <v>0</v>
      </c>
      <c r="M299" t="b">
        <v>0</v>
      </c>
      <c r="N299" t="s">
        <v>8268</v>
      </c>
      <c r="O299" s="5">
        <f t="shared" si="28"/>
        <v>1.0064</v>
      </c>
      <c r="P299" s="11" t="e">
        <f t="shared" si="29"/>
        <v>#DIV/0!</v>
      </c>
      <c r="Q299" t="str">
        <f t="shared" si="30"/>
        <v>film &amp; video</v>
      </c>
      <c r="R299" t="str">
        <f t="shared" si="31"/>
        <v>drama</v>
      </c>
      <c r="S299" s="9">
        <f t="shared" si="32"/>
        <v>42089.72802083334</v>
      </c>
      <c r="T299" s="10">
        <f t="shared" si="33"/>
        <v>42125.165972222225</v>
      </c>
      <c r="U299">
        <f t="shared" si="3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0</v>
      </c>
      <c r="L300">
        <v>4</v>
      </c>
      <c r="M300" t="b">
        <v>0</v>
      </c>
      <c r="N300" t="s">
        <v>8305</v>
      </c>
      <c r="O300" s="5">
        <f t="shared" si="28"/>
        <v>1.089324126984127</v>
      </c>
      <c r="P300" s="11">
        <f t="shared" si="29"/>
        <v>34313.71</v>
      </c>
      <c r="Q300" t="str">
        <f t="shared" si="30"/>
        <v>theater</v>
      </c>
      <c r="R300" t="str">
        <f t="shared" si="31"/>
        <v>musical</v>
      </c>
      <c r="S300" s="9">
        <f t="shared" si="32"/>
        <v>41709.463518518518</v>
      </c>
      <c r="T300" s="10">
        <f t="shared" si="33"/>
        <v>41768.875</v>
      </c>
      <c r="U300">
        <f t="shared" si="3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336</v>
      </c>
      <c r="M301" t="b">
        <v>1</v>
      </c>
      <c r="N301" t="s">
        <v>8288</v>
      </c>
      <c r="O301" s="5">
        <f t="shared" si="28"/>
        <v>1.789525</v>
      </c>
      <c r="P301" s="11">
        <f t="shared" si="29"/>
        <v>53.25967261904762</v>
      </c>
      <c r="Q301" t="str">
        <f t="shared" si="30"/>
        <v>publishing</v>
      </c>
      <c r="R301" t="str">
        <f t="shared" si="31"/>
        <v>radio &amp; podcasts</v>
      </c>
      <c r="S301" s="9">
        <f t="shared" si="32"/>
        <v>40469.225231481483</v>
      </c>
      <c r="T301" s="10">
        <f t="shared" si="33"/>
        <v>40499.266898148147</v>
      </c>
      <c r="U301">
        <f t="shared" si="3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0</v>
      </c>
      <c r="L302">
        <v>34</v>
      </c>
      <c r="M302" t="b">
        <v>1</v>
      </c>
      <c r="N302" t="s">
        <v>8292</v>
      </c>
      <c r="O302" s="5">
        <f t="shared" si="28"/>
        <v>1.0172264</v>
      </c>
      <c r="P302" s="11">
        <f t="shared" si="29"/>
        <v>747.96058823529415</v>
      </c>
      <c r="Q302" t="str">
        <f t="shared" si="30"/>
        <v>music</v>
      </c>
      <c r="R302" t="str">
        <f t="shared" si="31"/>
        <v>pop</v>
      </c>
      <c r="S302" s="9">
        <f t="shared" si="32"/>
        <v>40626.959930555553</v>
      </c>
      <c r="T302" s="10">
        <f t="shared" si="33"/>
        <v>40657.959930555553</v>
      </c>
      <c r="U302">
        <f t="shared" si="3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0</v>
      </c>
      <c r="L303">
        <v>7</v>
      </c>
      <c r="M303" t="b">
        <v>0</v>
      </c>
      <c r="N303" t="s">
        <v>8271</v>
      </c>
      <c r="O303" s="5">
        <f t="shared" si="28"/>
        <v>1.1873499999999999</v>
      </c>
      <c r="P303" s="11">
        <f t="shared" si="29"/>
        <v>2205.0785714285712</v>
      </c>
      <c r="Q303" t="str">
        <f t="shared" si="30"/>
        <v>theater</v>
      </c>
      <c r="R303" t="str">
        <f t="shared" si="31"/>
        <v>plays</v>
      </c>
      <c r="S303" s="9">
        <f t="shared" si="32"/>
        <v>41312.737673611111</v>
      </c>
      <c r="T303" s="10">
        <f t="shared" si="33"/>
        <v>41352.696006944447</v>
      </c>
      <c r="U303">
        <f t="shared" si="3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0</v>
      </c>
      <c r="L304">
        <v>12</v>
      </c>
      <c r="M304" t="b">
        <v>0</v>
      </c>
      <c r="N304" t="s">
        <v>8305</v>
      </c>
      <c r="O304" s="5">
        <f t="shared" si="28"/>
        <v>1.0045999999999999</v>
      </c>
      <c r="P304" s="11">
        <f t="shared" si="29"/>
        <v>837.16666666666663</v>
      </c>
      <c r="Q304" t="str">
        <f t="shared" si="30"/>
        <v>theater</v>
      </c>
      <c r="R304" t="str">
        <f t="shared" si="31"/>
        <v>musical</v>
      </c>
      <c r="S304" s="9">
        <f t="shared" si="32"/>
        <v>40933.856921296298</v>
      </c>
      <c r="T304" s="10">
        <f t="shared" si="33"/>
        <v>40963.856921296298</v>
      </c>
      <c r="U304">
        <f t="shared" si="3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0</v>
      </c>
      <c r="L305">
        <v>8</v>
      </c>
      <c r="M305" t="b">
        <v>0</v>
      </c>
      <c r="N305" t="s">
        <v>8287</v>
      </c>
      <c r="O305" s="5">
        <f t="shared" si="28"/>
        <v>1.3746666666666667</v>
      </c>
      <c r="P305" s="11">
        <f t="shared" si="29"/>
        <v>515.5</v>
      </c>
      <c r="Q305" t="str">
        <f t="shared" si="30"/>
        <v>publishing</v>
      </c>
      <c r="R305" t="str">
        <f t="shared" si="31"/>
        <v>translations</v>
      </c>
      <c r="S305" s="9">
        <f t="shared" si="32"/>
        <v>41032.071134259262</v>
      </c>
      <c r="T305" s="10">
        <f t="shared" si="33"/>
        <v>41062.071134259262</v>
      </c>
      <c r="U305">
        <f t="shared" si="3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0</v>
      </c>
      <c r="L306">
        <v>180</v>
      </c>
      <c r="M306" t="b">
        <v>1</v>
      </c>
      <c r="N306" t="s">
        <v>8295</v>
      </c>
      <c r="O306" s="5">
        <f t="shared" si="28"/>
        <v>2.3164705882352941</v>
      </c>
      <c r="P306" s="11">
        <f t="shared" si="29"/>
        <v>43.755555555555553</v>
      </c>
      <c r="Q306" t="str">
        <f t="shared" si="30"/>
        <v>technology</v>
      </c>
      <c r="R306" t="str">
        <f t="shared" si="31"/>
        <v>hardware</v>
      </c>
      <c r="S306" s="9">
        <f t="shared" si="32"/>
        <v>41114.094872685186</v>
      </c>
      <c r="T306" s="10">
        <f t="shared" si="33"/>
        <v>41153.083333333336</v>
      </c>
      <c r="U306">
        <f t="shared" si="3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1876</v>
      </c>
      <c r="M307" t="b">
        <v>1</v>
      </c>
      <c r="N307" t="s">
        <v>8295</v>
      </c>
      <c r="O307" s="5">
        <f t="shared" si="28"/>
        <v>1.3033333333333332</v>
      </c>
      <c r="P307" s="11">
        <f t="shared" si="29"/>
        <v>5.2105543710021323</v>
      </c>
      <c r="Q307" t="str">
        <f t="shared" si="30"/>
        <v>technology</v>
      </c>
      <c r="R307" t="str">
        <f t="shared" si="31"/>
        <v>hardware</v>
      </c>
      <c r="S307" s="9">
        <f t="shared" si="32"/>
        <v>40948.630196759259</v>
      </c>
      <c r="T307" s="10">
        <f t="shared" si="33"/>
        <v>40978.630196759259</v>
      </c>
      <c r="U307">
        <f t="shared" si="3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0</v>
      </c>
      <c r="L308">
        <v>26</v>
      </c>
      <c r="M308" t="b">
        <v>1</v>
      </c>
      <c r="N308" t="s">
        <v>8300</v>
      </c>
      <c r="O308" s="5">
        <f t="shared" si="28"/>
        <v>2.9289999999999998</v>
      </c>
      <c r="P308" s="11">
        <f t="shared" si="29"/>
        <v>112.65384615384616</v>
      </c>
      <c r="Q308" t="str">
        <f t="shared" si="30"/>
        <v>music</v>
      </c>
      <c r="R308" t="str">
        <f t="shared" si="31"/>
        <v>classical music</v>
      </c>
      <c r="S308" s="9">
        <f t="shared" si="32"/>
        <v>41333.837187500001</v>
      </c>
      <c r="T308" s="10">
        <f t="shared" si="33"/>
        <v>41353.795520833337</v>
      </c>
      <c r="U308">
        <f t="shared" si="34"/>
        <v>2013</v>
      </c>
    </row>
    <row r="309" spans="1:21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0</v>
      </c>
      <c r="L309">
        <v>48</v>
      </c>
      <c r="M309" t="b">
        <v>1</v>
      </c>
      <c r="N309" t="s">
        <v>8271</v>
      </c>
      <c r="O309" s="5">
        <f t="shared" si="28"/>
        <v>1.1131818181818183</v>
      </c>
      <c r="P309" s="11">
        <f t="shared" si="29"/>
        <v>510.20833333333331</v>
      </c>
      <c r="Q309" t="str">
        <f t="shared" si="30"/>
        <v>theater</v>
      </c>
      <c r="R309" t="str">
        <f t="shared" si="31"/>
        <v>plays</v>
      </c>
      <c r="S309" s="9">
        <f t="shared" si="32"/>
        <v>41282.944456018515</v>
      </c>
      <c r="T309" s="10">
        <f t="shared" si="33"/>
        <v>41312.944456018515</v>
      </c>
      <c r="U309">
        <f t="shared" si="3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0</v>
      </c>
      <c r="L310">
        <v>88</v>
      </c>
      <c r="M310" t="b">
        <v>1</v>
      </c>
      <c r="N310" t="s">
        <v>8276</v>
      </c>
      <c r="O310" s="5">
        <f t="shared" si="28"/>
        <v>1.0556666666666668</v>
      </c>
      <c r="P310" s="11">
        <f t="shared" si="29"/>
        <v>143.95454545454547</v>
      </c>
      <c r="Q310" t="str">
        <f t="shared" si="30"/>
        <v>music</v>
      </c>
      <c r="R310" t="str">
        <f t="shared" si="31"/>
        <v>rock</v>
      </c>
      <c r="S310" s="9">
        <f t="shared" si="32"/>
        <v>40567.694560185184</v>
      </c>
      <c r="T310" s="10">
        <f t="shared" si="33"/>
        <v>40612.694560185184</v>
      </c>
      <c r="U310">
        <f t="shared" si="3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560</v>
      </c>
      <c r="M311" t="b">
        <v>1</v>
      </c>
      <c r="N311" t="s">
        <v>8269</v>
      </c>
      <c r="O311" s="5">
        <f t="shared" si="28"/>
        <v>1.1894444444444445</v>
      </c>
      <c r="P311" s="11">
        <f t="shared" si="29"/>
        <v>38.232142857142854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10">
        <f t="shared" si="33"/>
        <v>41155.751550925925</v>
      </c>
      <c r="U311">
        <f t="shared" si="3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92</v>
      </c>
      <c r="M312" t="b">
        <v>0</v>
      </c>
      <c r="N312" t="s">
        <v>8285</v>
      </c>
      <c r="O312" s="5">
        <f t="shared" si="28"/>
        <v>1.04129</v>
      </c>
      <c r="P312" s="11">
        <f t="shared" si="29"/>
        <v>11.318369565217392</v>
      </c>
      <c r="Q312" t="str">
        <f t="shared" si="30"/>
        <v>photography</v>
      </c>
      <c r="R312" t="str">
        <f t="shared" si="31"/>
        <v>photobooks</v>
      </c>
      <c r="S312" s="9">
        <f t="shared" si="32"/>
        <v>40821.183136574073</v>
      </c>
      <c r="T312" s="10">
        <f t="shared" si="33"/>
        <v>40836.083333333336</v>
      </c>
      <c r="U312">
        <f t="shared" si="3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0</v>
      </c>
      <c r="L313">
        <v>73</v>
      </c>
      <c r="M313" t="b">
        <v>0</v>
      </c>
      <c r="N313" t="s">
        <v>8273</v>
      </c>
      <c r="O313" s="5">
        <f t="shared" si="28"/>
        <v>1.0410165</v>
      </c>
      <c r="P313" s="11">
        <f t="shared" si="29"/>
        <v>285.21000000000004</v>
      </c>
      <c r="Q313" t="str">
        <f t="shared" si="30"/>
        <v>technology</v>
      </c>
      <c r="R313" t="str">
        <f t="shared" si="31"/>
        <v>wearables</v>
      </c>
      <c r="S313" s="9">
        <f t="shared" si="32"/>
        <v>40868.219814814816</v>
      </c>
      <c r="T313" s="10">
        <f t="shared" si="33"/>
        <v>40909.332638888889</v>
      </c>
      <c r="U313">
        <f t="shared" si="3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0</v>
      </c>
      <c r="L314">
        <v>8359</v>
      </c>
      <c r="M314" t="b">
        <v>1</v>
      </c>
      <c r="N314" t="s">
        <v>8295</v>
      </c>
      <c r="O314" s="5">
        <f t="shared" si="28"/>
        <v>1.1187499999999999</v>
      </c>
      <c r="P314" s="11">
        <f t="shared" si="29"/>
        <v>1.0707022371097021</v>
      </c>
      <c r="Q314" t="str">
        <f t="shared" si="30"/>
        <v>technology</v>
      </c>
      <c r="R314" t="str">
        <f t="shared" si="31"/>
        <v>hardware</v>
      </c>
      <c r="S314" s="9">
        <f t="shared" si="32"/>
        <v>41348.877685185187</v>
      </c>
      <c r="T314" s="10">
        <f t="shared" si="33"/>
        <v>41378.877685185187</v>
      </c>
      <c r="U314">
        <f t="shared" si="3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0</v>
      </c>
      <c r="L315">
        <v>76</v>
      </c>
      <c r="M315" t="b">
        <v>0</v>
      </c>
      <c r="N315" t="s">
        <v>8273</v>
      </c>
      <c r="O315" s="5">
        <f t="shared" si="28"/>
        <v>1.0473529411764706</v>
      </c>
      <c r="P315" s="11">
        <f t="shared" si="29"/>
        <v>234.27631578947367</v>
      </c>
      <c r="Q315" t="str">
        <f t="shared" si="30"/>
        <v>technology</v>
      </c>
      <c r="R315" t="str">
        <f t="shared" si="31"/>
        <v>wearables</v>
      </c>
      <c r="S315" s="9">
        <f t="shared" si="32"/>
        <v>40357.227939814817</v>
      </c>
      <c r="T315" s="10">
        <f t="shared" si="33"/>
        <v>40401.665972222225</v>
      </c>
      <c r="U315">
        <f t="shared" si="3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0</v>
      </c>
      <c r="L316">
        <v>55</v>
      </c>
      <c r="M316" t="b">
        <v>1</v>
      </c>
      <c r="N316" t="s">
        <v>8274</v>
      </c>
      <c r="O316" s="5">
        <f t="shared" si="28"/>
        <v>3.8515000000000001</v>
      </c>
      <c r="P316" s="11">
        <f t="shared" si="29"/>
        <v>70.027272727272731</v>
      </c>
      <c r="Q316" t="str">
        <f t="shared" si="30"/>
        <v>publishing</v>
      </c>
      <c r="R316" t="str">
        <f t="shared" si="31"/>
        <v>nonfiction</v>
      </c>
      <c r="S316" s="9">
        <f t="shared" si="32"/>
        <v>41304.833194444444</v>
      </c>
      <c r="T316" s="10">
        <f t="shared" si="33"/>
        <v>41334.833194444444</v>
      </c>
      <c r="U316">
        <f t="shared" si="3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0</v>
      </c>
      <c r="L317">
        <v>19</v>
      </c>
      <c r="M317" t="b">
        <v>1</v>
      </c>
      <c r="N317" t="s">
        <v>8271</v>
      </c>
      <c r="O317" s="5">
        <f t="shared" si="28"/>
        <v>1.01248</v>
      </c>
      <c r="P317" s="11">
        <f t="shared" si="29"/>
        <v>1332.2105263157894</v>
      </c>
      <c r="Q317" t="str">
        <f t="shared" si="30"/>
        <v>theater</v>
      </c>
      <c r="R317" t="str">
        <f t="shared" si="31"/>
        <v>plays</v>
      </c>
      <c r="S317" s="9">
        <f t="shared" si="32"/>
        <v>41113.77238425926</v>
      </c>
      <c r="T317" s="10">
        <f t="shared" si="33"/>
        <v>41143.77238425926</v>
      </c>
      <c r="U317">
        <f t="shared" si="3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0</v>
      </c>
      <c r="L318">
        <v>66</v>
      </c>
      <c r="M318" t="b">
        <v>1</v>
      </c>
      <c r="N318" t="s">
        <v>8271</v>
      </c>
      <c r="O318" s="5">
        <f t="shared" si="28"/>
        <v>1.1377333333333333</v>
      </c>
      <c r="P318" s="11">
        <f t="shared" si="29"/>
        <v>258.57575757575756</v>
      </c>
      <c r="Q318" t="str">
        <f t="shared" si="30"/>
        <v>theater</v>
      </c>
      <c r="R318" t="str">
        <f t="shared" si="31"/>
        <v>plays</v>
      </c>
      <c r="S318" s="9">
        <f t="shared" si="32"/>
        <v>41950.923576388886</v>
      </c>
      <c r="T318" s="10">
        <f t="shared" si="33"/>
        <v>41984.207638888889</v>
      </c>
      <c r="U318">
        <f t="shared" si="3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0</v>
      </c>
      <c r="L319">
        <v>1</v>
      </c>
      <c r="M319" t="b">
        <v>0</v>
      </c>
      <c r="N319" t="s">
        <v>8283</v>
      </c>
      <c r="O319" s="5">
        <f t="shared" si="28"/>
        <v>1.0080333333333333</v>
      </c>
      <c r="P319" s="11">
        <f t="shared" si="29"/>
        <v>30241</v>
      </c>
      <c r="Q319" t="str">
        <f t="shared" si="30"/>
        <v>games</v>
      </c>
      <c r="R319" t="str">
        <f t="shared" si="31"/>
        <v>mobile games</v>
      </c>
      <c r="S319" s="9">
        <f t="shared" si="32"/>
        <v>41589.676886574074</v>
      </c>
      <c r="T319" s="10">
        <f t="shared" si="33"/>
        <v>41619.676886574074</v>
      </c>
      <c r="U319">
        <f t="shared" si="3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0</v>
      </c>
      <c r="L320">
        <v>1</v>
      </c>
      <c r="M320" t="b">
        <v>0</v>
      </c>
      <c r="N320" t="s">
        <v>8267</v>
      </c>
      <c r="O320" s="5">
        <f t="shared" si="28"/>
        <v>2.8332000000000002</v>
      </c>
      <c r="P320" s="11">
        <f t="shared" si="29"/>
        <v>14166</v>
      </c>
      <c r="Q320" t="str">
        <f t="shared" si="30"/>
        <v>film &amp; video</v>
      </c>
      <c r="R320" t="str">
        <f t="shared" si="31"/>
        <v>science fiction</v>
      </c>
      <c r="S320" s="9">
        <f t="shared" si="32"/>
        <v>41330.038784722223</v>
      </c>
      <c r="T320" s="10">
        <f t="shared" si="33"/>
        <v>41359.997118055559</v>
      </c>
      <c r="U320">
        <f t="shared" si="3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0</v>
      </c>
      <c r="L321">
        <v>0</v>
      </c>
      <c r="M321" t="b">
        <v>0</v>
      </c>
      <c r="N321" t="s">
        <v>8270</v>
      </c>
      <c r="O321" s="5">
        <f t="shared" si="28"/>
        <v>1.1268</v>
      </c>
      <c r="P321" s="11" t="e">
        <f t="shared" si="29"/>
        <v>#DIV/0!</v>
      </c>
      <c r="Q321" t="str">
        <f t="shared" si="30"/>
        <v>film &amp; video</v>
      </c>
      <c r="R321" t="str">
        <f t="shared" si="31"/>
        <v>animation</v>
      </c>
      <c r="S321" s="9">
        <f t="shared" si="32"/>
        <v>40123.83829861111</v>
      </c>
      <c r="T321" s="10">
        <f t="shared" si="33"/>
        <v>40211.332638888889</v>
      </c>
      <c r="U321">
        <f t="shared" si="3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0</v>
      </c>
      <c r="L322">
        <v>1</v>
      </c>
      <c r="M322" t="b">
        <v>0</v>
      </c>
      <c r="N322" t="s">
        <v>8283</v>
      </c>
      <c r="O322" s="5">
        <f t="shared" ref="O322:O385" si="35">E322/D322</f>
        <v>1.0658000000000001</v>
      </c>
      <c r="P322" s="11">
        <f t="shared" ref="P322:P385" si="36">E322/L322</f>
        <v>21316</v>
      </c>
      <c r="Q322" t="str">
        <f t="shared" ref="Q322:Q385" si="37">LEFT(N322,SEARCH("/",N322,1)-1)</f>
        <v>games</v>
      </c>
      <c r="R322" t="str">
        <f t="shared" ref="R322:R385" si="38">RIGHT(N322,LEN(N322)- SEARCH("/",N322,SEARCH("/",N322)))</f>
        <v>mobile games</v>
      </c>
      <c r="S322" s="9">
        <f t="shared" ref="S322:S385" si="39">(((J322/60)/60)/24)+DATE(1970,1,1)</f>
        <v>42331.551307870366</v>
      </c>
      <c r="T322" s="10">
        <f t="shared" ref="T322:T385" si="40">(((I322/60)/60)/24)+DATE(1970,1,1)</f>
        <v>42360.958333333328</v>
      </c>
      <c r="U322">
        <f t="shared" ref="U322:U385" si="41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0</v>
      </c>
      <c r="L323">
        <v>4</v>
      </c>
      <c r="M323" t="b">
        <v>0</v>
      </c>
      <c r="N323" t="s">
        <v>8273</v>
      </c>
      <c r="O323" s="5">
        <f t="shared" si="35"/>
        <v>1.0266285714285714</v>
      </c>
      <c r="P323" s="11">
        <f t="shared" si="36"/>
        <v>8983</v>
      </c>
      <c r="Q323" t="str">
        <f t="shared" si="37"/>
        <v>technology</v>
      </c>
      <c r="R323" t="str">
        <f t="shared" si="38"/>
        <v>wearables</v>
      </c>
      <c r="S323" s="9">
        <f t="shared" si="39"/>
        <v>42647.446597222224</v>
      </c>
      <c r="T323" s="10">
        <f t="shared" si="40"/>
        <v>42682.488263888896</v>
      </c>
      <c r="U323">
        <f t="shared" si="41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0</v>
      </c>
      <c r="L324">
        <v>28</v>
      </c>
      <c r="M324" t="b">
        <v>1</v>
      </c>
      <c r="N324" t="s">
        <v>8297</v>
      </c>
      <c r="O324" s="5">
        <f t="shared" si="35"/>
        <v>1.0791200000000001</v>
      </c>
      <c r="P324" s="11">
        <f t="shared" si="36"/>
        <v>963.5</v>
      </c>
      <c r="Q324" t="str">
        <f t="shared" si="37"/>
        <v>games</v>
      </c>
      <c r="R324" t="str">
        <f t="shared" si="38"/>
        <v>tabletop games</v>
      </c>
      <c r="S324" s="9">
        <f t="shared" si="39"/>
        <v>42473.57</v>
      </c>
      <c r="T324" s="10">
        <f t="shared" si="40"/>
        <v>42503.57</v>
      </c>
      <c r="U324">
        <f t="shared" si="4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0</v>
      </c>
      <c r="L325">
        <v>19</v>
      </c>
      <c r="M325" t="b">
        <v>1</v>
      </c>
      <c r="N325" t="s">
        <v>8280</v>
      </c>
      <c r="O325" s="5">
        <f t="shared" si="35"/>
        <v>1.2307407407407407</v>
      </c>
      <c r="P325" s="11">
        <f t="shared" si="36"/>
        <v>349.78947368421052</v>
      </c>
      <c r="Q325" t="str">
        <f t="shared" si="37"/>
        <v>music</v>
      </c>
      <c r="R325" t="str">
        <f t="shared" si="38"/>
        <v>electronic music</v>
      </c>
      <c r="S325" s="9">
        <f t="shared" si="39"/>
        <v>42697.32136574074</v>
      </c>
      <c r="T325" s="10">
        <f t="shared" si="40"/>
        <v>42725.332638888889</v>
      </c>
      <c r="U325">
        <f t="shared" si="4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0</v>
      </c>
      <c r="L326">
        <v>0</v>
      </c>
      <c r="M326" t="b">
        <v>0</v>
      </c>
      <c r="N326" t="s">
        <v>8281</v>
      </c>
      <c r="O326" s="5">
        <f t="shared" si="35"/>
        <v>1.016</v>
      </c>
      <c r="P326" s="11" t="e">
        <f t="shared" si="36"/>
        <v>#DIV/0!</v>
      </c>
      <c r="Q326" t="str">
        <f t="shared" si="37"/>
        <v>journalism</v>
      </c>
      <c r="R326" t="str">
        <f t="shared" si="38"/>
        <v>audio</v>
      </c>
      <c r="S326" s="9">
        <f t="shared" si="39"/>
        <v>42184.626250000001</v>
      </c>
      <c r="T326" s="10">
        <f t="shared" si="40"/>
        <v>42217.626250000001</v>
      </c>
      <c r="U326">
        <f t="shared" si="4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0</v>
      </c>
      <c r="L327">
        <v>11</v>
      </c>
      <c r="M327" t="b">
        <v>1</v>
      </c>
      <c r="N327" t="s">
        <v>8276</v>
      </c>
      <c r="O327" s="5">
        <f t="shared" si="35"/>
        <v>1.04396</v>
      </c>
      <c r="P327" s="11">
        <f t="shared" si="36"/>
        <v>4745.272727272727</v>
      </c>
      <c r="Q327" t="str">
        <f t="shared" si="37"/>
        <v>music</v>
      </c>
      <c r="R327" t="str">
        <f t="shared" si="38"/>
        <v>rock</v>
      </c>
      <c r="S327" s="9">
        <f t="shared" si="39"/>
        <v>42689.187881944439</v>
      </c>
      <c r="T327" s="10">
        <f t="shared" si="40"/>
        <v>42724.187881944439</v>
      </c>
      <c r="U327">
        <f t="shared" si="4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0</v>
      </c>
      <c r="L328">
        <v>4</v>
      </c>
      <c r="M328" t="b">
        <v>0</v>
      </c>
      <c r="N328" t="s">
        <v>8271</v>
      </c>
      <c r="O328" s="5">
        <f t="shared" si="35"/>
        <v>1.1292973333333334</v>
      </c>
      <c r="P328" s="11">
        <f t="shared" si="36"/>
        <v>42348.65</v>
      </c>
      <c r="Q328" t="str">
        <f t="shared" si="37"/>
        <v>theater</v>
      </c>
      <c r="R328" t="str">
        <f t="shared" si="38"/>
        <v>plays</v>
      </c>
      <c r="S328" s="9">
        <f t="shared" si="39"/>
        <v>42775.314884259264</v>
      </c>
      <c r="T328" s="10">
        <f t="shared" si="40"/>
        <v>42808.956250000003</v>
      </c>
      <c r="U328">
        <f t="shared" si="4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0</v>
      </c>
      <c r="L329">
        <v>76</v>
      </c>
      <c r="M329" t="b">
        <v>1</v>
      </c>
      <c r="N329" t="s">
        <v>8280</v>
      </c>
      <c r="O329" s="5">
        <f t="shared" si="35"/>
        <v>1.3640000000000001</v>
      </c>
      <c r="P329" s="11">
        <f t="shared" si="36"/>
        <v>71.78947368421052</v>
      </c>
      <c r="Q329" t="str">
        <f t="shared" si="37"/>
        <v>music</v>
      </c>
      <c r="R329" t="str">
        <f t="shared" si="38"/>
        <v>electronic music</v>
      </c>
      <c r="S329" s="9">
        <f t="shared" si="39"/>
        <v>42058.235289351855</v>
      </c>
      <c r="T329" s="10">
        <f t="shared" si="40"/>
        <v>42085.333333333328</v>
      </c>
      <c r="U329">
        <f t="shared" si="4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0</v>
      </c>
      <c r="L330">
        <v>1</v>
      </c>
      <c r="M330" t="b">
        <v>0</v>
      </c>
      <c r="N330" t="s">
        <v>8284</v>
      </c>
      <c r="O330" s="5">
        <f t="shared" si="35"/>
        <v>1.036144</v>
      </c>
      <c r="P330" s="11">
        <f t="shared" si="36"/>
        <v>77710.8</v>
      </c>
      <c r="Q330" t="str">
        <f t="shared" si="37"/>
        <v>food</v>
      </c>
      <c r="R330" t="str">
        <f t="shared" si="38"/>
        <v>food trucks</v>
      </c>
      <c r="S330" s="9">
        <f t="shared" si="39"/>
        <v>42278.946620370371</v>
      </c>
      <c r="T330" s="10">
        <f t="shared" si="40"/>
        <v>42309.166666666672</v>
      </c>
      <c r="U330">
        <f t="shared" si="4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0</v>
      </c>
      <c r="L331">
        <v>0</v>
      </c>
      <c r="M331" t="b">
        <v>0</v>
      </c>
      <c r="N331" t="s">
        <v>8270</v>
      </c>
      <c r="O331" s="5">
        <f t="shared" si="35"/>
        <v>1.0549999999999999</v>
      </c>
      <c r="P331" s="11" t="e">
        <f t="shared" si="36"/>
        <v>#DIV/0!</v>
      </c>
      <c r="Q331" t="str">
        <f t="shared" si="37"/>
        <v>film &amp; video</v>
      </c>
      <c r="R331" t="str">
        <f t="shared" si="38"/>
        <v>animation</v>
      </c>
      <c r="S331" s="9">
        <f t="shared" si="39"/>
        <v>42291.46674768519</v>
      </c>
      <c r="T331" s="10">
        <f t="shared" si="40"/>
        <v>42315.166666666672</v>
      </c>
      <c r="U331">
        <f t="shared" si="4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0</v>
      </c>
      <c r="L332">
        <v>98</v>
      </c>
      <c r="M332" t="b">
        <v>1</v>
      </c>
      <c r="N332" t="s">
        <v>8265</v>
      </c>
      <c r="O332" s="5">
        <f t="shared" si="35"/>
        <v>1.0182857142857142</v>
      </c>
      <c r="P332" s="11">
        <f t="shared" si="36"/>
        <v>363.67346938775512</v>
      </c>
      <c r="Q332" t="str">
        <f t="shared" si="37"/>
        <v>film &amp; video</v>
      </c>
      <c r="R332" t="str">
        <f t="shared" si="38"/>
        <v>television</v>
      </c>
      <c r="S332" s="9">
        <f t="shared" si="39"/>
        <v>41379.515775462962</v>
      </c>
      <c r="T332" s="10">
        <f t="shared" si="40"/>
        <v>41411.165972222225</v>
      </c>
      <c r="U332">
        <f t="shared" si="4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0</v>
      </c>
      <c r="L333">
        <v>1</v>
      </c>
      <c r="M333" t="b">
        <v>0</v>
      </c>
      <c r="N333" t="s">
        <v>8273</v>
      </c>
      <c r="O333" s="5">
        <f t="shared" si="35"/>
        <v>1.0660499999999999</v>
      </c>
      <c r="P333" s="11">
        <f t="shared" si="36"/>
        <v>42642</v>
      </c>
      <c r="Q333" t="str">
        <f t="shared" si="37"/>
        <v>technology</v>
      </c>
      <c r="R333" t="str">
        <f t="shared" si="38"/>
        <v>wearables</v>
      </c>
      <c r="S333" s="9">
        <f t="shared" si="39"/>
        <v>42507.581412037034</v>
      </c>
      <c r="T333" s="10">
        <f t="shared" si="40"/>
        <v>42538.581412037034</v>
      </c>
      <c r="U333">
        <f t="shared" si="4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0</v>
      </c>
      <c r="L334">
        <v>2</v>
      </c>
      <c r="M334" t="b">
        <v>0</v>
      </c>
      <c r="N334" t="s">
        <v>8271</v>
      </c>
      <c r="O334" s="5">
        <f t="shared" si="35"/>
        <v>1.13015</v>
      </c>
      <c r="P334" s="11">
        <f t="shared" si="36"/>
        <v>56507.5</v>
      </c>
      <c r="Q334" t="str">
        <f t="shared" si="37"/>
        <v>theater</v>
      </c>
      <c r="R334" t="str">
        <f t="shared" si="38"/>
        <v>plays</v>
      </c>
      <c r="S334" s="9">
        <f t="shared" si="39"/>
        <v>42263.680289351847</v>
      </c>
      <c r="T334" s="10">
        <f t="shared" si="40"/>
        <v>42305.333333333328</v>
      </c>
      <c r="U334">
        <f t="shared" si="4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0</v>
      </c>
      <c r="L335">
        <v>13</v>
      </c>
      <c r="M335" t="b">
        <v>0</v>
      </c>
      <c r="N335" t="s">
        <v>8271</v>
      </c>
      <c r="O335" s="5">
        <f t="shared" si="35"/>
        <v>1.252275</v>
      </c>
      <c r="P335" s="11">
        <f t="shared" si="36"/>
        <v>3853.1538461538462</v>
      </c>
      <c r="Q335" t="str">
        <f t="shared" si="37"/>
        <v>theater</v>
      </c>
      <c r="R335" t="str">
        <f t="shared" si="38"/>
        <v>plays</v>
      </c>
      <c r="S335" s="9">
        <f t="shared" si="39"/>
        <v>42437.636469907404</v>
      </c>
      <c r="T335" s="10">
        <f t="shared" si="40"/>
        <v>42467.59480324074</v>
      </c>
      <c r="U335">
        <f t="shared" si="4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0</v>
      </c>
      <c r="L336">
        <v>59</v>
      </c>
      <c r="M336" t="b">
        <v>0</v>
      </c>
      <c r="N336" t="s">
        <v>8301</v>
      </c>
      <c r="O336" s="5">
        <f t="shared" si="35"/>
        <v>1.0119</v>
      </c>
      <c r="P336" s="11">
        <f t="shared" si="36"/>
        <v>171.5084745762712</v>
      </c>
      <c r="Q336" t="str">
        <f t="shared" si="37"/>
        <v>technology</v>
      </c>
      <c r="R336" t="str">
        <f t="shared" si="38"/>
        <v>space exploration</v>
      </c>
      <c r="S336" s="9">
        <f t="shared" si="39"/>
        <v>42101.682372685187</v>
      </c>
      <c r="T336" s="10">
        <f t="shared" si="40"/>
        <v>42139.791666666672</v>
      </c>
      <c r="U336">
        <f t="shared" si="4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0</v>
      </c>
      <c r="L337">
        <v>1</v>
      </c>
      <c r="M337" t="b">
        <v>0</v>
      </c>
      <c r="N337" t="s">
        <v>8270</v>
      </c>
      <c r="O337" s="5">
        <f t="shared" si="35"/>
        <v>1.0276470588235294</v>
      </c>
      <c r="P337" s="11">
        <f t="shared" si="36"/>
        <v>8735</v>
      </c>
      <c r="Q337" t="str">
        <f t="shared" si="37"/>
        <v>film &amp; video</v>
      </c>
      <c r="R337" t="str">
        <f t="shared" si="38"/>
        <v>animation</v>
      </c>
      <c r="S337" s="9">
        <f t="shared" si="39"/>
        <v>42101.737442129626</v>
      </c>
      <c r="T337" s="10">
        <f t="shared" si="40"/>
        <v>42132.916666666672</v>
      </c>
      <c r="U337">
        <f t="shared" si="4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0</v>
      </c>
      <c r="L338">
        <v>85</v>
      </c>
      <c r="M338" t="b">
        <v>1</v>
      </c>
      <c r="N338" t="s">
        <v>8271</v>
      </c>
      <c r="O338" s="5">
        <f t="shared" si="35"/>
        <v>1.1683911999999999</v>
      </c>
      <c r="P338" s="11">
        <f t="shared" si="36"/>
        <v>343.64447058823527</v>
      </c>
      <c r="Q338" t="str">
        <f t="shared" si="37"/>
        <v>theater</v>
      </c>
      <c r="R338" t="str">
        <f t="shared" si="38"/>
        <v>plays</v>
      </c>
      <c r="S338" s="9">
        <f t="shared" si="39"/>
        <v>42291.596273148149</v>
      </c>
      <c r="T338" s="10">
        <f t="shared" si="40"/>
        <v>42321.637939814813</v>
      </c>
      <c r="U338">
        <f t="shared" si="4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78</v>
      </c>
      <c r="M339" t="b">
        <v>1</v>
      </c>
      <c r="N339" t="s">
        <v>8271</v>
      </c>
      <c r="O339" s="5">
        <f t="shared" si="35"/>
        <v>1.0116833333333335</v>
      </c>
      <c r="P339" s="11">
        <f t="shared" si="36"/>
        <v>38.910897435897439</v>
      </c>
      <c r="Q339" t="str">
        <f t="shared" si="37"/>
        <v>theater</v>
      </c>
      <c r="R339" t="str">
        <f t="shared" si="38"/>
        <v>plays</v>
      </c>
      <c r="S339" s="9">
        <f t="shared" si="39"/>
        <v>42047.128564814819</v>
      </c>
      <c r="T339" s="10">
        <f t="shared" si="40"/>
        <v>42077.086898148147</v>
      </c>
      <c r="U339">
        <f t="shared" si="4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0</v>
      </c>
      <c r="L340">
        <v>22</v>
      </c>
      <c r="M340" t="b">
        <v>1</v>
      </c>
      <c r="N340" t="s">
        <v>8265</v>
      </c>
      <c r="O340" s="5">
        <f t="shared" si="35"/>
        <v>1.1013360000000001</v>
      </c>
      <c r="P340" s="11">
        <f t="shared" si="36"/>
        <v>750.91090909090917</v>
      </c>
      <c r="Q340" t="str">
        <f t="shared" si="37"/>
        <v>film &amp; video</v>
      </c>
      <c r="R340" t="str">
        <f t="shared" si="38"/>
        <v>television</v>
      </c>
      <c r="S340" s="9">
        <f t="shared" si="39"/>
        <v>42559.755671296298</v>
      </c>
      <c r="T340" s="10">
        <f t="shared" si="40"/>
        <v>42616.041666666672</v>
      </c>
      <c r="U340">
        <f t="shared" si="4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0</v>
      </c>
      <c r="L341">
        <v>133</v>
      </c>
      <c r="M341" t="b">
        <v>1</v>
      </c>
      <c r="N341" t="s">
        <v>8276</v>
      </c>
      <c r="O341" s="5">
        <f t="shared" si="35"/>
        <v>1.0808333333333333</v>
      </c>
      <c r="P341" s="11">
        <f t="shared" si="36"/>
        <v>48.7593984962406</v>
      </c>
      <c r="Q341" t="str">
        <f t="shared" si="37"/>
        <v>music</v>
      </c>
      <c r="R341" t="str">
        <f t="shared" si="38"/>
        <v>rock</v>
      </c>
      <c r="S341" s="9">
        <f t="shared" si="39"/>
        <v>42093.760046296295</v>
      </c>
      <c r="T341" s="10">
        <f t="shared" si="40"/>
        <v>42123.760046296295</v>
      </c>
      <c r="U341">
        <f t="shared" si="4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0</v>
      </c>
      <c r="L342">
        <v>139</v>
      </c>
      <c r="M342" t="b">
        <v>1</v>
      </c>
      <c r="N342" t="s">
        <v>8274</v>
      </c>
      <c r="O342" s="5">
        <f t="shared" si="35"/>
        <v>1.2502285714285715</v>
      </c>
      <c r="P342" s="11">
        <f t="shared" si="36"/>
        <v>314.80575539568343</v>
      </c>
      <c r="Q342" t="str">
        <f t="shared" si="37"/>
        <v>publishing</v>
      </c>
      <c r="R342" t="str">
        <f t="shared" si="38"/>
        <v>nonfiction</v>
      </c>
      <c r="S342" s="9">
        <f t="shared" si="39"/>
        <v>42772.669062500005</v>
      </c>
      <c r="T342" s="10">
        <f t="shared" si="40"/>
        <v>42802.875</v>
      </c>
      <c r="U342">
        <f t="shared" si="4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0</v>
      </c>
      <c r="L343">
        <v>50</v>
      </c>
      <c r="M343" t="b">
        <v>1</v>
      </c>
      <c r="N343" t="s">
        <v>8280</v>
      </c>
      <c r="O343" s="5">
        <f t="shared" si="35"/>
        <v>1.0671428571428572</v>
      </c>
      <c r="P343" s="11">
        <f t="shared" si="36"/>
        <v>74.7</v>
      </c>
      <c r="Q343" t="str">
        <f t="shared" si="37"/>
        <v>music</v>
      </c>
      <c r="R343" t="str">
        <f t="shared" si="38"/>
        <v>electronic music</v>
      </c>
      <c r="S343" s="9">
        <f t="shared" si="39"/>
        <v>41894.879606481481</v>
      </c>
      <c r="T343" s="10">
        <f t="shared" si="40"/>
        <v>41913.165972222225</v>
      </c>
      <c r="U343">
        <f t="shared" si="4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0</v>
      </c>
      <c r="L344">
        <v>2</v>
      </c>
      <c r="M344" t="b">
        <v>0</v>
      </c>
      <c r="N344" t="s">
        <v>8271</v>
      </c>
      <c r="O344" s="5">
        <f t="shared" si="35"/>
        <v>1.0036639999999999</v>
      </c>
      <c r="P344" s="11">
        <f t="shared" si="36"/>
        <v>27600.76</v>
      </c>
      <c r="Q344" t="str">
        <f t="shared" si="37"/>
        <v>theater</v>
      </c>
      <c r="R344" t="str">
        <f t="shared" si="38"/>
        <v>plays</v>
      </c>
      <c r="S344" s="9">
        <f t="shared" si="39"/>
        <v>42459.780844907407</v>
      </c>
      <c r="T344" s="10">
        <f t="shared" si="40"/>
        <v>42489.780844907407</v>
      </c>
      <c r="U344">
        <f t="shared" si="4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0</v>
      </c>
      <c r="L345">
        <v>196</v>
      </c>
      <c r="M345" t="b">
        <v>0</v>
      </c>
      <c r="N345" t="s">
        <v>8273</v>
      </c>
      <c r="O345" s="5">
        <f t="shared" si="35"/>
        <v>1.0202863333333334</v>
      </c>
      <c r="P345" s="11">
        <f t="shared" si="36"/>
        <v>156.16627551020409</v>
      </c>
      <c r="Q345" t="str">
        <f t="shared" si="37"/>
        <v>technology</v>
      </c>
      <c r="R345" t="str">
        <f t="shared" si="38"/>
        <v>wearables</v>
      </c>
      <c r="S345" s="9">
        <f t="shared" si="39"/>
        <v>41926.73778935185</v>
      </c>
      <c r="T345" s="10">
        <f t="shared" si="40"/>
        <v>41957.125</v>
      </c>
      <c r="U345">
        <f t="shared" si="4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0</v>
      </c>
      <c r="L346">
        <v>9</v>
      </c>
      <c r="M346" t="b">
        <v>0</v>
      </c>
      <c r="N346" t="s">
        <v>8302</v>
      </c>
      <c r="O346" s="5">
        <f t="shared" si="35"/>
        <v>1.0208358208955224</v>
      </c>
      <c r="P346" s="11">
        <f t="shared" si="36"/>
        <v>3799.7777777777778</v>
      </c>
      <c r="Q346" t="str">
        <f t="shared" si="37"/>
        <v>technology</v>
      </c>
      <c r="R346" t="str">
        <f t="shared" si="38"/>
        <v>makerspaces</v>
      </c>
      <c r="S346" s="9">
        <f t="shared" si="39"/>
        <v>42111.970995370371</v>
      </c>
      <c r="T346" s="10">
        <f t="shared" si="40"/>
        <v>42156.097222222219</v>
      </c>
      <c r="U346">
        <f t="shared" si="4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0</v>
      </c>
      <c r="L347">
        <v>52</v>
      </c>
      <c r="M347" t="b">
        <v>1</v>
      </c>
      <c r="N347" t="s">
        <v>8292</v>
      </c>
      <c r="O347" s="5">
        <f t="shared" si="35"/>
        <v>1.2327586206896552</v>
      </c>
      <c r="P347" s="11">
        <f t="shared" si="36"/>
        <v>343.75</v>
      </c>
      <c r="Q347" t="str">
        <f t="shared" si="37"/>
        <v>music</v>
      </c>
      <c r="R347" t="str">
        <f t="shared" si="38"/>
        <v>pop</v>
      </c>
      <c r="S347" s="9">
        <f t="shared" si="39"/>
        <v>42114.944328703699</v>
      </c>
      <c r="T347" s="10">
        <f t="shared" si="40"/>
        <v>42144.944328703699</v>
      </c>
      <c r="U347">
        <f t="shared" si="4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508</v>
      </c>
      <c r="M348" t="b">
        <v>1</v>
      </c>
      <c r="N348" t="s">
        <v>8295</v>
      </c>
      <c r="O348" s="5">
        <f t="shared" si="35"/>
        <v>1.7028880000000002</v>
      </c>
      <c r="P348" s="11">
        <f t="shared" si="36"/>
        <v>33.521417322834651</v>
      </c>
      <c r="Q348" t="str">
        <f t="shared" si="37"/>
        <v>technology</v>
      </c>
      <c r="R348" t="str">
        <f t="shared" si="38"/>
        <v>hardware</v>
      </c>
      <c r="S348" s="9">
        <f t="shared" si="39"/>
        <v>42261.500243055561</v>
      </c>
      <c r="T348" s="10">
        <f t="shared" si="40"/>
        <v>42291.500243055561</v>
      </c>
      <c r="U348">
        <f t="shared" si="4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0</v>
      </c>
      <c r="L349">
        <v>2</v>
      </c>
      <c r="M349" t="b">
        <v>0</v>
      </c>
      <c r="N349" t="s">
        <v>8272</v>
      </c>
      <c r="O349" s="5">
        <f t="shared" si="35"/>
        <v>1.1159049999999999</v>
      </c>
      <c r="P349" s="11">
        <f t="shared" si="36"/>
        <v>22318.1</v>
      </c>
      <c r="Q349" t="str">
        <f t="shared" si="37"/>
        <v>technology</v>
      </c>
      <c r="R349" t="str">
        <f t="shared" si="38"/>
        <v>web</v>
      </c>
      <c r="S349" s="9">
        <f t="shared" si="39"/>
        <v>42292.495474537034</v>
      </c>
      <c r="T349" s="10">
        <f t="shared" si="40"/>
        <v>42322.537141203706</v>
      </c>
      <c r="U349">
        <f t="shared" si="4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0</v>
      </c>
      <c r="L350">
        <v>12</v>
      </c>
      <c r="M350" t="b">
        <v>0</v>
      </c>
      <c r="N350" t="s">
        <v>8273</v>
      </c>
      <c r="O350" s="5">
        <f t="shared" si="35"/>
        <v>1.03</v>
      </c>
      <c r="P350" s="11">
        <f t="shared" si="36"/>
        <v>858.33333333333337</v>
      </c>
      <c r="Q350" t="str">
        <f t="shared" si="37"/>
        <v>technology</v>
      </c>
      <c r="R350" t="str">
        <f t="shared" si="38"/>
        <v>wearables</v>
      </c>
      <c r="S350" s="9">
        <f t="shared" si="39"/>
        <v>42207.58699074074</v>
      </c>
      <c r="T350" s="10">
        <f t="shared" si="40"/>
        <v>42237.58699074074</v>
      </c>
      <c r="U350">
        <f t="shared" si="4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0</v>
      </c>
      <c r="L351">
        <v>31</v>
      </c>
      <c r="M351" t="b">
        <v>1</v>
      </c>
      <c r="N351" t="s">
        <v>8271</v>
      </c>
      <c r="O351" s="5">
        <f t="shared" si="35"/>
        <v>1.0663570159857905</v>
      </c>
      <c r="P351" s="11">
        <f t="shared" si="36"/>
        <v>387.32838709677418</v>
      </c>
      <c r="Q351" t="str">
        <f t="shared" si="37"/>
        <v>theater</v>
      </c>
      <c r="R351" t="str">
        <f t="shared" si="38"/>
        <v>plays</v>
      </c>
      <c r="S351" s="9">
        <f t="shared" si="39"/>
        <v>42760.498935185184</v>
      </c>
      <c r="T351" s="10">
        <f t="shared" si="40"/>
        <v>42790.498935185184</v>
      </c>
      <c r="U351">
        <f t="shared" si="4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0</v>
      </c>
      <c r="L352">
        <v>65</v>
      </c>
      <c r="M352" t="b">
        <v>1</v>
      </c>
      <c r="N352" t="s">
        <v>8271</v>
      </c>
      <c r="O352" s="5">
        <f t="shared" si="35"/>
        <v>1.1476</v>
      </c>
      <c r="P352" s="11">
        <f t="shared" si="36"/>
        <v>441.38461538461536</v>
      </c>
      <c r="Q352" t="str">
        <f t="shared" si="37"/>
        <v>theater</v>
      </c>
      <c r="R352" t="str">
        <f t="shared" si="38"/>
        <v>plays</v>
      </c>
      <c r="S352" s="9">
        <f t="shared" si="39"/>
        <v>42586.066076388888</v>
      </c>
      <c r="T352" s="10">
        <f t="shared" si="40"/>
        <v>42624.165972222225</v>
      </c>
      <c r="U352">
        <f t="shared" si="4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0</v>
      </c>
      <c r="L353">
        <v>13</v>
      </c>
      <c r="M353" t="b">
        <v>1</v>
      </c>
      <c r="N353" t="s">
        <v>8300</v>
      </c>
      <c r="O353" s="5">
        <f t="shared" si="35"/>
        <v>1.2734117647058822</v>
      </c>
      <c r="P353" s="11">
        <f t="shared" si="36"/>
        <v>3330.4615384615386</v>
      </c>
      <c r="Q353" t="str">
        <f t="shared" si="37"/>
        <v>music</v>
      </c>
      <c r="R353" t="str">
        <f t="shared" si="38"/>
        <v>classical music</v>
      </c>
      <c r="S353" s="9">
        <f t="shared" si="39"/>
        <v>42427.964745370366</v>
      </c>
      <c r="T353" s="10">
        <f t="shared" si="40"/>
        <v>42467.923078703709</v>
      </c>
      <c r="U353">
        <f t="shared" si="4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0</v>
      </c>
      <c r="L354">
        <v>7</v>
      </c>
      <c r="M354" t="b">
        <v>0</v>
      </c>
      <c r="N354" t="s">
        <v>8283</v>
      </c>
      <c r="O354" s="5">
        <f t="shared" si="35"/>
        <v>1.1656</v>
      </c>
      <c r="P354" s="11">
        <f t="shared" si="36"/>
        <v>1665.1428571428571</v>
      </c>
      <c r="Q354" t="str">
        <f t="shared" si="37"/>
        <v>games</v>
      </c>
      <c r="R354" t="str">
        <f t="shared" si="38"/>
        <v>mobile games</v>
      </c>
      <c r="S354" s="9">
        <f t="shared" si="39"/>
        <v>41890.167453703703</v>
      </c>
      <c r="T354" s="10">
        <f t="shared" si="40"/>
        <v>41920.167453703703</v>
      </c>
      <c r="U354">
        <f t="shared" si="4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0</v>
      </c>
      <c r="L355">
        <v>14</v>
      </c>
      <c r="M355" t="b">
        <v>0</v>
      </c>
      <c r="N355" t="s">
        <v>8271</v>
      </c>
      <c r="O355" s="5">
        <f t="shared" si="35"/>
        <v>1.0861819426615318</v>
      </c>
      <c r="P355" s="11">
        <f t="shared" si="36"/>
        <v>4532.87</v>
      </c>
      <c r="Q355" t="str">
        <f t="shared" si="37"/>
        <v>theater</v>
      </c>
      <c r="R355" t="str">
        <f t="shared" si="38"/>
        <v>plays</v>
      </c>
      <c r="S355" s="9">
        <f t="shared" si="39"/>
        <v>42297.791886574079</v>
      </c>
      <c r="T355" s="10">
        <f t="shared" si="40"/>
        <v>42327.833553240736</v>
      </c>
      <c r="U355">
        <f t="shared" si="4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0</v>
      </c>
      <c r="L356">
        <v>13</v>
      </c>
      <c r="M356" t="b">
        <v>0</v>
      </c>
      <c r="N356" t="s">
        <v>8283</v>
      </c>
      <c r="O356" s="5">
        <f t="shared" si="35"/>
        <v>1.0394285714285714</v>
      </c>
      <c r="P356" s="11">
        <f t="shared" si="36"/>
        <v>279.84615384615387</v>
      </c>
      <c r="Q356" t="str">
        <f t="shared" si="37"/>
        <v>games</v>
      </c>
      <c r="R356" t="str">
        <f t="shared" si="38"/>
        <v>mobile games</v>
      </c>
      <c r="S356" s="9">
        <f t="shared" si="39"/>
        <v>42438.827789351853</v>
      </c>
      <c r="T356" s="10">
        <f t="shared" si="40"/>
        <v>42468.786122685182</v>
      </c>
      <c r="U356">
        <f t="shared" si="4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0</v>
      </c>
      <c r="L357">
        <v>5</v>
      </c>
      <c r="M357" t="b">
        <v>0</v>
      </c>
      <c r="N357" t="s">
        <v>8284</v>
      </c>
      <c r="O357" s="5">
        <f t="shared" si="35"/>
        <v>1.1625714285714286</v>
      </c>
      <c r="P357" s="11">
        <f t="shared" si="36"/>
        <v>8138</v>
      </c>
      <c r="Q357" t="str">
        <f t="shared" si="37"/>
        <v>food</v>
      </c>
      <c r="R357" t="str">
        <f t="shared" si="38"/>
        <v>food trucks</v>
      </c>
      <c r="S357" s="9">
        <f t="shared" si="39"/>
        <v>41943.293912037036</v>
      </c>
      <c r="T357" s="10">
        <f t="shared" si="40"/>
        <v>41974.3355787037</v>
      </c>
      <c r="U357">
        <f t="shared" si="4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0</v>
      </c>
      <c r="L358">
        <v>67</v>
      </c>
      <c r="M358" t="b">
        <v>0</v>
      </c>
      <c r="N358" t="s">
        <v>8303</v>
      </c>
      <c r="O358" s="5">
        <f t="shared" si="35"/>
        <v>1.0269239999999999</v>
      </c>
      <c r="P358" s="11">
        <f t="shared" si="36"/>
        <v>114.95417910447762</v>
      </c>
      <c r="Q358" t="str">
        <f t="shared" si="37"/>
        <v>theater</v>
      </c>
      <c r="R358" t="str">
        <f t="shared" si="38"/>
        <v>spaces</v>
      </c>
      <c r="S358" s="9">
        <f t="shared" si="39"/>
        <v>42415.803159722222</v>
      </c>
      <c r="T358" s="10">
        <f t="shared" si="40"/>
        <v>42445.761493055557</v>
      </c>
      <c r="U358">
        <f t="shared" si="4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0</v>
      </c>
      <c r="L359">
        <v>3</v>
      </c>
      <c r="M359" t="b">
        <v>0</v>
      </c>
      <c r="N359" t="s">
        <v>8273</v>
      </c>
      <c r="O359" s="5">
        <f t="shared" si="35"/>
        <v>1.74</v>
      </c>
      <c r="P359" s="11">
        <f t="shared" si="36"/>
        <v>8700</v>
      </c>
      <c r="Q359" t="str">
        <f t="shared" si="37"/>
        <v>technology</v>
      </c>
      <c r="R359" t="str">
        <f t="shared" si="38"/>
        <v>wearables</v>
      </c>
      <c r="S359" s="9">
        <f t="shared" si="39"/>
        <v>42078.222187499996</v>
      </c>
      <c r="T359" s="10">
        <f t="shared" si="40"/>
        <v>42118.222187499996</v>
      </c>
      <c r="U359">
        <f t="shared" si="4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0</v>
      </c>
      <c r="L360">
        <v>193</v>
      </c>
      <c r="M360" t="b">
        <v>1</v>
      </c>
      <c r="N360" t="s">
        <v>8295</v>
      </c>
      <c r="O360" s="5">
        <f t="shared" si="35"/>
        <v>1.03088</v>
      </c>
      <c r="P360" s="11">
        <f t="shared" si="36"/>
        <v>267.06735751295338</v>
      </c>
      <c r="Q360" t="str">
        <f t="shared" si="37"/>
        <v>technology</v>
      </c>
      <c r="R360" t="str">
        <f t="shared" si="38"/>
        <v>hardware</v>
      </c>
      <c r="S360" s="9">
        <f t="shared" si="39"/>
        <v>42507.860196759255</v>
      </c>
      <c r="T360" s="10">
        <f t="shared" si="40"/>
        <v>42536.625</v>
      </c>
      <c r="U360">
        <f t="shared" si="4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0</v>
      </c>
      <c r="L361">
        <v>33</v>
      </c>
      <c r="M361" t="b">
        <v>1</v>
      </c>
      <c r="N361" t="s">
        <v>8276</v>
      </c>
      <c r="O361" s="5">
        <f t="shared" si="35"/>
        <v>1.0485537190082646</v>
      </c>
      <c r="P361" s="11">
        <f t="shared" si="36"/>
        <v>768.93939393939399</v>
      </c>
      <c r="Q361" t="str">
        <f t="shared" si="37"/>
        <v>music</v>
      </c>
      <c r="R361" t="str">
        <f t="shared" si="38"/>
        <v>rock</v>
      </c>
      <c r="S361" s="9">
        <f t="shared" si="39"/>
        <v>41935.070486111108</v>
      </c>
      <c r="T361" s="10">
        <f t="shared" si="40"/>
        <v>41957.216666666667</v>
      </c>
      <c r="U361">
        <f t="shared" si="4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537</v>
      </c>
      <c r="M362" t="b">
        <v>1</v>
      </c>
      <c r="N362" t="s">
        <v>8297</v>
      </c>
      <c r="O362" s="5">
        <f t="shared" si="35"/>
        <v>1.0137499999999999</v>
      </c>
      <c r="P362" s="11">
        <f t="shared" si="36"/>
        <v>22.653631284916202</v>
      </c>
      <c r="Q362" t="str">
        <f t="shared" si="37"/>
        <v>games</v>
      </c>
      <c r="R362" t="str">
        <f t="shared" si="38"/>
        <v>tabletop games</v>
      </c>
      <c r="S362" s="9">
        <f t="shared" si="39"/>
        <v>42163.897916666669</v>
      </c>
      <c r="T362" s="10">
        <f t="shared" si="40"/>
        <v>42208.132638888885</v>
      </c>
      <c r="U362">
        <f t="shared" si="4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5812</v>
      </c>
      <c r="M363" t="b">
        <v>1</v>
      </c>
      <c r="N363" t="s">
        <v>8295</v>
      </c>
      <c r="O363" s="5">
        <f t="shared" si="35"/>
        <v>1.1107699999999998</v>
      </c>
      <c r="P363" s="11">
        <f t="shared" si="36"/>
        <v>6.6890829318651059</v>
      </c>
      <c r="Q363" t="str">
        <f t="shared" si="37"/>
        <v>technology</v>
      </c>
      <c r="R363" t="str">
        <f t="shared" si="38"/>
        <v>hardware</v>
      </c>
      <c r="S363" s="9">
        <f t="shared" si="39"/>
        <v>41936.001226851848</v>
      </c>
      <c r="T363" s="10">
        <f t="shared" si="40"/>
        <v>41966.042893518519</v>
      </c>
      <c r="U363">
        <f t="shared" si="4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3</v>
      </c>
      <c r="M364" t="b">
        <v>0</v>
      </c>
      <c r="N364" t="s">
        <v>8282</v>
      </c>
      <c r="O364" s="5">
        <f t="shared" si="35"/>
        <v>1.2415933781686497</v>
      </c>
      <c r="P364" s="11">
        <f t="shared" si="36"/>
        <v>4000</v>
      </c>
      <c r="Q364" t="str">
        <f t="shared" si="37"/>
        <v>games</v>
      </c>
      <c r="R364" t="str">
        <f t="shared" si="38"/>
        <v>video games</v>
      </c>
      <c r="S364" s="9">
        <f t="shared" si="39"/>
        <v>41837.210543981484</v>
      </c>
      <c r="T364" s="10">
        <f t="shared" si="40"/>
        <v>41859</v>
      </c>
      <c r="U364">
        <f t="shared" si="4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8276</v>
      </c>
      <c r="O365" s="5">
        <f t="shared" si="35"/>
        <v>1.0133333333333334</v>
      </c>
      <c r="P365" s="11">
        <f t="shared" si="36"/>
        <v>347.84615384615387</v>
      </c>
      <c r="Q365" t="str">
        <f t="shared" si="37"/>
        <v>music</v>
      </c>
      <c r="R365" t="str">
        <f t="shared" si="38"/>
        <v>rock</v>
      </c>
      <c r="S365" s="9">
        <f t="shared" si="39"/>
        <v>40255.744629629626</v>
      </c>
      <c r="T365" s="10">
        <f t="shared" si="40"/>
        <v>40300.806944444441</v>
      </c>
      <c r="U365">
        <f t="shared" si="4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1</v>
      </c>
      <c r="L366">
        <v>287</v>
      </c>
      <c r="M366" t="b">
        <v>1</v>
      </c>
      <c r="N366" t="s">
        <v>8269</v>
      </c>
      <c r="O366" s="5">
        <f t="shared" si="35"/>
        <v>1.1016142857142857</v>
      </c>
      <c r="P366" s="11">
        <f t="shared" si="36"/>
        <v>26.86864111498258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10">
        <f t="shared" si="40"/>
        <v>41811.165972222225</v>
      </c>
      <c r="U366">
        <f t="shared" si="4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89</v>
      </c>
      <c r="M367" t="b">
        <v>1</v>
      </c>
      <c r="N367" t="s">
        <v>8285</v>
      </c>
      <c r="O367" s="5">
        <f t="shared" si="35"/>
        <v>1.0397333333333334</v>
      </c>
      <c r="P367" s="11">
        <f t="shared" si="36"/>
        <v>175.23595505617976</v>
      </c>
      <c r="Q367" t="str">
        <f t="shared" si="37"/>
        <v>photography</v>
      </c>
      <c r="R367" t="str">
        <f t="shared" si="38"/>
        <v>photobooks</v>
      </c>
      <c r="S367" s="9">
        <f t="shared" si="39"/>
        <v>41668.606469907405</v>
      </c>
      <c r="T367" s="10">
        <f t="shared" si="40"/>
        <v>41698.606469907405</v>
      </c>
      <c r="U367">
        <f t="shared" si="4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96</v>
      </c>
      <c r="M368" t="b">
        <v>1</v>
      </c>
      <c r="N368" t="s">
        <v>8276</v>
      </c>
      <c r="O368" s="5">
        <f t="shared" si="35"/>
        <v>1.013157894736842</v>
      </c>
      <c r="P368" s="11">
        <f t="shared" si="36"/>
        <v>401.04166666666669</v>
      </c>
      <c r="Q368" t="str">
        <f t="shared" si="37"/>
        <v>music</v>
      </c>
      <c r="R368" t="str">
        <f t="shared" si="38"/>
        <v>rock</v>
      </c>
      <c r="S368" s="9">
        <f t="shared" si="39"/>
        <v>41019.793032407404</v>
      </c>
      <c r="T368" s="10">
        <f t="shared" si="40"/>
        <v>41049.793032407404</v>
      </c>
      <c r="U368">
        <f t="shared" si="4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0</v>
      </c>
      <c r="M369" t="b">
        <v>0</v>
      </c>
      <c r="N369" t="s">
        <v>8268</v>
      </c>
      <c r="O369" s="5">
        <f t="shared" si="35"/>
        <v>1.033501</v>
      </c>
      <c r="P369" s="11" t="e">
        <f t="shared" si="36"/>
        <v>#DIV/0!</v>
      </c>
      <c r="Q369" t="str">
        <f t="shared" si="37"/>
        <v>film &amp; video</v>
      </c>
      <c r="R369" t="str">
        <f t="shared" si="38"/>
        <v>drama</v>
      </c>
      <c r="S369" s="9">
        <f t="shared" si="39"/>
        <v>41355.577291666668</v>
      </c>
      <c r="T369" s="10">
        <f t="shared" si="40"/>
        <v>41395.207638888889</v>
      </c>
      <c r="U369">
        <f t="shared" si="4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75</v>
      </c>
      <c r="M370" t="b">
        <v>1</v>
      </c>
      <c r="N370" t="s">
        <v>8279</v>
      </c>
      <c r="O370" s="5">
        <f t="shared" si="35"/>
        <v>1.04112</v>
      </c>
      <c r="P370" s="11">
        <f t="shared" si="36"/>
        <v>173.52</v>
      </c>
      <c r="Q370" t="str">
        <f t="shared" si="37"/>
        <v>music</v>
      </c>
      <c r="R370" t="str">
        <f t="shared" si="38"/>
        <v>indie rock</v>
      </c>
      <c r="S370" s="9">
        <f t="shared" si="39"/>
        <v>42043.605578703704</v>
      </c>
      <c r="T370" s="10">
        <f t="shared" si="40"/>
        <v>42078.563912037032</v>
      </c>
      <c r="U370">
        <f t="shared" si="4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1</v>
      </c>
      <c r="L371">
        <v>89</v>
      </c>
      <c r="M371" t="b">
        <v>1</v>
      </c>
      <c r="N371" t="s">
        <v>8269</v>
      </c>
      <c r="O371" s="5">
        <f t="shared" si="35"/>
        <v>1.1015569230769231</v>
      </c>
      <c r="P371" s="11">
        <f t="shared" si="36"/>
        <v>80.450786516853938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10">
        <f t="shared" si="40"/>
        <v>40923.551724537036</v>
      </c>
      <c r="U371">
        <f t="shared" si="4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121</v>
      </c>
      <c r="M372" t="b">
        <v>0</v>
      </c>
      <c r="N372" t="s">
        <v>8273</v>
      </c>
      <c r="O372" s="5">
        <f t="shared" si="35"/>
        <v>1.2202</v>
      </c>
      <c r="P372" s="11">
        <f t="shared" si="36"/>
        <v>252.10743801652893</v>
      </c>
      <c r="Q372" t="str">
        <f t="shared" si="37"/>
        <v>technology</v>
      </c>
      <c r="R372" t="str">
        <f t="shared" si="38"/>
        <v>wearables</v>
      </c>
      <c r="S372" s="9">
        <f t="shared" si="39"/>
        <v>42711.795138888891</v>
      </c>
      <c r="T372" s="10">
        <f t="shared" si="40"/>
        <v>42741.795138888891</v>
      </c>
      <c r="U372">
        <f t="shared" si="4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1</v>
      </c>
      <c r="L373">
        <v>167</v>
      </c>
      <c r="M373" t="b">
        <v>1</v>
      </c>
      <c r="N373" t="s">
        <v>8269</v>
      </c>
      <c r="O373" s="5">
        <f t="shared" si="35"/>
        <v>1.1416866666666667</v>
      </c>
      <c r="P373" s="11">
        <f t="shared" si="36"/>
        <v>1025.4670658682635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10">
        <f t="shared" si="40"/>
        <v>41306.767812500002</v>
      </c>
      <c r="U373">
        <f t="shared" si="4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1</v>
      </c>
      <c r="L374">
        <v>316</v>
      </c>
      <c r="M374" t="b">
        <v>1</v>
      </c>
      <c r="N374" t="s">
        <v>8269</v>
      </c>
      <c r="O374" s="5">
        <f t="shared" si="35"/>
        <v>1.2533333333333334</v>
      </c>
      <c r="P374" s="11">
        <f t="shared" si="36"/>
        <v>1.1898734177215189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10">
        <f t="shared" si="40"/>
        <v>42465.666666666672</v>
      </c>
      <c r="U374">
        <f t="shared" si="4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1</v>
      </c>
      <c r="L375">
        <v>232</v>
      </c>
      <c r="M375" t="b">
        <v>1</v>
      </c>
      <c r="N375" t="s">
        <v>8269</v>
      </c>
      <c r="O375" s="5">
        <f t="shared" si="35"/>
        <v>1.0666666666666667</v>
      </c>
      <c r="P375" s="11">
        <f t="shared" si="36"/>
        <v>34.482758620689658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10">
        <f t="shared" si="40"/>
        <v>41108.91201388889</v>
      </c>
      <c r="U375">
        <f t="shared" si="4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38</v>
      </c>
      <c r="M376" t="b">
        <v>0</v>
      </c>
      <c r="N376" t="s">
        <v>8294</v>
      </c>
      <c r="O376" s="5">
        <f t="shared" si="35"/>
        <v>1.3065</v>
      </c>
      <c r="P376" s="11">
        <f t="shared" si="36"/>
        <v>206.28947368421052</v>
      </c>
      <c r="Q376" t="str">
        <f t="shared" si="37"/>
        <v>technology</v>
      </c>
      <c r="R376" t="str">
        <f t="shared" si="38"/>
        <v>gadgets</v>
      </c>
      <c r="S376" s="9">
        <f t="shared" si="39"/>
        <v>40757.889247685183</v>
      </c>
      <c r="T376" s="10">
        <f t="shared" si="40"/>
        <v>40802.889247685183</v>
      </c>
      <c r="U376">
        <f t="shared" si="4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45</v>
      </c>
      <c r="M377" t="b">
        <v>1</v>
      </c>
      <c r="N377" t="s">
        <v>8271</v>
      </c>
      <c r="O377" s="5">
        <f t="shared" si="35"/>
        <v>1.2</v>
      </c>
      <c r="P377" s="11">
        <f t="shared" si="36"/>
        <v>13.333333333333334</v>
      </c>
      <c r="Q377" t="str">
        <f t="shared" si="37"/>
        <v>theater</v>
      </c>
      <c r="R377" t="str">
        <f t="shared" si="38"/>
        <v>plays</v>
      </c>
      <c r="S377" s="9">
        <f t="shared" si="39"/>
        <v>41657.985081018516</v>
      </c>
      <c r="T377" s="10">
        <f t="shared" si="40"/>
        <v>41699.720833333333</v>
      </c>
      <c r="U377">
        <f t="shared" si="4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</v>
      </c>
      <c r="M378" t="b">
        <v>0</v>
      </c>
      <c r="N378" t="s">
        <v>8271</v>
      </c>
      <c r="O378" s="5">
        <f t="shared" si="35"/>
        <v>1.0595918367346939</v>
      </c>
      <c r="P378" s="11">
        <f t="shared" si="36"/>
        <v>649</v>
      </c>
      <c r="Q378" t="str">
        <f t="shared" si="37"/>
        <v>theater</v>
      </c>
      <c r="R378" t="str">
        <f t="shared" si="38"/>
        <v>plays</v>
      </c>
      <c r="S378" s="9">
        <f t="shared" si="39"/>
        <v>42576.452731481477</v>
      </c>
      <c r="T378" s="10">
        <f t="shared" si="40"/>
        <v>42607.452731481477</v>
      </c>
      <c r="U378">
        <f t="shared" si="4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</v>
      </c>
      <c r="M379" t="b">
        <v>0</v>
      </c>
      <c r="N379" t="s">
        <v>8271</v>
      </c>
      <c r="O379" s="5">
        <f t="shared" si="35"/>
        <v>1.1439999999999999</v>
      </c>
      <c r="P379" s="11">
        <f t="shared" si="36"/>
        <v>13728</v>
      </c>
      <c r="Q379" t="str">
        <f t="shared" si="37"/>
        <v>theater</v>
      </c>
      <c r="R379" t="str">
        <f t="shared" si="38"/>
        <v>plays</v>
      </c>
      <c r="S379" s="9">
        <f t="shared" si="39"/>
        <v>42292.250787037032</v>
      </c>
      <c r="T379" s="10">
        <f t="shared" si="40"/>
        <v>42322.292361111111</v>
      </c>
      <c r="U379">
        <f t="shared" si="4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1</v>
      </c>
      <c r="L380">
        <v>168</v>
      </c>
      <c r="M380" t="b">
        <v>1</v>
      </c>
      <c r="N380" t="s">
        <v>8269</v>
      </c>
      <c r="O380" s="5">
        <f t="shared" si="35"/>
        <v>1.1176666666666666</v>
      </c>
      <c r="P380" s="11">
        <f t="shared" si="36"/>
        <v>19.958333333333332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10">
        <f t="shared" si="40"/>
        <v>42394.994444444441</v>
      </c>
      <c r="U380">
        <f t="shared" si="4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90</v>
      </c>
      <c r="M381" t="b">
        <v>0</v>
      </c>
      <c r="N381" t="s">
        <v>8303</v>
      </c>
      <c r="O381" s="5">
        <f t="shared" si="35"/>
        <v>1.1608000000000001</v>
      </c>
      <c r="P381" s="11">
        <f t="shared" si="36"/>
        <v>193.46666666666667</v>
      </c>
      <c r="Q381" t="str">
        <f t="shared" si="37"/>
        <v>theater</v>
      </c>
      <c r="R381" t="str">
        <f t="shared" si="38"/>
        <v>spaces</v>
      </c>
      <c r="S381" s="9">
        <f t="shared" si="39"/>
        <v>40987.688333333332</v>
      </c>
      <c r="T381" s="10">
        <f t="shared" si="40"/>
        <v>41032.688333333332</v>
      </c>
      <c r="U381">
        <f t="shared" si="4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1</v>
      </c>
      <c r="L382">
        <v>73</v>
      </c>
      <c r="M382" t="b">
        <v>1</v>
      </c>
      <c r="N382" t="s">
        <v>8303</v>
      </c>
      <c r="O382" s="5">
        <f t="shared" si="35"/>
        <v>1.415</v>
      </c>
      <c r="P382" s="11">
        <f t="shared" si="36"/>
        <v>77.534246575342465</v>
      </c>
      <c r="Q382" t="str">
        <f t="shared" si="37"/>
        <v>theater</v>
      </c>
      <c r="R382" t="str">
        <f t="shared" si="38"/>
        <v>spaces</v>
      </c>
      <c r="S382" s="9">
        <f t="shared" si="39"/>
        <v>42367.719814814816</v>
      </c>
      <c r="T382" s="10">
        <f t="shared" si="40"/>
        <v>42392.719814814816</v>
      </c>
      <c r="U382">
        <f t="shared" si="4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44</v>
      </c>
      <c r="M383" t="b">
        <v>1</v>
      </c>
      <c r="N383" t="s">
        <v>8276</v>
      </c>
      <c r="O383" s="5">
        <f t="shared" si="35"/>
        <v>1.0472999999999999</v>
      </c>
      <c r="P383" s="11">
        <f t="shared" si="36"/>
        <v>595.05681818181813</v>
      </c>
      <c r="Q383" t="str">
        <f t="shared" si="37"/>
        <v>music</v>
      </c>
      <c r="R383" t="str">
        <f t="shared" si="38"/>
        <v>rock</v>
      </c>
      <c r="S383" s="9">
        <f t="shared" si="39"/>
        <v>41085.698113425926</v>
      </c>
      <c r="T383" s="10">
        <f t="shared" si="40"/>
        <v>41120.208333333336</v>
      </c>
      <c r="U383">
        <f t="shared" si="4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742</v>
      </c>
      <c r="M384" t="b">
        <v>1</v>
      </c>
      <c r="N384" t="s">
        <v>8295</v>
      </c>
      <c r="O384" s="5">
        <f t="shared" si="35"/>
        <v>2.5583333333333331</v>
      </c>
      <c r="P384" s="11">
        <f t="shared" si="36"/>
        <v>2.068733153638814</v>
      </c>
      <c r="Q384" t="str">
        <f t="shared" si="37"/>
        <v>technology</v>
      </c>
      <c r="R384" t="str">
        <f t="shared" si="38"/>
        <v>hardware</v>
      </c>
      <c r="S384" s="9">
        <f t="shared" si="39"/>
        <v>41144.709490740745</v>
      </c>
      <c r="T384" s="10">
        <f t="shared" si="40"/>
        <v>41158.709490740745</v>
      </c>
      <c r="U384">
        <f t="shared" si="4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20</v>
      </c>
      <c r="M385" t="b">
        <v>1</v>
      </c>
      <c r="N385" t="s">
        <v>8276</v>
      </c>
      <c r="O385" s="5">
        <f t="shared" si="35"/>
        <v>2.0670670670670672</v>
      </c>
      <c r="P385" s="11">
        <f t="shared" si="36"/>
        <v>103.25</v>
      </c>
      <c r="Q385" t="str">
        <f t="shared" si="37"/>
        <v>music</v>
      </c>
      <c r="R385" t="str">
        <f t="shared" si="38"/>
        <v>rock</v>
      </c>
      <c r="S385" s="9">
        <f t="shared" si="39"/>
        <v>41755.117581018516</v>
      </c>
      <c r="T385" s="10">
        <f t="shared" si="40"/>
        <v>41778.117581018516</v>
      </c>
      <c r="U385">
        <f t="shared" si="4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9</v>
      </c>
      <c r="M386" t="b">
        <v>0</v>
      </c>
      <c r="N386" t="s">
        <v>8271</v>
      </c>
      <c r="O386" s="5">
        <f t="shared" ref="O386:O449" si="42">E386/D386</f>
        <v>1.1210500000000001</v>
      </c>
      <c r="P386" s="11">
        <f t="shared" ref="P386:P449" si="43">E386/L386</f>
        <v>2491.2222222222222</v>
      </c>
      <c r="Q386" t="str">
        <f t="shared" ref="Q386:Q449" si="44">LEFT(N386,SEARCH("/",N386,1)-1)</f>
        <v>theater</v>
      </c>
      <c r="R386" t="str">
        <f t="shared" ref="R386:R449" si="45">RIGHT(N386,LEN(N386)- SEARCH("/",N386,SEARCH("/",N386)))</f>
        <v>plays</v>
      </c>
      <c r="S386" s="9">
        <f t="shared" ref="S386:S449" si="46">(((J386/60)/60)/24)+DATE(1970,1,1)</f>
        <v>41980.781793981485</v>
      </c>
      <c r="T386" s="10">
        <f t="shared" ref="T386:T449" si="47">(((I386/60)/60)/24)+DATE(1970,1,1)</f>
        <v>42010.781793981485</v>
      </c>
      <c r="U386">
        <f t="shared" ref="U386:U449" si="48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12</v>
      </c>
      <c r="M387" t="b">
        <v>1</v>
      </c>
      <c r="N387" t="s">
        <v>8271</v>
      </c>
      <c r="O387" s="5">
        <f t="shared" si="42"/>
        <v>1.05982</v>
      </c>
      <c r="P387" s="11">
        <f t="shared" si="43"/>
        <v>2207.9583333333335</v>
      </c>
      <c r="Q387" t="str">
        <f t="shared" si="44"/>
        <v>theater</v>
      </c>
      <c r="R387" t="str">
        <f t="shared" si="45"/>
        <v>plays</v>
      </c>
      <c r="S387" s="9">
        <f t="shared" si="46"/>
        <v>41934.584502314814</v>
      </c>
      <c r="T387" s="10">
        <f t="shared" si="47"/>
        <v>41964.626168981486</v>
      </c>
      <c r="U387">
        <f t="shared" si="48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20</v>
      </c>
      <c r="M388" t="b">
        <v>1</v>
      </c>
      <c r="N388" t="s">
        <v>8271</v>
      </c>
      <c r="O388" s="5">
        <f t="shared" si="42"/>
        <v>1.0016666666666667</v>
      </c>
      <c r="P388" s="11">
        <f t="shared" si="43"/>
        <v>30.05</v>
      </c>
      <c r="Q388" t="str">
        <f t="shared" si="44"/>
        <v>theater</v>
      </c>
      <c r="R388" t="str">
        <f t="shared" si="45"/>
        <v>plays</v>
      </c>
      <c r="S388" s="9">
        <f t="shared" si="46"/>
        <v>42211.951284722221</v>
      </c>
      <c r="T388" s="10">
        <f t="shared" si="47"/>
        <v>42226.951284722221</v>
      </c>
      <c r="U388">
        <f t="shared" si="4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86</v>
      </c>
      <c r="M389" t="b">
        <v>1</v>
      </c>
      <c r="N389" t="s">
        <v>8271</v>
      </c>
      <c r="O389" s="5">
        <f t="shared" si="42"/>
        <v>2.1398947368421051</v>
      </c>
      <c r="P389" s="11">
        <f t="shared" si="43"/>
        <v>945.53488372093022</v>
      </c>
      <c r="Q389" t="str">
        <f t="shared" si="44"/>
        <v>theater</v>
      </c>
      <c r="R389" t="str">
        <f t="shared" si="45"/>
        <v>plays</v>
      </c>
      <c r="S389" s="9">
        <f t="shared" si="46"/>
        <v>42200.67659722222</v>
      </c>
      <c r="T389" s="10">
        <f t="shared" si="47"/>
        <v>42231.25</v>
      </c>
      <c r="U389">
        <f t="shared" si="4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41</v>
      </c>
      <c r="M390" t="b">
        <v>1</v>
      </c>
      <c r="N390" t="s">
        <v>8271</v>
      </c>
      <c r="O390" s="5">
        <f t="shared" si="42"/>
        <v>1.2616000000000001</v>
      </c>
      <c r="P390" s="11">
        <f t="shared" si="43"/>
        <v>153.85365853658536</v>
      </c>
      <c r="Q390" t="str">
        <f t="shared" si="44"/>
        <v>theater</v>
      </c>
      <c r="R390" t="str">
        <f t="shared" si="45"/>
        <v>plays</v>
      </c>
      <c r="S390" s="9">
        <f t="shared" si="46"/>
        <v>42549.076157407413</v>
      </c>
      <c r="T390" s="10">
        <f t="shared" si="47"/>
        <v>42579.076157407413</v>
      </c>
      <c r="U390">
        <f t="shared" si="4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30</v>
      </c>
      <c r="M391" t="b">
        <v>0</v>
      </c>
      <c r="N391" t="s">
        <v>8278</v>
      </c>
      <c r="O391" s="5">
        <f t="shared" si="42"/>
        <v>1.8153547058823529</v>
      </c>
      <c r="P391" s="11">
        <f t="shared" si="43"/>
        <v>4114.8040000000001</v>
      </c>
      <c r="Q391" t="str">
        <f t="shared" si="44"/>
        <v>music</v>
      </c>
      <c r="R391" t="str">
        <f t="shared" si="45"/>
        <v>jazz</v>
      </c>
      <c r="S391" s="9">
        <f t="shared" si="46"/>
        <v>41674.063078703701</v>
      </c>
      <c r="T391" s="10">
        <f t="shared" si="47"/>
        <v>41705.957638888889</v>
      </c>
      <c r="U391">
        <f t="shared" si="4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20</v>
      </c>
      <c r="M392" t="b">
        <v>1</v>
      </c>
      <c r="N392" t="s">
        <v>8271</v>
      </c>
      <c r="O392" s="5">
        <f t="shared" si="42"/>
        <v>1</v>
      </c>
      <c r="P392" s="11">
        <f t="shared" si="43"/>
        <v>50</v>
      </c>
      <c r="Q392" t="str">
        <f t="shared" si="44"/>
        <v>theater</v>
      </c>
      <c r="R392" t="str">
        <f t="shared" si="45"/>
        <v>plays</v>
      </c>
      <c r="S392" s="9">
        <f t="shared" si="46"/>
        <v>42112.036712962959</v>
      </c>
      <c r="T392" s="10">
        <f t="shared" si="47"/>
        <v>42132.036712962959</v>
      </c>
      <c r="U392">
        <f t="shared" si="4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21</v>
      </c>
      <c r="M393" t="b">
        <v>1</v>
      </c>
      <c r="N393" t="s">
        <v>8271</v>
      </c>
      <c r="O393" s="5">
        <f t="shared" si="42"/>
        <v>1.0061</v>
      </c>
      <c r="P393" s="11">
        <f t="shared" si="43"/>
        <v>958.19047619047615</v>
      </c>
      <c r="Q393" t="str">
        <f t="shared" si="44"/>
        <v>theater</v>
      </c>
      <c r="R393" t="str">
        <f t="shared" si="45"/>
        <v>plays</v>
      </c>
      <c r="S393" s="9">
        <f t="shared" si="46"/>
        <v>40865.042256944449</v>
      </c>
      <c r="T393" s="10">
        <f t="shared" si="47"/>
        <v>40895.040972222225</v>
      </c>
      <c r="U393">
        <f t="shared" si="4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63</v>
      </c>
      <c r="M394" t="b">
        <v>1</v>
      </c>
      <c r="N394" t="s">
        <v>8271</v>
      </c>
      <c r="O394" s="5">
        <f t="shared" si="42"/>
        <v>1.009027027027027</v>
      </c>
      <c r="P394" s="11">
        <f t="shared" si="43"/>
        <v>296.30158730158729</v>
      </c>
      <c r="Q394" t="str">
        <f t="shared" si="44"/>
        <v>theater</v>
      </c>
      <c r="R394" t="str">
        <f t="shared" si="45"/>
        <v>plays</v>
      </c>
      <c r="S394" s="9">
        <f t="shared" si="46"/>
        <v>40763.717256944445</v>
      </c>
      <c r="T394" s="10">
        <f t="shared" si="47"/>
        <v>40794.125</v>
      </c>
      <c r="U394">
        <f t="shared" si="4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20</v>
      </c>
      <c r="M395" t="b">
        <v>1</v>
      </c>
      <c r="N395" t="s">
        <v>8271</v>
      </c>
      <c r="O395" s="5">
        <f t="shared" si="42"/>
        <v>1.10446</v>
      </c>
      <c r="P395" s="11">
        <f t="shared" si="43"/>
        <v>2761.15</v>
      </c>
      <c r="Q395" t="str">
        <f t="shared" si="44"/>
        <v>theater</v>
      </c>
      <c r="R395" t="str">
        <f t="shared" si="45"/>
        <v>plays</v>
      </c>
      <c r="S395" s="9">
        <f t="shared" si="46"/>
        <v>41526.708935185183</v>
      </c>
      <c r="T395" s="10">
        <f t="shared" si="47"/>
        <v>41557.708935185183</v>
      </c>
      <c r="U395">
        <f t="shared" si="4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8</v>
      </c>
      <c r="M396" t="b">
        <v>0</v>
      </c>
      <c r="N396" t="s">
        <v>8294</v>
      </c>
      <c r="O396" s="5">
        <f t="shared" si="42"/>
        <v>1.118936170212766</v>
      </c>
      <c r="P396" s="11">
        <f t="shared" si="43"/>
        <v>657.375</v>
      </c>
      <c r="Q396" t="str">
        <f t="shared" si="44"/>
        <v>technology</v>
      </c>
      <c r="R396" t="str">
        <f t="shared" si="45"/>
        <v>gadgets</v>
      </c>
      <c r="S396" s="9">
        <f t="shared" si="46"/>
        <v>42417.818078703705</v>
      </c>
      <c r="T396" s="10">
        <f t="shared" si="47"/>
        <v>42477.776412037041</v>
      </c>
      <c r="U396">
        <f t="shared" si="4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175</v>
      </c>
      <c r="M397" t="b">
        <v>1</v>
      </c>
      <c r="N397" t="s">
        <v>8271</v>
      </c>
      <c r="O397" s="5">
        <f t="shared" si="42"/>
        <v>1.0804450000000001</v>
      </c>
      <c r="P397" s="11">
        <f t="shared" si="43"/>
        <v>61.739714285714292</v>
      </c>
      <c r="Q397" t="str">
        <f t="shared" si="44"/>
        <v>theater</v>
      </c>
      <c r="R397" t="str">
        <f t="shared" si="45"/>
        <v>plays</v>
      </c>
      <c r="S397" s="9">
        <f t="shared" si="46"/>
        <v>40990.909259259257</v>
      </c>
      <c r="T397" s="10">
        <f t="shared" si="47"/>
        <v>41026.897222222222</v>
      </c>
      <c r="U397">
        <f t="shared" si="4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27</v>
      </c>
      <c r="M398" t="b">
        <v>1</v>
      </c>
      <c r="N398" t="s">
        <v>8271</v>
      </c>
      <c r="O398" s="5">
        <f t="shared" si="42"/>
        <v>1.0666666666666667</v>
      </c>
      <c r="P398" s="11">
        <f t="shared" si="43"/>
        <v>592.59259259259261</v>
      </c>
      <c r="Q398" t="str">
        <f t="shared" si="44"/>
        <v>theater</v>
      </c>
      <c r="R398" t="str">
        <f t="shared" si="45"/>
        <v>plays</v>
      </c>
      <c r="S398" s="9">
        <f t="shared" si="46"/>
        <v>41082.564884259256</v>
      </c>
      <c r="T398" s="10">
        <f t="shared" si="47"/>
        <v>41097.564884259256</v>
      </c>
      <c r="U398">
        <f t="shared" si="4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14</v>
      </c>
      <c r="M399" t="b">
        <v>0</v>
      </c>
      <c r="N399" t="s">
        <v>8271</v>
      </c>
      <c r="O399" s="5">
        <f t="shared" si="42"/>
        <v>1.0390027322404372</v>
      </c>
      <c r="P399" s="11">
        <f t="shared" si="43"/>
        <v>923.52499999999998</v>
      </c>
      <c r="Q399" t="str">
        <f t="shared" si="44"/>
        <v>theater</v>
      </c>
      <c r="R399" t="str">
        <f t="shared" si="45"/>
        <v>plays</v>
      </c>
      <c r="S399" s="9">
        <f t="shared" si="46"/>
        <v>40379.776435185187</v>
      </c>
      <c r="T399" s="10">
        <f t="shared" si="47"/>
        <v>40422.155555555553</v>
      </c>
      <c r="U399">
        <f t="shared" si="4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117</v>
      </c>
      <c r="M400" t="b">
        <v>0</v>
      </c>
      <c r="N400" t="s">
        <v>8303</v>
      </c>
      <c r="O400" s="5">
        <f t="shared" si="42"/>
        <v>1.2516</v>
      </c>
      <c r="P400" s="11">
        <f t="shared" si="43"/>
        <v>80.230769230769226</v>
      </c>
      <c r="Q400" t="str">
        <f t="shared" si="44"/>
        <v>theater</v>
      </c>
      <c r="R400" t="str">
        <f t="shared" si="45"/>
        <v>spaces</v>
      </c>
      <c r="S400" s="9">
        <f t="shared" si="46"/>
        <v>42078.793124999997</v>
      </c>
      <c r="T400" s="10">
        <f t="shared" si="47"/>
        <v>42123.793124999997</v>
      </c>
      <c r="U400">
        <f t="shared" si="4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15</v>
      </c>
      <c r="M401" t="b">
        <v>0</v>
      </c>
      <c r="N401" t="s">
        <v>8304</v>
      </c>
      <c r="O401" s="5">
        <f t="shared" si="42"/>
        <v>1.0680499999999999</v>
      </c>
      <c r="P401" s="11">
        <f t="shared" si="43"/>
        <v>1424.0666666666666</v>
      </c>
      <c r="Q401" t="str">
        <f t="shared" si="44"/>
        <v>publishing</v>
      </c>
      <c r="R401" t="str">
        <f t="shared" si="45"/>
        <v>children's books</v>
      </c>
      <c r="S401" s="9">
        <f t="shared" si="46"/>
        <v>42687.875775462962</v>
      </c>
      <c r="T401" s="10">
        <f t="shared" si="47"/>
        <v>42718.5</v>
      </c>
      <c r="U401">
        <f t="shared" si="4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48</v>
      </c>
      <c r="M402" t="b">
        <v>1</v>
      </c>
      <c r="N402" t="s">
        <v>8276</v>
      </c>
      <c r="O402" s="5">
        <f t="shared" si="42"/>
        <v>1.1230249999999999</v>
      </c>
      <c r="P402" s="11">
        <f t="shared" si="43"/>
        <v>233.96354166666666</v>
      </c>
      <c r="Q402" t="str">
        <f t="shared" si="44"/>
        <v>music</v>
      </c>
      <c r="R402" t="str">
        <f t="shared" si="45"/>
        <v>rock</v>
      </c>
      <c r="S402" s="9">
        <f t="shared" si="46"/>
        <v>41745.635960648149</v>
      </c>
      <c r="T402" s="10">
        <f t="shared" si="47"/>
        <v>41776.145833333336</v>
      </c>
      <c r="U402">
        <f t="shared" si="4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1</v>
      </c>
      <c r="L403">
        <v>37</v>
      </c>
      <c r="M403" t="b">
        <v>0</v>
      </c>
      <c r="N403" t="s">
        <v>8285</v>
      </c>
      <c r="O403" s="5">
        <f t="shared" si="42"/>
        <v>1.0381199999999999</v>
      </c>
      <c r="P403" s="11">
        <f t="shared" si="43"/>
        <v>1402.8648648648648</v>
      </c>
      <c r="Q403" t="str">
        <f t="shared" si="44"/>
        <v>photography</v>
      </c>
      <c r="R403" t="str">
        <f t="shared" si="45"/>
        <v>photobooks</v>
      </c>
      <c r="S403" s="9">
        <f t="shared" si="46"/>
        <v>40732.842245370368</v>
      </c>
      <c r="T403" s="10">
        <f t="shared" si="47"/>
        <v>40762.842245370368</v>
      </c>
      <c r="U403">
        <f t="shared" si="4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16</v>
      </c>
      <c r="M404" t="b">
        <v>1</v>
      </c>
      <c r="N404" t="s">
        <v>8266</v>
      </c>
      <c r="O404" s="5">
        <f t="shared" si="42"/>
        <v>1.4165000000000001</v>
      </c>
      <c r="P404" s="11">
        <f t="shared" si="43"/>
        <v>177.0625</v>
      </c>
      <c r="Q404" t="str">
        <f t="shared" si="44"/>
        <v>film &amp; video</v>
      </c>
      <c r="R404" t="str">
        <f t="shared" si="45"/>
        <v>shorts</v>
      </c>
      <c r="S404" s="9">
        <f t="shared" si="46"/>
        <v>42292.539548611108</v>
      </c>
      <c r="T404" s="10">
        <f t="shared" si="47"/>
        <v>42313.58121527778</v>
      </c>
      <c r="U404">
        <f t="shared" si="4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28</v>
      </c>
      <c r="M405" t="b">
        <v>1</v>
      </c>
      <c r="N405" t="s">
        <v>8271</v>
      </c>
      <c r="O405" s="5">
        <f t="shared" si="42"/>
        <v>1.0526</v>
      </c>
      <c r="P405" s="11">
        <f t="shared" si="43"/>
        <v>187.96428571428572</v>
      </c>
      <c r="Q405" t="str">
        <f t="shared" si="44"/>
        <v>theater</v>
      </c>
      <c r="R405" t="str">
        <f t="shared" si="45"/>
        <v>plays</v>
      </c>
      <c r="S405" s="9">
        <f t="shared" si="46"/>
        <v>40718.310659722221</v>
      </c>
      <c r="T405" s="10">
        <f t="shared" si="47"/>
        <v>40765.297222222223</v>
      </c>
      <c r="U405">
        <f t="shared" si="4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13</v>
      </c>
      <c r="M406" t="b">
        <v>1</v>
      </c>
      <c r="N406" t="s">
        <v>8271</v>
      </c>
      <c r="O406" s="5">
        <f t="shared" si="42"/>
        <v>1.0309142857142857</v>
      </c>
      <c r="P406" s="11">
        <f t="shared" si="43"/>
        <v>2775.5384615384614</v>
      </c>
      <c r="Q406" t="str">
        <f t="shared" si="44"/>
        <v>theater</v>
      </c>
      <c r="R406" t="str">
        <f t="shared" si="45"/>
        <v>plays</v>
      </c>
      <c r="S406" s="9">
        <f t="shared" si="46"/>
        <v>41646.628032407411</v>
      </c>
      <c r="T406" s="10">
        <f t="shared" si="47"/>
        <v>41675.961111111108</v>
      </c>
      <c r="U406">
        <f t="shared" si="4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20</v>
      </c>
      <c r="M407" t="b">
        <v>1</v>
      </c>
      <c r="N407" t="s">
        <v>8292</v>
      </c>
      <c r="O407" s="5">
        <f t="shared" si="42"/>
        <v>1.0765957446808512</v>
      </c>
      <c r="P407" s="11">
        <f t="shared" si="43"/>
        <v>151.80000000000001</v>
      </c>
      <c r="Q407" t="str">
        <f t="shared" si="44"/>
        <v>music</v>
      </c>
      <c r="R407" t="str">
        <f t="shared" si="45"/>
        <v>pop</v>
      </c>
      <c r="S407" s="9">
        <f t="shared" si="46"/>
        <v>41674.08494212963</v>
      </c>
      <c r="T407" s="10">
        <f t="shared" si="47"/>
        <v>41704.08494212963</v>
      </c>
      <c r="U407">
        <f t="shared" si="4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1</v>
      </c>
      <c r="L408">
        <v>51</v>
      </c>
      <c r="M408" t="b">
        <v>1</v>
      </c>
      <c r="N408" t="s">
        <v>8271</v>
      </c>
      <c r="O408" s="5">
        <f t="shared" si="42"/>
        <v>1.0770464285714285</v>
      </c>
      <c r="P408" s="11">
        <f t="shared" si="43"/>
        <v>59.131960784313726</v>
      </c>
      <c r="Q408" t="str">
        <f t="shared" si="44"/>
        <v>theater</v>
      </c>
      <c r="R408" t="str">
        <f t="shared" si="45"/>
        <v>plays</v>
      </c>
      <c r="S408" s="9">
        <f t="shared" si="46"/>
        <v>40638.162465277775</v>
      </c>
      <c r="T408" s="10">
        <f t="shared" si="47"/>
        <v>40672.249305555553</v>
      </c>
      <c r="U408">
        <f t="shared" si="4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31</v>
      </c>
      <c r="M409" t="b">
        <v>1</v>
      </c>
      <c r="N409" t="s">
        <v>8271</v>
      </c>
      <c r="O409" s="5">
        <f t="shared" si="42"/>
        <v>1.0155000000000001</v>
      </c>
      <c r="P409" s="11">
        <f t="shared" si="43"/>
        <v>65.516129032258064</v>
      </c>
      <c r="Q409" t="str">
        <f t="shared" si="44"/>
        <v>theater</v>
      </c>
      <c r="R409" t="str">
        <f t="shared" si="45"/>
        <v>plays</v>
      </c>
      <c r="S409" s="9">
        <f t="shared" si="46"/>
        <v>40806.870949074073</v>
      </c>
      <c r="T409" s="10">
        <f t="shared" si="47"/>
        <v>40866.912615740745</v>
      </c>
      <c r="U409">
        <f t="shared" si="4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40</v>
      </c>
      <c r="M410" t="b">
        <v>1</v>
      </c>
      <c r="N410" t="s">
        <v>8271</v>
      </c>
      <c r="O410" s="5">
        <f t="shared" si="42"/>
        <v>1.0143766666666667</v>
      </c>
      <c r="P410" s="11">
        <f t="shared" si="43"/>
        <v>152.15649999999999</v>
      </c>
      <c r="Q410" t="str">
        <f t="shared" si="44"/>
        <v>theater</v>
      </c>
      <c r="R410" t="str">
        <f t="shared" si="45"/>
        <v>plays</v>
      </c>
      <c r="S410" s="9">
        <f t="shared" si="46"/>
        <v>41543.735995370371</v>
      </c>
      <c r="T410" s="10">
        <f t="shared" si="47"/>
        <v>41583.777662037035</v>
      </c>
      <c r="U410">
        <f t="shared" si="4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67</v>
      </c>
      <c r="M411" t="b">
        <v>1</v>
      </c>
      <c r="N411" t="s">
        <v>8285</v>
      </c>
      <c r="O411" s="5">
        <f t="shared" si="42"/>
        <v>1.3680000000000001</v>
      </c>
      <c r="P411" s="11">
        <f t="shared" si="43"/>
        <v>10.208955223880597</v>
      </c>
      <c r="Q411" t="str">
        <f t="shared" si="44"/>
        <v>photography</v>
      </c>
      <c r="R411" t="str">
        <f t="shared" si="45"/>
        <v>photobooks</v>
      </c>
      <c r="S411" s="9">
        <f t="shared" si="46"/>
        <v>42543.862777777773</v>
      </c>
      <c r="T411" s="10">
        <f t="shared" si="47"/>
        <v>42573.862777777773</v>
      </c>
      <c r="U411">
        <f t="shared" si="4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63</v>
      </c>
      <c r="M412" t="b">
        <v>1</v>
      </c>
      <c r="N412" t="s">
        <v>8276</v>
      </c>
      <c r="O412" s="5">
        <f t="shared" si="42"/>
        <v>1.2829999999999999</v>
      </c>
      <c r="P412" s="11">
        <f t="shared" si="43"/>
        <v>20.365079365079364</v>
      </c>
      <c r="Q412" t="str">
        <f t="shared" si="44"/>
        <v>music</v>
      </c>
      <c r="R412" t="str">
        <f t="shared" si="45"/>
        <v>rock</v>
      </c>
      <c r="S412" s="9">
        <f t="shared" si="46"/>
        <v>42113.981446759266</v>
      </c>
      <c r="T412" s="10">
        <f t="shared" si="47"/>
        <v>42173.981446759266</v>
      </c>
      <c r="U412">
        <f t="shared" si="4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4</v>
      </c>
      <c r="M413" t="b">
        <v>0</v>
      </c>
      <c r="N413" t="s">
        <v>8278</v>
      </c>
      <c r="O413" s="5">
        <f t="shared" si="42"/>
        <v>1.0105</v>
      </c>
      <c r="P413" s="11">
        <f t="shared" si="43"/>
        <v>7578.75</v>
      </c>
      <c r="Q413" t="str">
        <f t="shared" si="44"/>
        <v>music</v>
      </c>
      <c r="R413" t="str">
        <f t="shared" si="45"/>
        <v>jazz</v>
      </c>
      <c r="S413" s="9">
        <f t="shared" si="46"/>
        <v>41598.17597222222</v>
      </c>
      <c r="T413" s="10">
        <f t="shared" si="47"/>
        <v>41630.208333333336</v>
      </c>
      <c r="U413">
        <f t="shared" si="4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944</v>
      </c>
      <c r="M414" t="b">
        <v>1</v>
      </c>
      <c r="N414" t="s">
        <v>8297</v>
      </c>
      <c r="O414" s="5">
        <f t="shared" si="42"/>
        <v>1.2684</v>
      </c>
      <c r="P414" s="11">
        <f t="shared" si="43"/>
        <v>3.3591101694915255</v>
      </c>
      <c r="Q414" t="str">
        <f t="shared" si="44"/>
        <v>games</v>
      </c>
      <c r="R414" t="str">
        <f t="shared" si="45"/>
        <v>tabletop games</v>
      </c>
      <c r="S414" s="9">
        <f t="shared" si="46"/>
        <v>41099.742800925924</v>
      </c>
      <c r="T414" s="10">
        <f t="shared" si="47"/>
        <v>41115.742800925924</v>
      </c>
      <c r="U414">
        <f t="shared" si="4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5</v>
      </c>
      <c r="M415" t="b">
        <v>0</v>
      </c>
      <c r="N415" t="s">
        <v>8272</v>
      </c>
      <c r="O415" s="5">
        <f t="shared" si="42"/>
        <v>1.0508593749999999</v>
      </c>
      <c r="P415" s="11">
        <f t="shared" si="43"/>
        <v>2690.2</v>
      </c>
      <c r="Q415" t="str">
        <f t="shared" si="44"/>
        <v>technology</v>
      </c>
      <c r="R415" t="str">
        <f t="shared" si="45"/>
        <v>web</v>
      </c>
      <c r="S415" s="9">
        <f t="shared" si="46"/>
        <v>41079.877442129626</v>
      </c>
      <c r="T415" s="10">
        <f t="shared" si="47"/>
        <v>41109.877442129626</v>
      </c>
      <c r="U415">
        <f t="shared" si="4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42</v>
      </c>
      <c r="M416" t="b">
        <v>0</v>
      </c>
      <c r="N416" t="s">
        <v>8294</v>
      </c>
      <c r="O416" s="5">
        <f t="shared" si="42"/>
        <v>1.0285405405405406</v>
      </c>
      <c r="P416" s="11">
        <f t="shared" si="43"/>
        <v>453.04761904761904</v>
      </c>
      <c r="Q416" t="str">
        <f t="shared" si="44"/>
        <v>technology</v>
      </c>
      <c r="R416" t="str">
        <f t="shared" si="45"/>
        <v>gadgets</v>
      </c>
      <c r="S416" s="9">
        <f t="shared" si="46"/>
        <v>41529.063252314816</v>
      </c>
      <c r="T416" s="10">
        <f t="shared" si="47"/>
        <v>41559.063252314816</v>
      </c>
      <c r="U416">
        <f t="shared" si="4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3</v>
      </c>
      <c r="M417" t="b">
        <v>0</v>
      </c>
      <c r="N417" t="s">
        <v>8271</v>
      </c>
      <c r="O417" s="5">
        <f t="shared" si="42"/>
        <v>1.0214714285714286</v>
      </c>
      <c r="P417" s="11">
        <f t="shared" si="43"/>
        <v>476.68666666666667</v>
      </c>
      <c r="Q417" t="str">
        <f t="shared" si="44"/>
        <v>theater</v>
      </c>
      <c r="R417" t="str">
        <f t="shared" si="45"/>
        <v>plays</v>
      </c>
      <c r="S417" s="9">
        <f t="shared" si="46"/>
        <v>41904.851875</v>
      </c>
      <c r="T417" s="10">
        <f t="shared" si="47"/>
        <v>41929.5</v>
      </c>
      <c r="U417">
        <f t="shared" si="4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6</v>
      </c>
      <c r="M418" t="b">
        <v>0</v>
      </c>
      <c r="N418" t="s">
        <v>8271</v>
      </c>
      <c r="O418" s="5">
        <f t="shared" si="42"/>
        <v>1.2021700000000002</v>
      </c>
      <c r="P418" s="11">
        <f t="shared" si="43"/>
        <v>200.36166666666668</v>
      </c>
      <c r="Q418" t="str">
        <f t="shared" si="44"/>
        <v>theater</v>
      </c>
      <c r="R418" t="str">
        <f t="shared" si="45"/>
        <v>plays</v>
      </c>
      <c r="S418" s="9">
        <f t="shared" si="46"/>
        <v>41648.396192129629</v>
      </c>
      <c r="T418" s="10">
        <f t="shared" si="47"/>
        <v>41678.396192129629</v>
      </c>
      <c r="U418">
        <f t="shared" si="4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1</v>
      </c>
      <c r="L419">
        <v>1737</v>
      </c>
      <c r="M419" t="b">
        <v>1</v>
      </c>
      <c r="N419" t="s">
        <v>8295</v>
      </c>
      <c r="O419" s="5">
        <f t="shared" si="42"/>
        <v>1.0024761904761905</v>
      </c>
      <c r="P419" s="11">
        <f t="shared" si="43"/>
        <v>6.0598733448474382</v>
      </c>
      <c r="Q419" t="str">
        <f t="shared" si="44"/>
        <v>technology</v>
      </c>
      <c r="R419" t="str">
        <f t="shared" si="45"/>
        <v>hardware</v>
      </c>
      <c r="S419" s="9">
        <f t="shared" si="46"/>
        <v>41360.970601851855</v>
      </c>
      <c r="T419" s="10">
        <f t="shared" si="47"/>
        <v>41372.189583333333</v>
      </c>
      <c r="U419">
        <f t="shared" si="4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312</v>
      </c>
      <c r="M420" t="b">
        <v>0</v>
      </c>
      <c r="N420" t="s">
        <v>8282</v>
      </c>
      <c r="O420" s="5">
        <f t="shared" si="42"/>
        <v>1.0063392857142857</v>
      </c>
      <c r="P420" s="11">
        <f t="shared" si="43"/>
        <v>72.25</v>
      </c>
      <c r="Q420" t="str">
        <f t="shared" si="44"/>
        <v>games</v>
      </c>
      <c r="R420" t="str">
        <f t="shared" si="45"/>
        <v>video games</v>
      </c>
      <c r="S420" s="9">
        <f t="shared" si="46"/>
        <v>42178.282372685186</v>
      </c>
      <c r="T420" s="10">
        <f t="shared" si="47"/>
        <v>42208.282372685186</v>
      </c>
      <c r="U420">
        <f t="shared" si="4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16</v>
      </c>
      <c r="M421" t="b">
        <v>1</v>
      </c>
      <c r="N421" t="s">
        <v>8271</v>
      </c>
      <c r="O421" s="5">
        <f t="shared" si="42"/>
        <v>1.004375</v>
      </c>
      <c r="P421" s="11">
        <f t="shared" si="43"/>
        <v>502.1875</v>
      </c>
      <c r="Q421" t="str">
        <f t="shared" si="44"/>
        <v>theater</v>
      </c>
      <c r="R421" t="str">
        <f t="shared" si="45"/>
        <v>plays</v>
      </c>
      <c r="S421" s="9">
        <f t="shared" si="46"/>
        <v>41394.842442129629</v>
      </c>
      <c r="T421" s="10">
        <f t="shared" si="47"/>
        <v>41454.842442129629</v>
      </c>
      <c r="U421">
        <f t="shared" si="4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10</v>
      </c>
      <c r="M422" t="b">
        <v>1</v>
      </c>
      <c r="N422" t="s">
        <v>8271</v>
      </c>
      <c r="O422" s="5">
        <f t="shared" si="42"/>
        <v>4.3939393939393936E-3</v>
      </c>
      <c r="P422" s="11">
        <f t="shared" si="43"/>
        <v>1.45</v>
      </c>
      <c r="Q422" t="str">
        <f t="shared" si="44"/>
        <v>theater</v>
      </c>
      <c r="R422" t="str">
        <f t="shared" si="45"/>
        <v>plays</v>
      </c>
      <c r="S422" s="9">
        <f t="shared" si="46"/>
        <v>41682.23646990741</v>
      </c>
      <c r="T422" s="10">
        <f t="shared" si="47"/>
        <v>41712.194803240738</v>
      </c>
      <c r="U422">
        <f t="shared" si="4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48</v>
      </c>
      <c r="M423" t="b">
        <v>1</v>
      </c>
      <c r="N423" t="s">
        <v>8273</v>
      </c>
      <c r="O423" s="5">
        <f t="shared" si="42"/>
        <v>2.0066666666666667E-2</v>
      </c>
      <c r="P423" s="11">
        <f t="shared" si="43"/>
        <v>6.270833333333333</v>
      </c>
      <c r="Q423" t="str">
        <f t="shared" si="44"/>
        <v>technology</v>
      </c>
      <c r="R423" t="str">
        <f t="shared" si="45"/>
        <v>wearables</v>
      </c>
      <c r="S423" s="9">
        <f t="shared" si="46"/>
        <v>42177.491388888884</v>
      </c>
      <c r="T423" s="10">
        <f t="shared" si="47"/>
        <v>42237.491388888884</v>
      </c>
      <c r="U423">
        <f t="shared" si="4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32</v>
      </c>
      <c r="M424" t="b">
        <v>1</v>
      </c>
      <c r="N424" t="s">
        <v>8271</v>
      </c>
      <c r="O424" s="5">
        <f t="shared" si="42"/>
        <v>1.0749999999999999E-2</v>
      </c>
      <c r="P424" s="11">
        <f t="shared" si="43"/>
        <v>13.4375</v>
      </c>
      <c r="Q424" t="str">
        <f t="shared" si="44"/>
        <v>theater</v>
      </c>
      <c r="R424" t="str">
        <f t="shared" si="45"/>
        <v>plays</v>
      </c>
      <c r="S424" s="9">
        <f t="shared" si="46"/>
        <v>41863.260381944441</v>
      </c>
      <c r="T424" s="10">
        <f t="shared" si="47"/>
        <v>41893.260381944441</v>
      </c>
      <c r="U424">
        <f t="shared" si="4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46</v>
      </c>
      <c r="M425" t="b">
        <v>1</v>
      </c>
      <c r="N425" t="s">
        <v>8271</v>
      </c>
      <c r="O425" s="5">
        <f t="shared" si="42"/>
        <v>7.6499999999999997E-3</v>
      </c>
      <c r="P425" s="11">
        <f t="shared" si="43"/>
        <v>3.3260869565217392</v>
      </c>
      <c r="Q425" t="str">
        <f t="shared" si="44"/>
        <v>theater</v>
      </c>
      <c r="R425" t="str">
        <f t="shared" si="45"/>
        <v>plays</v>
      </c>
      <c r="S425" s="9">
        <f t="shared" si="46"/>
        <v>41400.92627314815</v>
      </c>
      <c r="T425" s="10">
        <f t="shared" si="47"/>
        <v>41430.92627314815</v>
      </c>
      <c r="U425">
        <f t="shared" si="4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91</v>
      </c>
      <c r="M426" t="b">
        <v>1</v>
      </c>
      <c r="N426" t="s">
        <v>8271</v>
      </c>
      <c r="O426" s="5">
        <f t="shared" si="42"/>
        <v>6.7966666666666675E-2</v>
      </c>
      <c r="P426" s="11">
        <f t="shared" si="43"/>
        <v>2.2406593406593407</v>
      </c>
      <c r="Q426" t="str">
        <f t="shared" si="44"/>
        <v>theater</v>
      </c>
      <c r="R426" t="str">
        <f t="shared" si="45"/>
        <v>plays</v>
      </c>
      <c r="S426" s="9">
        <f t="shared" si="46"/>
        <v>40934.376145833332</v>
      </c>
      <c r="T426" s="10">
        <f t="shared" si="47"/>
        <v>40994.334479166668</v>
      </c>
      <c r="U426">
        <f t="shared" si="4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4</v>
      </c>
      <c r="M427" t="b">
        <v>0</v>
      </c>
      <c r="N427" t="s">
        <v>8271</v>
      </c>
      <c r="O427" s="5">
        <f t="shared" si="42"/>
        <v>1.2E-4</v>
      </c>
      <c r="P427" s="11">
        <f t="shared" si="43"/>
        <v>1.5</v>
      </c>
      <c r="Q427" t="str">
        <f t="shared" si="44"/>
        <v>theater</v>
      </c>
      <c r="R427" t="str">
        <f t="shared" si="45"/>
        <v>plays</v>
      </c>
      <c r="S427" s="9">
        <f t="shared" si="46"/>
        <v>42275.861157407402</v>
      </c>
      <c r="T427" s="10">
        <f t="shared" si="47"/>
        <v>42335.902824074074</v>
      </c>
      <c r="U427">
        <f t="shared" si="4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3</v>
      </c>
      <c r="M428" t="b">
        <v>0</v>
      </c>
      <c r="N428" t="s">
        <v>8267</v>
      </c>
      <c r="O428" s="5">
        <f t="shared" si="42"/>
        <v>1.3299999999999999E-2</v>
      </c>
      <c r="P428" s="11">
        <f t="shared" si="43"/>
        <v>44.333333333333336</v>
      </c>
      <c r="Q428" t="str">
        <f t="shared" si="44"/>
        <v>film &amp; video</v>
      </c>
      <c r="R428" t="str">
        <f t="shared" si="45"/>
        <v>science fiction</v>
      </c>
      <c r="S428" s="9">
        <f t="shared" si="46"/>
        <v>42400.711967592593</v>
      </c>
      <c r="T428" s="10">
        <f t="shared" si="47"/>
        <v>42430.711967592593</v>
      </c>
      <c r="U428">
        <f t="shared" si="4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1</v>
      </c>
      <c r="L429">
        <v>100</v>
      </c>
      <c r="M429" t="b">
        <v>1</v>
      </c>
      <c r="N429" t="s">
        <v>8271</v>
      </c>
      <c r="O429" s="5">
        <f t="shared" si="42"/>
        <v>0</v>
      </c>
      <c r="P429" s="11">
        <f t="shared" si="43"/>
        <v>0</v>
      </c>
      <c r="Q429" t="str">
        <f t="shared" si="44"/>
        <v>theater</v>
      </c>
      <c r="R429" t="str">
        <f t="shared" si="45"/>
        <v>plays</v>
      </c>
      <c r="S429" s="9">
        <f t="shared" si="46"/>
        <v>42285.909027777772</v>
      </c>
      <c r="T429" s="10">
        <f t="shared" si="47"/>
        <v>42299.790972222225</v>
      </c>
      <c r="U429">
        <f t="shared" si="4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80</v>
      </c>
      <c r="M430" t="b">
        <v>1</v>
      </c>
      <c r="N430" t="s">
        <v>8300</v>
      </c>
      <c r="O430" s="5">
        <f t="shared" si="42"/>
        <v>5.6333333333333332E-2</v>
      </c>
      <c r="P430" s="11">
        <f t="shared" si="43"/>
        <v>8.4499999999999993</v>
      </c>
      <c r="Q430" t="str">
        <f t="shared" si="44"/>
        <v>music</v>
      </c>
      <c r="R430" t="str">
        <f t="shared" si="45"/>
        <v>classical music</v>
      </c>
      <c r="S430" s="9">
        <f t="shared" si="46"/>
        <v>41778.766724537039</v>
      </c>
      <c r="T430" s="10">
        <f t="shared" si="47"/>
        <v>41806.916666666664</v>
      </c>
      <c r="U430">
        <f t="shared" si="4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1</v>
      </c>
      <c r="M431" t="b">
        <v>0</v>
      </c>
      <c r="N431" t="s">
        <v>8289</v>
      </c>
      <c r="O431" s="5">
        <f t="shared" si="42"/>
        <v>0</v>
      </c>
      <c r="P431" s="11">
        <f t="shared" si="43"/>
        <v>0</v>
      </c>
      <c r="Q431" t="str">
        <f t="shared" si="44"/>
        <v>photography</v>
      </c>
      <c r="R431" t="str">
        <f t="shared" si="45"/>
        <v>nature</v>
      </c>
      <c r="S431" s="9">
        <f t="shared" si="46"/>
        <v>40070.901412037041</v>
      </c>
      <c r="T431" s="10">
        <f t="shared" si="47"/>
        <v>40144.207638888889</v>
      </c>
      <c r="U431">
        <f t="shared" si="4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133</v>
      </c>
      <c r="M432" t="b">
        <v>1</v>
      </c>
      <c r="N432" t="s">
        <v>8277</v>
      </c>
      <c r="O432" s="5">
        <f t="shared" si="42"/>
        <v>2.4E-2</v>
      </c>
      <c r="P432" s="11">
        <f t="shared" si="43"/>
        <v>0.18045112781954886</v>
      </c>
      <c r="Q432" t="str">
        <f t="shared" si="44"/>
        <v>music</v>
      </c>
      <c r="R432" t="str">
        <f t="shared" si="45"/>
        <v>metal</v>
      </c>
      <c r="S432" s="9">
        <f t="shared" si="46"/>
        <v>41513.107256944444</v>
      </c>
      <c r="T432" s="10">
        <f t="shared" si="47"/>
        <v>41528.107256944444</v>
      </c>
      <c r="U432">
        <f t="shared" si="4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4</v>
      </c>
      <c r="M433" t="b">
        <v>0</v>
      </c>
      <c r="N433" t="s">
        <v>8285</v>
      </c>
      <c r="O433" s="5">
        <f t="shared" si="42"/>
        <v>0.13833333333333334</v>
      </c>
      <c r="P433" s="11">
        <f t="shared" si="43"/>
        <v>103.75</v>
      </c>
      <c r="Q433" t="str">
        <f t="shared" si="44"/>
        <v>photography</v>
      </c>
      <c r="R433" t="str">
        <f t="shared" si="45"/>
        <v>photobooks</v>
      </c>
      <c r="S433" s="9">
        <f t="shared" si="46"/>
        <v>42526.871331018512</v>
      </c>
      <c r="T433" s="10">
        <f t="shared" si="47"/>
        <v>42556.871331018512</v>
      </c>
      <c r="U433">
        <f t="shared" si="4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33</v>
      </c>
      <c r="M434" t="b">
        <v>1</v>
      </c>
      <c r="N434" t="s">
        <v>8265</v>
      </c>
      <c r="O434" s="5">
        <f t="shared" si="42"/>
        <v>9.5000000000000001E-2</v>
      </c>
      <c r="P434" s="11">
        <f t="shared" si="43"/>
        <v>17.272727272727273</v>
      </c>
      <c r="Q434" t="str">
        <f t="shared" si="44"/>
        <v>film &amp; video</v>
      </c>
      <c r="R434" t="str">
        <f t="shared" si="45"/>
        <v>television</v>
      </c>
      <c r="S434" s="9">
        <f t="shared" si="46"/>
        <v>42238.726631944446</v>
      </c>
      <c r="T434" s="10">
        <f t="shared" si="47"/>
        <v>42298.726631944446</v>
      </c>
      <c r="U434">
        <f t="shared" si="4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38</v>
      </c>
      <c r="M435" t="b">
        <v>1</v>
      </c>
      <c r="N435" t="s">
        <v>8279</v>
      </c>
      <c r="O435" s="5">
        <f t="shared" si="42"/>
        <v>0</v>
      </c>
      <c r="P435" s="11">
        <f t="shared" si="43"/>
        <v>0</v>
      </c>
      <c r="Q435" t="str">
        <f t="shared" si="44"/>
        <v>music</v>
      </c>
      <c r="R435" t="str">
        <f t="shared" si="45"/>
        <v>indie rock</v>
      </c>
      <c r="S435" s="9">
        <f t="shared" si="46"/>
        <v>42228.629884259266</v>
      </c>
      <c r="T435" s="10">
        <f t="shared" si="47"/>
        <v>42288.629884259266</v>
      </c>
      <c r="U435">
        <f t="shared" si="4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23</v>
      </c>
      <c r="M436" t="b">
        <v>0</v>
      </c>
      <c r="N436" t="s">
        <v>8273</v>
      </c>
      <c r="O436" s="5">
        <f t="shared" si="42"/>
        <v>0.05</v>
      </c>
      <c r="P436" s="11">
        <f t="shared" si="43"/>
        <v>5.4347826086956523</v>
      </c>
      <c r="Q436" t="str">
        <f t="shared" si="44"/>
        <v>technology</v>
      </c>
      <c r="R436" t="str">
        <f t="shared" si="45"/>
        <v>wearables</v>
      </c>
      <c r="S436" s="9">
        <f t="shared" si="46"/>
        <v>41576.834513888891</v>
      </c>
      <c r="T436" s="10">
        <f t="shared" si="47"/>
        <v>41609.876180555555</v>
      </c>
      <c r="U436">
        <f t="shared" si="4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1</v>
      </c>
      <c r="L437">
        <v>105</v>
      </c>
      <c r="M437" t="b">
        <v>1</v>
      </c>
      <c r="N437" t="s">
        <v>8295</v>
      </c>
      <c r="O437" s="5">
        <f t="shared" si="42"/>
        <v>2.7272727272727273E-5</v>
      </c>
      <c r="P437" s="11">
        <f t="shared" si="43"/>
        <v>2.8571428571428571E-2</v>
      </c>
      <c r="Q437" t="str">
        <f t="shared" si="44"/>
        <v>technology</v>
      </c>
      <c r="R437" t="str">
        <f t="shared" si="45"/>
        <v>hardware</v>
      </c>
      <c r="S437" s="9">
        <f t="shared" si="46"/>
        <v>41500.747453703705</v>
      </c>
      <c r="T437" s="10">
        <f t="shared" si="47"/>
        <v>41530.747453703705</v>
      </c>
      <c r="U437">
        <f t="shared" si="4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1</v>
      </c>
      <c r="L438">
        <v>288</v>
      </c>
      <c r="M438" t="b">
        <v>1</v>
      </c>
      <c r="N438" t="s">
        <v>8271</v>
      </c>
      <c r="O438" s="5">
        <f t="shared" si="42"/>
        <v>0</v>
      </c>
      <c r="P438" s="11">
        <f t="shared" si="43"/>
        <v>0</v>
      </c>
      <c r="Q438" t="str">
        <f t="shared" si="44"/>
        <v>theater</v>
      </c>
      <c r="R438" t="str">
        <f t="shared" si="45"/>
        <v>plays</v>
      </c>
      <c r="S438" s="9">
        <f t="shared" si="46"/>
        <v>41456.36241898148</v>
      </c>
      <c r="T438" s="10">
        <f t="shared" si="47"/>
        <v>41486.36241898148</v>
      </c>
      <c r="U438">
        <f t="shared" si="4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46</v>
      </c>
      <c r="M439" t="b">
        <v>1</v>
      </c>
      <c r="N439" t="s">
        <v>8276</v>
      </c>
      <c r="O439" s="5">
        <f t="shared" si="42"/>
        <v>0</v>
      </c>
      <c r="P439" s="11">
        <f t="shared" si="43"/>
        <v>0</v>
      </c>
      <c r="Q439" t="str">
        <f t="shared" si="44"/>
        <v>music</v>
      </c>
      <c r="R439" t="str">
        <f t="shared" si="45"/>
        <v>rock</v>
      </c>
      <c r="S439" s="9">
        <f t="shared" si="46"/>
        <v>42591.31858796296</v>
      </c>
      <c r="T439" s="10">
        <f t="shared" si="47"/>
        <v>42651.31858796296</v>
      </c>
      <c r="U439">
        <f t="shared" si="4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1062</v>
      </c>
      <c r="M440" t="b">
        <v>1</v>
      </c>
      <c r="N440" t="s">
        <v>8269</v>
      </c>
      <c r="O440" s="5">
        <f t="shared" si="42"/>
        <v>9.3799999999999994E-2</v>
      </c>
      <c r="P440" s="11">
        <f t="shared" si="43"/>
        <v>1.7664783427495292</v>
      </c>
      <c r="Q440" t="str">
        <f t="shared" si="44"/>
        <v>film &amp; video</v>
      </c>
      <c r="R440" t="str">
        <f t="shared" si="45"/>
        <v>documentary</v>
      </c>
      <c r="S440" s="9">
        <f t="shared" si="46"/>
        <v>42296.261087962965</v>
      </c>
      <c r="T440" s="10">
        <f t="shared" si="47"/>
        <v>42326.302754629629</v>
      </c>
      <c r="U440">
        <f t="shared" si="4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31</v>
      </c>
      <c r="M441" t="b">
        <v>0</v>
      </c>
      <c r="N441" t="s">
        <v>8273</v>
      </c>
      <c r="O441" s="5">
        <f t="shared" si="42"/>
        <v>0</v>
      </c>
      <c r="P441" s="11">
        <f t="shared" si="43"/>
        <v>0</v>
      </c>
      <c r="Q441" t="str">
        <f t="shared" si="44"/>
        <v>technology</v>
      </c>
      <c r="R441" t="str">
        <f t="shared" si="45"/>
        <v>wearables</v>
      </c>
      <c r="S441" s="9">
        <f t="shared" si="46"/>
        <v>41919.761782407404</v>
      </c>
      <c r="T441" s="10">
        <f t="shared" si="47"/>
        <v>41929.761782407404</v>
      </c>
      <c r="U441">
        <f t="shared" si="4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40</v>
      </c>
      <c r="M442" t="b">
        <v>1</v>
      </c>
      <c r="N442" t="s">
        <v>8279</v>
      </c>
      <c r="O442" s="5">
        <f t="shared" si="42"/>
        <v>1E-3</v>
      </c>
      <c r="P442" s="11">
        <f t="shared" si="43"/>
        <v>0.125</v>
      </c>
      <c r="Q442" t="str">
        <f t="shared" si="44"/>
        <v>music</v>
      </c>
      <c r="R442" t="str">
        <f t="shared" si="45"/>
        <v>indie rock</v>
      </c>
      <c r="S442" s="9">
        <f t="shared" si="46"/>
        <v>42423.985567129625</v>
      </c>
      <c r="T442" s="10">
        <f t="shared" si="47"/>
        <v>42453.943900462968</v>
      </c>
      <c r="U442">
        <f t="shared" si="4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48</v>
      </c>
      <c r="M443" t="b">
        <v>0</v>
      </c>
      <c r="N443" t="s">
        <v>8283</v>
      </c>
      <c r="O443" s="5">
        <f t="shared" si="42"/>
        <v>0</v>
      </c>
      <c r="P443" s="11">
        <f t="shared" si="43"/>
        <v>0</v>
      </c>
      <c r="Q443" t="str">
        <f t="shared" si="44"/>
        <v>games</v>
      </c>
      <c r="R443" t="str">
        <f t="shared" si="45"/>
        <v>mobile games</v>
      </c>
      <c r="S443" s="9">
        <f t="shared" si="46"/>
        <v>41550.793935185182</v>
      </c>
      <c r="T443" s="10">
        <f t="shared" si="47"/>
        <v>41580.793935185182</v>
      </c>
      <c r="U443">
        <f t="shared" si="48"/>
        <v>2013</v>
      </c>
    </row>
    <row r="444" spans="1:21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60</v>
      </c>
      <c r="M444" t="b">
        <v>1</v>
      </c>
      <c r="N444" t="s">
        <v>8302</v>
      </c>
      <c r="O444" s="5">
        <f t="shared" si="42"/>
        <v>0.39358823529411763</v>
      </c>
      <c r="P444" s="11">
        <f t="shared" si="43"/>
        <v>111.51666666666667</v>
      </c>
      <c r="Q444" t="str">
        <f t="shared" si="44"/>
        <v>technology</v>
      </c>
      <c r="R444" t="str">
        <f t="shared" si="45"/>
        <v>makerspaces</v>
      </c>
      <c r="S444" s="9">
        <f t="shared" si="46"/>
        <v>42024.888692129629</v>
      </c>
      <c r="T444" s="10">
        <f t="shared" si="47"/>
        <v>42054.888692129629</v>
      </c>
      <c r="U444">
        <f t="shared" si="4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1</v>
      </c>
      <c r="L445">
        <v>441</v>
      </c>
      <c r="M445" t="b">
        <v>1</v>
      </c>
      <c r="N445" t="s">
        <v>8288</v>
      </c>
      <c r="O445" s="5">
        <f t="shared" si="42"/>
        <v>1E-3</v>
      </c>
      <c r="P445" s="11">
        <f t="shared" si="43"/>
        <v>2.2675736961451247E-2</v>
      </c>
      <c r="Q445" t="str">
        <f t="shared" si="44"/>
        <v>publishing</v>
      </c>
      <c r="R445" t="str">
        <f t="shared" si="45"/>
        <v>radio &amp; podcasts</v>
      </c>
      <c r="S445" s="9">
        <f t="shared" si="46"/>
        <v>41650.015057870369</v>
      </c>
      <c r="T445" s="10">
        <f t="shared" si="47"/>
        <v>41680.015057870369</v>
      </c>
      <c r="U445">
        <f t="shared" si="4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0</v>
      </c>
      <c r="M446" t="b">
        <v>0</v>
      </c>
      <c r="N446" t="s">
        <v>8270</v>
      </c>
      <c r="O446" s="5">
        <f t="shared" si="42"/>
        <v>0.05</v>
      </c>
      <c r="P446" s="11" t="e">
        <f t="shared" si="43"/>
        <v>#DIV/0!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10">
        <f t="shared" si="47"/>
        <v>40954.906956018516</v>
      </c>
      <c r="U446">
        <f t="shared" si="48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5</v>
      </c>
      <c r="M447" t="b">
        <v>0</v>
      </c>
      <c r="N447" t="s">
        <v>8272</v>
      </c>
      <c r="O447" s="5">
        <f t="shared" si="42"/>
        <v>3.3333333333333335E-5</v>
      </c>
      <c r="P447" s="11">
        <f t="shared" si="43"/>
        <v>0.4</v>
      </c>
      <c r="Q447" t="str">
        <f t="shared" si="44"/>
        <v>technology</v>
      </c>
      <c r="R447" t="str">
        <f t="shared" si="45"/>
        <v>web</v>
      </c>
      <c r="S447" s="9">
        <f t="shared" si="46"/>
        <v>42130.335358796292</v>
      </c>
      <c r="T447" s="10">
        <f t="shared" si="47"/>
        <v>42145.335358796292</v>
      </c>
      <c r="U447">
        <f t="shared" si="4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2</v>
      </c>
      <c r="M448" t="b">
        <v>0</v>
      </c>
      <c r="N448" t="s">
        <v>8271</v>
      </c>
      <c r="O448" s="5">
        <f t="shared" si="42"/>
        <v>7.2952380952380949E-2</v>
      </c>
      <c r="P448" s="11">
        <f t="shared" si="43"/>
        <v>383</v>
      </c>
      <c r="Q448" t="str">
        <f t="shared" si="44"/>
        <v>theater</v>
      </c>
      <c r="R448" t="str">
        <f t="shared" si="45"/>
        <v>plays</v>
      </c>
      <c r="S448" s="9">
        <f t="shared" si="46"/>
        <v>42037.083564814813</v>
      </c>
      <c r="T448" s="10">
        <f t="shared" si="47"/>
        <v>42067.083564814813</v>
      </c>
      <c r="U448">
        <f t="shared" si="4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406</v>
      </c>
      <c r="M449" t="b">
        <v>1</v>
      </c>
      <c r="N449" t="s">
        <v>8276</v>
      </c>
      <c r="O449" s="5">
        <f t="shared" si="42"/>
        <v>1.6666666666666666E-4</v>
      </c>
      <c r="P449" s="11">
        <f t="shared" si="43"/>
        <v>1.2315270935960592E-2</v>
      </c>
      <c r="Q449" t="str">
        <f t="shared" si="44"/>
        <v>music</v>
      </c>
      <c r="R449" t="str">
        <f t="shared" si="45"/>
        <v>rock</v>
      </c>
      <c r="S449" s="9">
        <f t="shared" si="46"/>
        <v>41331.555127314816</v>
      </c>
      <c r="T449" s="10">
        <f t="shared" si="47"/>
        <v>41356.513460648144</v>
      </c>
      <c r="U449">
        <f t="shared" si="4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265</v>
      </c>
      <c r="M450" t="b">
        <v>1</v>
      </c>
      <c r="N450" t="s">
        <v>8303</v>
      </c>
      <c r="O450" s="5">
        <f t="shared" ref="O450:O513" si="49">E450/D450</f>
        <v>3.2804E-2</v>
      </c>
      <c r="P450" s="11">
        <f t="shared" ref="P450:P513" si="50">E450/L450</f>
        <v>0.30947169811320757</v>
      </c>
      <c r="Q450" t="str">
        <f t="shared" ref="Q450:Q513" si="51">LEFT(N450,SEARCH("/",N450,1)-1)</f>
        <v>theater</v>
      </c>
      <c r="R450" t="str">
        <f t="shared" ref="R450:R513" si="52">RIGHT(N450,LEN(N450)- SEARCH("/",N450,SEARCH("/",N450)))</f>
        <v>spaces</v>
      </c>
      <c r="S450" s="9">
        <f t="shared" ref="S450:S513" si="53">(((J450/60)/60)/24)+DATE(1970,1,1)</f>
        <v>41753.758043981477</v>
      </c>
      <c r="T450" s="10">
        <f t="shared" ref="T450:T513" si="54">(((I450/60)/60)/24)+DATE(1970,1,1)</f>
        <v>41773.758043981477</v>
      </c>
      <c r="U450">
        <f t="shared" ref="U450:U513" si="55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8</v>
      </c>
      <c r="M451" t="b">
        <v>0</v>
      </c>
      <c r="N451" t="s">
        <v>8272</v>
      </c>
      <c r="O451" s="5">
        <f t="shared" si="49"/>
        <v>2.2499999999999999E-2</v>
      </c>
      <c r="P451" s="11">
        <f t="shared" si="50"/>
        <v>5.625</v>
      </c>
      <c r="Q451" t="str">
        <f t="shared" si="51"/>
        <v>technology</v>
      </c>
      <c r="R451" t="str">
        <f t="shared" si="52"/>
        <v>web</v>
      </c>
      <c r="S451" s="9">
        <f t="shared" si="53"/>
        <v>41534.568113425928</v>
      </c>
      <c r="T451" s="10">
        <f t="shared" si="54"/>
        <v>41564.568113425928</v>
      </c>
      <c r="U451">
        <f t="shared" si="55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0</v>
      </c>
      <c r="M452" t="b">
        <v>0</v>
      </c>
      <c r="N452" t="s">
        <v>8271</v>
      </c>
      <c r="O452" s="5">
        <f t="shared" si="49"/>
        <v>7.92E-3</v>
      </c>
      <c r="P452" s="11" t="e">
        <f t="shared" si="50"/>
        <v>#DIV/0!</v>
      </c>
      <c r="Q452" t="str">
        <f t="shared" si="51"/>
        <v>theater</v>
      </c>
      <c r="R452" t="str">
        <f t="shared" si="52"/>
        <v>plays</v>
      </c>
      <c r="S452" s="9">
        <f t="shared" si="53"/>
        <v>41654.946759259255</v>
      </c>
      <c r="T452" s="10">
        <f t="shared" si="54"/>
        <v>41684.946759259255</v>
      </c>
      <c r="U452">
        <f t="shared" si="5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1</v>
      </c>
      <c r="M453" t="b">
        <v>0</v>
      </c>
      <c r="N453" t="s">
        <v>8305</v>
      </c>
      <c r="O453" s="5">
        <f t="shared" si="49"/>
        <v>0</v>
      </c>
      <c r="P453" s="11">
        <f t="shared" si="50"/>
        <v>0</v>
      </c>
      <c r="Q453" t="str">
        <f t="shared" si="51"/>
        <v>theater</v>
      </c>
      <c r="R453" t="str">
        <f t="shared" si="52"/>
        <v>musical</v>
      </c>
      <c r="S453" s="9">
        <f t="shared" si="53"/>
        <v>41634.715173611112</v>
      </c>
      <c r="T453" s="10">
        <f t="shared" si="54"/>
        <v>41664.715173611112</v>
      </c>
      <c r="U453">
        <f t="shared" si="5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19</v>
      </c>
      <c r="M454" t="b">
        <v>1</v>
      </c>
      <c r="N454" t="s">
        <v>8276</v>
      </c>
      <c r="O454" s="5">
        <f t="shared" si="49"/>
        <v>0.64</v>
      </c>
      <c r="P454" s="11">
        <f t="shared" si="50"/>
        <v>25.263157894736842</v>
      </c>
      <c r="Q454" t="str">
        <f t="shared" si="51"/>
        <v>music</v>
      </c>
      <c r="R454" t="str">
        <f t="shared" si="52"/>
        <v>rock</v>
      </c>
      <c r="S454" s="9">
        <f t="shared" si="53"/>
        <v>42107.703877314809</v>
      </c>
      <c r="T454" s="10">
        <f t="shared" si="54"/>
        <v>42137.703877314809</v>
      </c>
      <c r="U454">
        <f t="shared" si="5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4</v>
      </c>
      <c r="M455" t="b">
        <v>0</v>
      </c>
      <c r="N455" t="s">
        <v>8294</v>
      </c>
      <c r="O455" s="5">
        <f t="shared" si="49"/>
        <v>2.740447957839262E-4</v>
      </c>
      <c r="P455" s="11">
        <f t="shared" si="50"/>
        <v>6.5</v>
      </c>
      <c r="Q455" t="str">
        <f t="shared" si="51"/>
        <v>technology</v>
      </c>
      <c r="R455" t="str">
        <f t="shared" si="52"/>
        <v>gadgets</v>
      </c>
      <c r="S455" s="9">
        <f t="shared" si="53"/>
        <v>42038.824988425928</v>
      </c>
      <c r="T455" s="10">
        <f t="shared" si="54"/>
        <v>42054.824988425928</v>
      </c>
      <c r="U455">
        <f t="shared" si="5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246</v>
      </c>
      <c r="M456" t="b">
        <v>1</v>
      </c>
      <c r="N456" t="s">
        <v>8279</v>
      </c>
      <c r="O456" s="5">
        <f t="shared" si="49"/>
        <v>8.2000000000000007E-3</v>
      </c>
      <c r="P456" s="11">
        <f t="shared" si="50"/>
        <v>0.33333333333333331</v>
      </c>
      <c r="Q456" t="str">
        <f t="shared" si="51"/>
        <v>music</v>
      </c>
      <c r="R456" t="str">
        <f t="shared" si="52"/>
        <v>indie rock</v>
      </c>
      <c r="S456" s="9">
        <f t="shared" si="53"/>
        <v>41938.717256944445</v>
      </c>
      <c r="T456" s="10">
        <f t="shared" si="54"/>
        <v>41969.551388888889</v>
      </c>
      <c r="U456">
        <f t="shared" si="5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110</v>
      </c>
      <c r="M457" t="b">
        <v>0</v>
      </c>
      <c r="N457" t="s">
        <v>8273</v>
      </c>
      <c r="O457" s="5">
        <f t="shared" si="49"/>
        <v>6.9230769230769226E-4</v>
      </c>
      <c r="P457" s="11">
        <f t="shared" si="50"/>
        <v>0.40909090909090912</v>
      </c>
      <c r="Q457" t="str">
        <f t="shared" si="51"/>
        <v>technology</v>
      </c>
      <c r="R457" t="str">
        <f t="shared" si="52"/>
        <v>wearables</v>
      </c>
      <c r="S457" s="9">
        <f t="shared" si="53"/>
        <v>40971.002569444441</v>
      </c>
      <c r="T457" s="10">
        <f t="shared" si="54"/>
        <v>41016.021527777775</v>
      </c>
      <c r="U457">
        <f t="shared" si="5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13</v>
      </c>
      <c r="M458" t="b">
        <v>1</v>
      </c>
      <c r="N458" t="s">
        <v>8271</v>
      </c>
      <c r="O458" s="5">
        <f t="shared" si="49"/>
        <v>6.8631863186318634E-3</v>
      </c>
      <c r="P458" s="11">
        <f t="shared" si="50"/>
        <v>4.6923076923076925</v>
      </c>
      <c r="Q458" t="str">
        <f t="shared" si="51"/>
        <v>theater</v>
      </c>
      <c r="R458" t="str">
        <f t="shared" si="52"/>
        <v>plays</v>
      </c>
      <c r="S458" s="9">
        <f t="shared" si="53"/>
        <v>41547.694456018515</v>
      </c>
      <c r="T458" s="10">
        <f t="shared" si="54"/>
        <v>41569.165972222225</v>
      </c>
      <c r="U458">
        <f t="shared" si="5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136</v>
      </c>
      <c r="M459" t="b">
        <v>1</v>
      </c>
      <c r="N459" t="s">
        <v>8271</v>
      </c>
      <c r="O459" s="5">
        <f t="shared" si="49"/>
        <v>0</v>
      </c>
      <c r="P459" s="11">
        <f t="shared" si="50"/>
        <v>0</v>
      </c>
      <c r="Q459" t="str">
        <f t="shared" si="51"/>
        <v>theater</v>
      </c>
      <c r="R459" t="str">
        <f t="shared" si="52"/>
        <v>plays</v>
      </c>
      <c r="S459" s="9">
        <f t="shared" si="53"/>
        <v>41837.767500000002</v>
      </c>
      <c r="T459" s="10">
        <f t="shared" si="54"/>
        <v>41867.767500000002</v>
      </c>
      <c r="U459">
        <f t="shared" si="5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1</v>
      </c>
      <c r="L460">
        <v>46</v>
      </c>
      <c r="M460" t="b">
        <v>1</v>
      </c>
      <c r="N460" t="s">
        <v>8285</v>
      </c>
      <c r="O460" s="5">
        <f t="shared" si="49"/>
        <v>8.2100000000000006E-2</v>
      </c>
      <c r="P460" s="11">
        <f t="shared" si="50"/>
        <v>17.847826086956523</v>
      </c>
      <c r="Q460" t="str">
        <f t="shared" si="51"/>
        <v>photography</v>
      </c>
      <c r="R460" t="str">
        <f t="shared" si="52"/>
        <v>photobooks</v>
      </c>
      <c r="S460" s="9">
        <f t="shared" si="53"/>
        <v>41378.69976851852</v>
      </c>
      <c r="T460" s="10">
        <f t="shared" si="54"/>
        <v>41408.69976851852</v>
      </c>
      <c r="U460">
        <f t="shared" si="5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57</v>
      </c>
      <c r="M461" t="b">
        <v>1</v>
      </c>
      <c r="N461" t="s">
        <v>8271</v>
      </c>
      <c r="O461" s="5">
        <f t="shared" si="49"/>
        <v>6.4102564102564103E-4</v>
      </c>
      <c r="P461" s="11">
        <f t="shared" si="50"/>
        <v>0.43859649122807015</v>
      </c>
      <c r="Q461" t="str">
        <f t="shared" si="51"/>
        <v>theater</v>
      </c>
      <c r="R461" t="str">
        <f t="shared" si="52"/>
        <v>plays</v>
      </c>
      <c r="S461" s="9">
        <f t="shared" si="53"/>
        <v>40800.6403587963</v>
      </c>
      <c r="T461" s="10">
        <f t="shared" si="54"/>
        <v>40860.682025462964</v>
      </c>
      <c r="U461">
        <f t="shared" si="5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1</v>
      </c>
      <c r="L462">
        <v>455</v>
      </c>
      <c r="M462" t="b">
        <v>1</v>
      </c>
      <c r="N462" t="s">
        <v>8285</v>
      </c>
      <c r="O462" s="5">
        <f t="shared" si="49"/>
        <v>2.9411764705882353E-3</v>
      </c>
      <c r="P462" s="11">
        <f t="shared" si="50"/>
        <v>5.4945054945054944E-2</v>
      </c>
      <c r="Q462" t="str">
        <f t="shared" si="51"/>
        <v>photography</v>
      </c>
      <c r="R462" t="str">
        <f t="shared" si="52"/>
        <v>photobooks</v>
      </c>
      <c r="S462" s="9">
        <f t="shared" si="53"/>
        <v>41759.542534722219</v>
      </c>
      <c r="T462" s="10">
        <f t="shared" si="54"/>
        <v>41791.166666666664</v>
      </c>
      <c r="U462">
        <f t="shared" si="5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22</v>
      </c>
      <c r="M463" t="b">
        <v>0</v>
      </c>
      <c r="N463" t="s">
        <v>8282</v>
      </c>
      <c r="O463" s="5">
        <f t="shared" si="49"/>
        <v>0</v>
      </c>
      <c r="P463" s="11">
        <f t="shared" si="50"/>
        <v>0</v>
      </c>
      <c r="Q463" t="str">
        <f t="shared" si="51"/>
        <v>games</v>
      </c>
      <c r="R463" t="str">
        <f t="shared" si="52"/>
        <v>video games</v>
      </c>
      <c r="S463" s="9">
        <f t="shared" si="53"/>
        <v>41407.84684027778</v>
      </c>
      <c r="T463" s="10">
        <f t="shared" si="54"/>
        <v>41427.84684027778</v>
      </c>
      <c r="U463">
        <f t="shared" si="5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1</v>
      </c>
      <c r="L464">
        <v>52</v>
      </c>
      <c r="M464" t="b">
        <v>0</v>
      </c>
      <c r="N464" t="s">
        <v>8301</v>
      </c>
      <c r="O464" s="5">
        <f t="shared" si="49"/>
        <v>0</v>
      </c>
      <c r="P464" s="11">
        <f t="shared" si="50"/>
        <v>0</v>
      </c>
      <c r="Q464" t="str">
        <f t="shared" si="51"/>
        <v>technology</v>
      </c>
      <c r="R464" t="str">
        <f t="shared" si="52"/>
        <v>space exploration</v>
      </c>
      <c r="S464" s="9">
        <f t="shared" si="53"/>
        <v>40705.126631944448</v>
      </c>
      <c r="T464" s="10">
        <f t="shared" si="54"/>
        <v>40765.126631944448</v>
      </c>
      <c r="U464">
        <f t="shared" si="5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14</v>
      </c>
      <c r="M465" t="b">
        <v>1</v>
      </c>
      <c r="N465" t="s">
        <v>8280</v>
      </c>
      <c r="O465" s="5">
        <f t="shared" si="49"/>
        <v>2.2727272727272728E-2</v>
      </c>
      <c r="P465" s="11">
        <f t="shared" si="50"/>
        <v>89.285714285714292</v>
      </c>
      <c r="Q465" t="str">
        <f t="shared" si="51"/>
        <v>music</v>
      </c>
      <c r="R465" t="str">
        <f t="shared" si="52"/>
        <v>electronic music</v>
      </c>
      <c r="S465" s="9">
        <f t="shared" si="53"/>
        <v>40750.710104166668</v>
      </c>
      <c r="T465" s="10">
        <f t="shared" si="54"/>
        <v>40810.710104166668</v>
      </c>
      <c r="U465">
        <f t="shared" si="5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8271</v>
      </c>
      <c r="O466" s="5">
        <f t="shared" si="49"/>
        <v>9.9009900990099011E-4</v>
      </c>
      <c r="P466" s="11">
        <f t="shared" si="50"/>
        <v>1</v>
      </c>
      <c r="Q466" t="str">
        <f t="shared" si="51"/>
        <v>theater</v>
      </c>
      <c r="R466" t="str">
        <f t="shared" si="52"/>
        <v>plays</v>
      </c>
      <c r="S466" s="9">
        <f t="shared" si="53"/>
        <v>42488.848784722228</v>
      </c>
      <c r="T466" s="10">
        <f t="shared" si="54"/>
        <v>42508.848784722228</v>
      </c>
      <c r="U466">
        <f t="shared" si="55"/>
        <v>2016</v>
      </c>
    </row>
    <row r="467" spans="1:21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2</v>
      </c>
      <c r="M467" t="b">
        <v>0</v>
      </c>
      <c r="N467" t="s">
        <v>8293</v>
      </c>
      <c r="O467" s="5">
        <f t="shared" si="49"/>
        <v>0.26953125</v>
      </c>
      <c r="P467" s="11">
        <f t="shared" si="50"/>
        <v>69</v>
      </c>
      <c r="Q467" t="str">
        <f t="shared" si="51"/>
        <v>music</v>
      </c>
      <c r="R467" t="str">
        <f t="shared" si="52"/>
        <v>faith</v>
      </c>
      <c r="S467" s="9">
        <f t="shared" si="53"/>
        <v>41801.120069444441</v>
      </c>
      <c r="T467" s="10">
        <f t="shared" si="54"/>
        <v>41817.120069444441</v>
      </c>
      <c r="U467">
        <f t="shared" si="5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1</v>
      </c>
      <c r="L468">
        <v>15</v>
      </c>
      <c r="M468" t="b">
        <v>1</v>
      </c>
      <c r="N468" t="s">
        <v>8271</v>
      </c>
      <c r="O468" s="5">
        <f t="shared" si="49"/>
        <v>7.6E-3</v>
      </c>
      <c r="P468" s="11">
        <f t="shared" si="50"/>
        <v>5.0666666666666664</v>
      </c>
      <c r="Q468" t="str">
        <f t="shared" si="51"/>
        <v>theater</v>
      </c>
      <c r="R468" t="str">
        <f t="shared" si="52"/>
        <v>plays</v>
      </c>
      <c r="S468" s="9">
        <f t="shared" si="53"/>
        <v>41129.942870370374</v>
      </c>
      <c r="T468" s="10">
        <f t="shared" si="54"/>
        <v>41159.942870370374</v>
      </c>
      <c r="U468">
        <f t="shared" si="5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73</v>
      </c>
      <c r="M469" t="b">
        <v>1</v>
      </c>
      <c r="N469" t="s">
        <v>8276</v>
      </c>
      <c r="O469" s="5">
        <f t="shared" si="49"/>
        <v>0.21575</v>
      </c>
      <c r="P469" s="11">
        <f t="shared" si="50"/>
        <v>59.109589041095887</v>
      </c>
      <c r="Q469" t="str">
        <f t="shared" si="51"/>
        <v>music</v>
      </c>
      <c r="R469" t="str">
        <f t="shared" si="52"/>
        <v>rock</v>
      </c>
      <c r="S469" s="9">
        <f t="shared" si="53"/>
        <v>41135.679791666669</v>
      </c>
      <c r="T469" s="10">
        <f t="shared" si="54"/>
        <v>41180.679791666669</v>
      </c>
      <c r="U469">
        <f t="shared" si="5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1</v>
      </c>
      <c r="L470">
        <v>248</v>
      </c>
      <c r="M470" t="b">
        <v>1</v>
      </c>
      <c r="N470" t="s">
        <v>8288</v>
      </c>
      <c r="O470" s="5">
        <f t="shared" si="49"/>
        <v>0</v>
      </c>
      <c r="P470" s="11">
        <f t="shared" si="50"/>
        <v>0</v>
      </c>
      <c r="Q470" t="str">
        <f t="shared" si="51"/>
        <v>publishing</v>
      </c>
      <c r="R470" t="str">
        <f t="shared" si="52"/>
        <v>radio &amp; podcasts</v>
      </c>
      <c r="S470" s="9">
        <f t="shared" si="53"/>
        <v>41041.167627314811</v>
      </c>
      <c r="T470" s="10">
        <f t="shared" si="54"/>
        <v>41101.160474537035</v>
      </c>
      <c r="U470">
        <f t="shared" si="5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8</v>
      </c>
      <c r="M471" t="b">
        <v>0</v>
      </c>
      <c r="N471" t="s">
        <v>8282</v>
      </c>
      <c r="O471" s="5">
        <f t="shared" si="49"/>
        <v>0</v>
      </c>
      <c r="P471" s="11">
        <f t="shared" si="50"/>
        <v>0</v>
      </c>
      <c r="Q471" t="str">
        <f t="shared" si="51"/>
        <v>games</v>
      </c>
      <c r="R471" t="str">
        <f t="shared" si="52"/>
        <v>video games</v>
      </c>
      <c r="S471" s="9">
        <f t="shared" si="53"/>
        <v>41827.989861111113</v>
      </c>
      <c r="T471" s="10">
        <f t="shared" si="54"/>
        <v>41887.989861111113</v>
      </c>
      <c r="U471">
        <f t="shared" si="5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0</v>
      </c>
      <c r="M472" t="b">
        <v>0</v>
      </c>
      <c r="N472" t="s">
        <v>8271</v>
      </c>
      <c r="O472" s="5">
        <f t="shared" si="49"/>
        <v>1.0200000000000001E-2</v>
      </c>
      <c r="P472" s="11" t="e">
        <f t="shared" si="50"/>
        <v>#DIV/0!</v>
      </c>
      <c r="Q472" t="str">
        <f t="shared" si="51"/>
        <v>theater</v>
      </c>
      <c r="R472" t="str">
        <f t="shared" si="52"/>
        <v>plays</v>
      </c>
      <c r="S472" s="9">
        <f t="shared" si="53"/>
        <v>41605.167696759258</v>
      </c>
      <c r="T472" s="10">
        <f t="shared" si="54"/>
        <v>41655.166666666664</v>
      </c>
      <c r="U472">
        <f t="shared" si="5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13</v>
      </c>
      <c r="M473" t="b">
        <v>0</v>
      </c>
      <c r="N473" t="s">
        <v>8284</v>
      </c>
      <c r="O473" s="5">
        <f t="shared" si="49"/>
        <v>0.11892727272727273</v>
      </c>
      <c r="P473" s="11">
        <f t="shared" si="50"/>
        <v>503.15384615384613</v>
      </c>
      <c r="Q473" t="str">
        <f t="shared" si="51"/>
        <v>food</v>
      </c>
      <c r="R473" t="str">
        <f t="shared" si="52"/>
        <v>food trucks</v>
      </c>
      <c r="S473" s="9">
        <f t="shared" si="53"/>
        <v>41703.721979166665</v>
      </c>
      <c r="T473" s="10">
        <f t="shared" si="54"/>
        <v>41748.680312500001</v>
      </c>
      <c r="U473">
        <f t="shared" si="5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27</v>
      </c>
      <c r="M474" t="b">
        <v>1</v>
      </c>
      <c r="N474" t="s">
        <v>8305</v>
      </c>
      <c r="O474" s="5">
        <f t="shared" si="49"/>
        <v>0.17624999999999999</v>
      </c>
      <c r="P474" s="11">
        <f t="shared" si="50"/>
        <v>5.2222222222222223</v>
      </c>
      <c r="Q474" t="str">
        <f t="shared" si="51"/>
        <v>theater</v>
      </c>
      <c r="R474" t="str">
        <f t="shared" si="52"/>
        <v>musical</v>
      </c>
      <c r="S474" s="9">
        <f t="shared" si="53"/>
        <v>41844.922662037039</v>
      </c>
      <c r="T474" s="10">
        <f t="shared" si="54"/>
        <v>41874.922662037039</v>
      </c>
      <c r="U474">
        <f t="shared" si="5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90</v>
      </c>
      <c r="M475" t="b">
        <v>1</v>
      </c>
      <c r="N475" t="s">
        <v>8276</v>
      </c>
      <c r="O475" s="5">
        <f t="shared" si="49"/>
        <v>2.87E-2</v>
      </c>
      <c r="P475" s="11">
        <f t="shared" si="50"/>
        <v>9.5666666666666664</v>
      </c>
      <c r="Q475" t="str">
        <f t="shared" si="51"/>
        <v>music</v>
      </c>
      <c r="R475" t="str">
        <f t="shared" si="52"/>
        <v>rock</v>
      </c>
      <c r="S475" s="9">
        <f t="shared" si="53"/>
        <v>41869.698136574072</v>
      </c>
      <c r="T475" s="10">
        <f t="shared" si="54"/>
        <v>41899.698136574072</v>
      </c>
      <c r="U475">
        <f t="shared" si="5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14</v>
      </c>
      <c r="M476" t="b">
        <v>0</v>
      </c>
      <c r="N476" t="s">
        <v>8271</v>
      </c>
      <c r="O476" s="5">
        <f t="shared" si="49"/>
        <v>3.0303030303030303E-4</v>
      </c>
      <c r="P476" s="11">
        <f t="shared" si="50"/>
        <v>7.1428571428571425E-2</v>
      </c>
      <c r="Q476" t="str">
        <f t="shared" si="51"/>
        <v>theater</v>
      </c>
      <c r="R476" t="str">
        <f t="shared" si="52"/>
        <v>plays</v>
      </c>
      <c r="S476" s="9">
        <f t="shared" si="53"/>
        <v>42753.329039351855</v>
      </c>
      <c r="T476" s="10">
        <f t="shared" si="54"/>
        <v>42783.329039351855</v>
      </c>
      <c r="U476">
        <f t="shared" si="5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1</v>
      </c>
      <c r="L477">
        <v>284</v>
      </c>
      <c r="M477" t="b">
        <v>1</v>
      </c>
      <c r="N477" t="s">
        <v>8269</v>
      </c>
      <c r="O477" s="5">
        <f t="shared" si="49"/>
        <v>0</v>
      </c>
      <c r="P477" s="11">
        <f t="shared" si="50"/>
        <v>0</v>
      </c>
      <c r="Q477" t="str">
        <f t="shared" si="51"/>
        <v>film &amp; video</v>
      </c>
      <c r="R477" t="str">
        <f t="shared" si="52"/>
        <v>documentary</v>
      </c>
      <c r="S477" s="9">
        <f t="shared" si="53"/>
        <v>42100.086145833338</v>
      </c>
      <c r="T477" s="10">
        <f t="shared" si="54"/>
        <v>42130.086145833338</v>
      </c>
      <c r="U477">
        <f t="shared" si="5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121</v>
      </c>
      <c r="M478" t="b">
        <v>1</v>
      </c>
      <c r="N478" t="s">
        <v>8295</v>
      </c>
      <c r="O478" s="5">
        <f t="shared" si="49"/>
        <v>2.2302681818181819E-2</v>
      </c>
      <c r="P478" s="11">
        <f t="shared" si="50"/>
        <v>40.550330578512401</v>
      </c>
      <c r="Q478" t="str">
        <f t="shared" si="51"/>
        <v>technology</v>
      </c>
      <c r="R478" t="str">
        <f t="shared" si="52"/>
        <v>hardware</v>
      </c>
      <c r="S478" s="9">
        <f t="shared" si="53"/>
        <v>41757.975011574075</v>
      </c>
      <c r="T478" s="10">
        <f t="shared" si="54"/>
        <v>41793.165972222225</v>
      </c>
      <c r="U478">
        <f t="shared" si="5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34</v>
      </c>
      <c r="M479" t="b">
        <v>1</v>
      </c>
      <c r="N479" t="s">
        <v>8292</v>
      </c>
      <c r="O479" s="5">
        <f t="shared" si="49"/>
        <v>0</v>
      </c>
      <c r="P479" s="11">
        <f t="shared" si="50"/>
        <v>0</v>
      </c>
      <c r="Q479" t="str">
        <f t="shared" si="51"/>
        <v>music</v>
      </c>
      <c r="R479" t="str">
        <f t="shared" si="52"/>
        <v>pop</v>
      </c>
      <c r="S479" s="9">
        <f t="shared" si="53"/>
        <v>40987.83488425926</v>
      </c>
      <c r="T479" s="10">
        <f t="shared" si="54"/>
        <v>41047.83488425926</v>
      </c>
      <c r="U479">
        <f t="shared" si="5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1</v>
      </c>
      <c r="L480">
        <v>115</v>
      </c>
      <c r="M480" t="b">
        <v>1</v>
      </c>
      <c r="N480" t="s">
        <v>8271</v>
      </c>
      <c r="O480" s="5">
        <f t="shared" si="49"/>
        <v>0</v>
      </c>
      <c r="P480" s="11">
        <f t="shared" si="50"/>
        <v>0</v>
      </c>
      <c r="Q480" t="str">
        <f t="shared" si="51"/>
        <v>theater</v>
      </c>
      <c r="R480" t="str">
        <f t="shared" si="52"/>
        <v>plays</v>
      </c>
      <c r="S480" s="9">
        <f t="shared" si="53"/>
        <v>42065.910983796297</v>
      </c>
      <c r="T480" s="10">
        <f t="shared" si="54"/>
        <v>42095.869317129633</v>
      </c>
      <c r="U480">
        <f t="shared" si="5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108</v>
      </c>
      <c r="M481" t="b">
        <v>1</v>
      </c>
      <c r="N481" t="s">
        <v>8274</v>
      </c>
      <c r="O481" s="5">
        <f t="shared" si="49"/>
        <v>0.3256</v>
      </c>
      <c r="P481" s="11">
        <f t="shared" si="50"/>
        <v>45.222222222222221</v>
      </c>
      <c r="Q481" t="str">
        <f t="shared" si="51"/>
        <v>publishing</v>
      </c>
      <c r="R481" t="str">
        <f t="shared" si="52"/>
        <v>nonfiction</v>
      </c>
      <c r="S481" s="9">
        <f t="shared" si="53"/>
        <v>41904.407812500001</v>
      </c>
      <c r="T481" s="10">
        <f t="shared" si="54"/>
        <v>41964.449479166666</v>
      </c>
      <c r="U481">
        <f t="shared" si="5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8</v>
      </c>
      <c r="M482" t="b">
        <v>0</v>
      </c>
      <c r="N482" t="s">
        <v>8293</v>
      </c>
      <c r="O482" s="5">
        <f t="shared" si="49"/>
        <v>0.19409999999999999</v>
      </c>
      <c r="P482" s="11">
        <f t="shared" si="50"/>
        <v>970.5</v>
      </c>
      <c r="Q482" t="str">
        <f t="shared" si="51"/>
        <v>music</v>
      </c>
      <c r="R482" t="str">
        <f t="shared" si="52"/>
        <v>faith</v>
      </c>
      <c r="S482" s="9">
        <f t="shared" si="53"/>
        <v>41465.500173611108</v>
      </c>
      <c r="T482" s="10">
        <f t="shared" si="54"/>
        <v>41495.500173611108</v>
      </c>
      <c r="U482">
        <f t="shared" si="5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3</v>
      </c>
      <c r="M483" t="b">
        <v>0</v>
      </c>
      <c r="N483" t="s">
        <v>8291</v>
      </c>
      <c r="O483" s="5">
        <f t="shared" si="49"/>
        <v>6.0999999999999999E-2</v>
      </c>
      <c r="P483" s="11">
        <f t="shared" si="50"/>
        <v>610</v>
      </c>
      <c r="Q483" t="str">
        <f t="shared" si="51"/>
        <v>photography</v>
      </c>
      <c r="R483" t="str">
        <f t="shared" si="52"/>
        <v>places</v>
      </c>
      <c r="S483" s="9">
        <f t="shared" si="53"/>
        <v>41162.672326388885</v>
      </c>
      <c r="T483" s="10">
        <f t="shared" si="54"/>
        <v>41192.672326388885</v>
      </c>
      <c r="U483">
        <f t="shared" si="5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8271</v>
      </c>
      <c r="O484" s="5">
        <f t="shared" si="49"/>
        <v>1E-3</v>
      </c>
      <c r="P484" s="11">
        <f t="shared" si="50"/>
        <v>10</v>
      </c>
      <c r="Q484" t="str">
        <f t="shared" si="51"/>
        <v>theater</v>
      </c>
      <c r="R484" t="str">
        <f t="shared" si="52"/>
        <v>plays</v>
      </c>
      <c r="S484" s="9">
        <f t="shared" si="53"/>
        <v>42447.896875000006</v>
      </c>
      <c r="T484" s="10">
        <f t="shared" si="54"/>
        <v>42474.606944444444</v>
      </c>
      <c r="U484">
        <f t="shared" si="5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1</v>
      </c>
      <c r="L485">
        <v>493</v>
      </c>
      <c r="M485" t="b">
        <v>1</v>
      </c>
      <c r="N485" t="s">
        <v>8269</v>
      </c>
      <c r="O485" s="5">
        <f t="shared" si="49"/>
        <v>0.502</v>
      </c>
      <c r="P485" s="11">
        <f t="shared" si="50"/>
        <v>15.273833671399593</v>
      </c>
      <c r="Q485" t="str">
        <f t="shared" si="51"/>
        <v>film &amp; video</v>
      </c>
      <c r="R485" t="str">
        <f t="shared" si="52"/>
        <v>documentary</v>
      </c>
      <c r="S485" s="9">
        <f t="shared" si="53"/>
        <v>41243.197592592594</v>
      </c>
      <c r="T485" s="10">
        <f t="shared" si="54"/>
        <v>41303.197592592594</v>
      </c>
      <c r="U485">
        <f t="shared" si="5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1</v>
      </c>
      <c r="L486">
        <v>74</v>
      </c>
      <c r="M486" t="b">
        <v>1</v>
      </c>
      <c r="N486" t="s">
        <v>8276</v>
      </c>
      <c r="O486" s="5">
        <f t="shared" si="49"/>
        <v>1.8625E-3</v>
      </c>
      <c r="P486" s="11">
        <f t="shared" si="50"/>
        <v>2.0135135135135136</v>
      </c>
      <c r="Q486" t="str">
        <f t="shared" si="51"/>
        <v>music</v>
      </c>
      <c r="R486" t="str">
        <f t="shared" si="52"/>
        <v>rock</v>
      </c>
      <c r="S486" s="9">
        <f t="shared" si="53"/>
        <v>42272.93949074074</v>
      </c>
      <c r="T486" s="10">
        <f t="shared" si="54"/>
        <v>42313.981157407412</v>
      </c>
      <c r="U486">
        <f t="shared" si="5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36</v>
      </c>
      <c r="M487" t="b">
        <v>1</v>
      </c>
      <c r="N487" t="s">
        <v>8265</v>
      </c>
      <c r="O487" s="5">
        <f t="shared" si="49"/>
        <v>0.21906971229845085</v>
      </c>
      <c r="P487" s="11">
        <f t="shared" si="50"/>
        <v>230.9725</v>
      </c>
      <c r="Q487" t="str">
        <f t="shared" si="51"/>
        <v>film &amp; video</v>
      </c>
      <c r="R487" t="str">
        <f t="shared" si="52"/>
        <v>television</v>
      </c>
      <c r="S487" s="9">
        <f t="shared" si="53"/>
        <v>41381.50577546296</v>
      </c>
      <c r="T487" s="10">
        <f t="shared" si="54"/>
        <v>41411.50577546296</v>
      </c>
      <c r="U487">
        <f t="shared" si="5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0</v>
      </c>
      <c r="M488" t="b">
        <v>0</v>
      </c>
      <c r="N488" t="s">
        <v>8303</v>
      </c>
      <c r="O488" s="5">
        <f t="shared" si="49"/>
        <v>9.0909090909090904E-5</v>
      </c>
      <c r="P488" s="11" t="e">
        <f t="shared" si="50"/>
        <v>#DIV/0!</v>
      </c>
      <c r="Q488" t="str">
        <f t="shared" si="51"/>
        <v>theater</v>
      </c>
      <c r="R488" t="str">
        <f t="shared" si="52"/>
        <v>spaces</v>
      </c>
      <c r="S488" s="9">
        <f t="shared" si="53"/>
        <v>41761.94258101852</v>
      </c>
      <c r="T488" s="10">
        <f t="shared" si="54"/>
        <v>41791.94258101852</v>
      </c>
      <c r="U488">
        <f t="shared" si="5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62</v>
      </c>
      <c r="M489" t="b">
        <v>1</v>
      </c>
      <c r="N489" t="s">
        <v>8292</v>
      </c>
      <c r="O489" s="5">
        <f t="shared" si="49"/>
        <v>0</v>
      </c>
      <c r="P489" s="11">
        <f t="shared" si="50"/>
        <v>0</v>
      </c>
      <c r="Q489" t="str">
        <f t="shared" si="51"/>
        <v>music</v>
      </c>
      <c r="R489" t="str">
        <f t="shared" si="52"/>
        <v>pop</v>
      </c>
      <c r="S489" s="9">
        <f t="shared" si="53"/>
        <v>42669.594837962963</v>
      </c>
      <c r="T489" s="10">
        <f t="shared" si="54"/>
        <v>42729.636504629627</v>
      </c>
      <c r="U489">
        <f t="shared" si="5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71</v>
      </c>
      <c r="M490" t="b">
        <v>1</v>
      </c>
      <c r="N490" t="s">
        <v>8300</v>
      </c>
      <c r="O490" s="5">
        <f t="shared" si="49"/>
        <v>0</v>
      </c>
      <c r="P490" s="11">
        <f t="shared" si="50"/>
        <v>0</v>
      </c>
      <c r="Q490" t="str">
        <f t="shared" si="51"/>
        <v>music</v>
      </c>
      <c r="R490" t="str">
        <f t="shared" si="52"/>
        <v>classical music</v>
      </c>
      <c r="S490" s="9">
        <f t="shared" si="53"/>
        <v>42714.054398148146</v>
      </c>
      <c r="T490" s="10">
        <f t="shared" si="54"/>
        <v>42744.054398148146</v>
      </c>
      <c r="U490">
        <f t="shared" si="5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13</v>
      </c>
      <c r="M491" t="b">
        <v>0</v>
      </c>
      <c r="N491" t="s">
        <v>8268</v>
      </c>
      <c r="O491" s="5">
        <f t="shared" si="49"/>
        <v>2.8667813379201833E-3</v>
      </c>
      <c r="P491" s="11">
        <f t="shared" si="50"/>
        <v>16.53846153846154</v>
      </c>
      <c r="Q491" t="str">
        <f t="shared" si="51"/>
        <v>film &amp; video</v>
      </c>
      <c r="R491" t="str">
        <f t="shared" si="52"/>
        <v>drama</v>
      </c>
      <c r="S491" s="9">
        <f t="shared" si="53"/>
        <v>40882.481666666667</v>
      </c>
      <c r="T491" s="10">
        <f t="shared" si="54"/>
        <v>40913.481249999997</v>
      </c>
      <c r="U491">
        <f t="shared" si="55"/>
        <v>2011</v>
      </c>
    </row>
    <row r="492" spans="1:21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60</v>
      </c>
      <c r="M492" t="b">
        <v>1</v>
      </c>
      <c r="N492" t="s">
        <v>8300</v>
      </c>
      <c r="O492" s="5">
        <f t="shared" si="49"/>
        <v>0</v>
      </c>
      <c r="P492" s="11">
        <f t="shared" si="50"/>
        <v>0</v>
      </c>
      <c r="Q492" t="str">
        <f t="shared" si="51"/>
        <v>music</v>
      </c>
      <c r="R492" t="str">
        <f t="shared" si="52"/>
        <v>classical music</v>
      </c>
      <c r="S492" s="9">
        <f t="shared" si="53"/>
        <v>41113.968576388892</v>
      </c>
      <c r="T492" s="10">
        <f t="shared" si="54"/>
        <v>41143.968576388892</v>
      </c>
      <c r="U492">
        <f t="shared" si="5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148</v>
      </c>
      <c r="M493" t="b">
        <v>0</v>
      </c>
      <c r="N493" t="s">
        <v>8282</v>
      </c>
      <c r="O493" s="5">
        <f t="shared" si="49"/>
        <v>0</v>
      </c>
      <c r="P493" s="11">
        <f t="shared" si="50"/>
        <v>0</v>
      </c>
      <c r="Q493" t="str">
        <f t="shared" si="51"/>
        <v>games</v>
      </c>
      <c r="R493" t="str">
        <f t="shared" si="52"/>
        <v>video games</v>
      </c>
      <c r="S493" s="9">
        <f t="shared" si="53"/>
        <v>42366.982627314821</v>
      </c>
      <c r="T493" s="10">
        <f t="shared" si="54"/>
        <v>42396.982627314821</v>
      </c>
      <c r="U493">
        <f t="shared" si="5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51</v>
      </c>
      <c r="M494" t="b">
        <v>1</v>
      </c>
      <c r="N494" t="s">
        <v>8271</v>
      </c>
      <c r="O494" s="5">
        <f t="shared" si="49"/>
        <v>0</v>
      </c>
      <c r="P494" s="11">
        <f t="shared" si="50"/>
        <v>0</v>
      </c>
      <c r="Q494" t="str">
        <f t="shared" si="51"/>
        <v>theater</v>
      </c>
      <c r="R494" t="str">
        <f t="shared" si="52"/>
        <v>plays</v>
      </c>
      <c r="S494" s="9">
        <f t="shared" si="53"/>
        <v>42596.03506944445</v>
      </c>
      <c r="T494" s="10">
        <f t="shared" si="54"/>
        <v>42656.03506944445</v>
      </c>
      <c r="U494">
        <f t="shared" si="5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9</v>
      </c>
      <c r="M495" t="b">
        <v>0</v>
      </c>
      <c r="N495" t="s">
        <v>8287</v>
      </c>
      <c r="O495" s="5">
        <f t="shared" si="49"/>
        <v>0</v>
      </c>
      <c r="P495" s="11">
        <f t="shared" si="50"/>
        <v>0</v>
      </c>
      <c r="Q495" t="str">
        <f t="shared" si="51"/>
        <v>publishing</v>
      </c>
      <c r="R495" t="str">
        <f t="shared" si="52"/>
        <v>translations</v>
      </c>
      <c r="S495" s="9">
        <f t="shared" si="53"/>
        <v>42114.726134259254</v>
      </c>
      <c r="T495" s="10">
        <f t="shared" si="54"/>
        <v>42144.726134259254</v>
      </c>
      <c r="U495">
        <f t="shared" si="5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14</v>
      </c>
      <c r="M496" t="b">
        <v>0</v>
      </c>
      <c r="N496" t="s">
        <v>8270</v>
      </c>
      <c r="O496" s="5">
        <f t="shared" si="49"/>
        <v>1.5499999999999999E-3</v>
      </c>
      <c r="P496" s="11">
        <f t="shared" si="50"/>
        <v>2.2142857142857144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10">
        <f t="shared" si="54"/>
        <v>41823.125</v>
      </c>
      <c r="U496">
        <f t="shared" si="5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32</v>
      </c>
      <c r="M497" t="b">
        <v>1</v>
      </c>
      <c r="N497" t="s">
        <v>8297</v>
      </c>
      <c r="O497" s="5">
        <f t="shared" si="49"/>
        <v>0</v>
      </c>
      <c r="P497" s="11">
        <f t="shared" si="50"/>
        <v>0</v>
      </c>
      <c r="Q497" t="str">
        <f t="shared" si="51"/>
        <v>games</v>
      </c>
      <c r="R497" t="str">
        <f t="shared" si="52"/>
        <v>tabletop games</v>
      </c>
      <c r="S497" s="9">
        <f t="shared" si="53"/>
        <v>42171.827604166669</v>
      </c>
      <c r="T497" s="10">
        <f t="shared" si="54"/>
        <v>42201.827604166669</v>
      </c>
      <c r="U497">
        <f t="shared" si="5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1</v>
      </c>
      <c r="L498">
        <v>62</v>
      </c>
      <c r="M498" t="b">
        <v>1</v>
      </c>
      <c r="N498" t="s">
        <v>8269</v>
      </c>
      <c r="O498" s="5">
        <f t="shared" si="49"/>
        <v>1.6666666666666667E-5</v>
      </c>
      <c r="P498" s="11">
        <f t="shared" si="50"/>
        <v>1.6129032258064516E-2</v>
      </c>
      <c r="Q498" t="str">
        <f t="shared" si="51"/>
        <v>film &amp; video</v>
      </c>
      <c r="R498" t="str">
        <f t="shared" si="52"/>
        <v>documentary</v>
      </c>
      <c r="S498" s="9">
        <f t="shared" si="53"/>
        <v>41620.93141203704</v>
      </c>
      <c r="T498" s="10">
        <f t="shared" si="54"/>
        <v>41680.93141203704</v>
      </c>
      <c r="U498">
        <f t="shared" si="55"/>
        <v>2013</v>
      </c>
    </row>
    <row r="499" spans="1:21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1</v>
      </c>
      <c r="L499">
        <v>139</v>
      </c>
      <c r="M499" t="b">
        <v>0</v>
      </c>
      <c r="N499" t="s">
        <v>8285</v>
      </c>
      <c r="O499" s="5">
        <f t="shared" si="49"/>
        <v>6.6964285714285711E-3</v>
      </c>
      <c r="P499" s="11">
        <f t="shared" si="50"/>
        <v>0.21582733812949639</v>
      </c>
      <c r="Q499" t="str">
        <f t="shared" si="51"/>
        <v>photography</v>
      </c>
      <c r="R499" t="str">
        <f t="shared" si="52"/>
        <v>photobooks</v>
      </c>
      <c r="S499" s="9">
        <f t="shared" si="53"/>
        <v>41945.037789351853</v>
      </c>
      <c r="T499" s="10">
        <f t="shared" si="54"/>
        <v>41998.208333333328</v>
      </c>
      <c r="U499">
        <f t="shared" si="5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35</v>
      </c>
      <c r="M500" t="b">
        <v>0</v>
      </c>
      <c r="N500" t="s">
        <v>8290</v>
      </c>
      <c r="O500" s="5">
        <f t="shared" si="49"/>
        <v>4.5985132395404561E-2</v>
      </c>
      <c r="P500" s="11">
        <f t="shared" si="50"/>
        <v>85.542857142857144</v>
      </c>
      <c r="Q500" t="str">
        <f t="shared" si="51"/>
        <v>publishing</v>
      </c>
      <c r="R500" t="str">
        <f t="shared" si="52"/>
        <v>art books</v>
      </c>
      <c r="S500" s="9">
        <f t="shared" si="53"/>
        <v>40858.762141203704</v>
      </c>
      <c r="T500" s="10">
        <f t="shared" si="54"/>
        <v>40900.762141203704</v>
      </c>
      <c r="U500">
        <f t="shared" si="5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31</v>
      </c>
      <c r="M501" t="b">
        <v>1</v>
      </c>
      <c r="N501" t="s">
        <v>8271</v>
      </c>
      <c r="O501" s="5">
        <f t="shared" si="49"/>
        <v>9.5500000000000002E-2</v>
      </c>
      <c r="P501" s="11">
        <f t="shared" si="50"/>
        <v>61.612903225806448</v>
      </c>
      <c r="Q501" t="str">
        <f t="shared" si="51"/>
        <v>theater</v>
      </c>
      <c r="R501" t="str">
        <f t="shared" si="52"/>
        <v>plays</v>
      </c>
      <c r="S501" s="9">
        <f t="shared" si="53"/>
        <v>40043.895462962959</v>
      </c>
      <c r="T501" s="10">
        <f t="shared" si="54"/>
        <v>40098.874305555553</v>
      </c>
      <c r="U501">
        <f t="shared" si="5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19</v>
      </c>
      <c r="M502" t="b">
        <v>0</v>
      </c>
      <c r="N502" t="s">
        <v>8275</v>
      </c>
      <c r="O502" s="5">
        <f t="shared" si="49"/>
        <v>3.307692307692308E-2</v>
      </c>
      <c r="P502" s="11">
        <f t="shared" si="50"/>
        <v>11.315789473684211</v>
      </c>
      <c r="Q502" t="str">
        <f t="shared" si="51"/>
        <v>publishing</v>
      </c>
      <c r="R502" t="str">
        <f t="shared" si="52"/>
        <v>fiction</v>
      </c>
      <c r="S502" s="9">
        <f t="shared" si="53"/>
        <v>40247.886006944449</v>
      </c>
      <c r="T502" s="10">
        <f t="shared" si="54"/>
        <v>40306.927777777775</v>
      </c>
      <c r="U502">
        <f t="shared" si="5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4</v>
      </c>
      <c r="M503" t="b">
        <v>0</v>
      </c>
      <c r="N503" t="s">
        <v>8271</v>
      </c>
      <c r="O503" s="5">
        <f t="shared" si="49"/>
        <v>0</v>
      </c>
      <c r="P503" s="11">
        <f t="shared" si="50"/>
        <v>0</v>
      </c>
      <c r="Q503" t="str">
        <f t="shared" si="51"/>
        <v>theater</v>
      </c>
      <c r="R503" t="str">
        <f t="shared" si="52"/>
        <v>plays</v>
      </c>
      <c r="S503" s="9">
        <f t="shared" si="53"/>
        <v>40703.234386574077</v>
      </c>
      <c r="T503" s="10">
        <f t="shared" si="54"/>
        <v>40733.234386574077</v>
      </c>
      <c r="U503">
        <f t="shared" si="5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7</v>
      </c>
      <c r="M504" t="b">
        <v>0</v>
      </c>
      <c r="N504" t="s">
        <v>8279</v>
      </c>
      <c r="O504" s="5">
        <f t="shared" si="49"/>
        <v>1.15E-2</v>
      </c>
      <c r="P504" s="11">
        <f t="shared" si="50"/>
        <v>32.857142857142854</v>
      </c>
      <c r="Q504" t="str">
        <f t="shared" si="51"/>
        <v>music</v>
      </c>
      <c r="R504" t="str">
        <f t="shared" si="52"/>
        <v>indie rock</v>
      </c>
      <c r="S504" s="9">
        <f t="shared" si="53"/>
        <v>40956.553530092591</v>
      </c>
      <c r="T504" s="10">
        <f t="shared" si="54"/>
        <v>40986.511863425927</v>
      </c>
      <c r="U504">
        <f t="shared" si="5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21</v>
      </c>
      <c r="M505" t="b">
        <v>0</v>
      </c>
      <c r="N505" t="s">
        <v>8271</v>
      </c>
      <c r="O505" s="5">
        <f t="shared" si="49"/>
        <v>1.7538461538461537E-2</v>
      </c>
      <c r="P505" s="11">
        <f t="shared" si="50"/>
        <v>5.4285714285714288</v>
      </c>
      <c r="Q505" t="str">
        <f t="shared" si="51"/>
        <v>theater</v>
      </c>
      <c r="R505" t="str">
        <f t="shared" si="52"/>
        <v>plays</v>
      </c>
      <c r="S505" s="9">
        <f t="shared" si="53"/>
        <v>41991.526655092588</v>
      </c>
      <c r="T505" s="10">
        <f t="shared" si="54"/>
        <v>42021.526655092588</v>
      </c>
      <c r="U505">
        <f t="shared" si="5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46</v>
      </c>
      <c r="M506" t="b">
        <v>1</v>
      </c>
      <c r="N506" t="s">
        <v>8279</v>
      </c>
      <c r="O506" s="5">
        <f t="shared" si="49"/>
        <v>1.3673469387755101E-2</v>
      </c>
      <c r="P506" s="11">
        <f t="shared" si="50"/>
        <v>7.2826086956521738</v>
      </c>
      <c r="Q506" t="str">
        <f t="shared" si="51"/>
        <v>music</v>
      </c>
      <c r="R506" t="str">
        <f t="shared" si="52"/>
        <v>indie rock</v>
      </c>
      <c r="S506" s="9">
        <f t="shared" si="53"/>
        <v>40949.98364583333</v>
      </c>
      <c r="T506" s="10">
        <f t="shared" si="54"/>
        <v>41009.941979166666</v>
      </c>
      <c r="U506">
        <f t="shared" si="5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17</v>
      </c>
      <c r="M507" t="b">
        <v>1</v>
      </c>
      <c r="N507" t="s">
        <v>8271</v>
      </c>
      <c r="O507" s="5">
        <f t="shared" si="49"/>
        <v>4.3333333333333331E-3</v>
      </c>
      <c r="P507" s="11">
        <f t="shared" si="50"/>
        <v>3.0588235294117645</v>
      </c>
      <c r="Q507" t="str">
        <f t="shared" si="51"/>
        <v>theater</v>
      </c>
      <c r="R507" t="str">
        <f t="shared" si="52"/>
        <v>plays</v>
      </c>
      <c r="S507" s="9">
        <f t="shared" si="53"/>
        <v>42318.098217592589</v>
      </c>
      <c r="T507" s="10">
        <f t="shared" si="54"/>
        <v>42363.098217592589</v>
      </c>
      <c r="U507">
        <f t="shared" si="5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1</v>
      </c>
      <c r="L508">
        <v>89</v>
      </c>
      <c r="M508" t="b">
        <v>1</v>
      </c>
      <c r="N508" t="s">
        <v>8279</v>
      </c>
      <c r="O508" s="5">
        <f t="shared" si="49"/>
        <v>1.25E-3</v>
      </c>
      <c r="P508" s="11">
        <f t="shared" si="50"/>
        <v>2.808988764044944</v>
      </c>
      <c r="Q508" t="str">
        <f t="shared" si="51"/>
        <v>music</v>
      </c>
      <c r="R508" t="str">
        <f t="shared" si="52"/>
        <v>indie rock</v>
      </c>
      <c r="S508" s="9">
        <f t="shared" si="53"/>
        <v>41466.552314814813</v>
      </c>
      <c r="T508" s="10">
        <f t="shared" si="54"/>
        <v>41496.552314814813</v>
      </c>
      <c r="U508">
        <f t="shared" si="5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99</v>
      </c>
      <c r="M509" t="b">
        <v>1</v>
      </c>
      <c r="N509" t="s">
        <v>8276</v>
      </c>
      <c r="O509" s="5">
        <f t="shared" si="49"/>
        <v>3.2000000000000001E-2</v>
      </c>
      <c r="P509" s="11">
        <f t="shared" si="50"/>
        <v>6.4646464646464645</v>
      </c>
      <c r="Q509" t="str">
        <f t="shared" si="51"/>
        <v>music</v>
      </c>
      <c r="R509" t="str">
        <f t="shared" si="52"/>
        <v>rock</v>
      </c>
      <c r="S509" s="9">
        <f t="shared" si="53"/>
        <v>41156.958993055552</v>
      </c>
      <c r="T509" s="10">
        <f t="shared" si="54"/>
        <v>41201.958993055552</v>
      </c>
      <c r="U509">
        <f t="shared" si="5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0</v>
      </c>
      <c r="M510" t="b">
        <v>0</v>
      </c>
      <c r="N510" t="s">
        <v>8287</v>
      </c>
      <c r="O510" s="5">
        <f t="shared" si="49"/>
        <v>8.0000000000000002E-3</v>
      </c>
      <c r="P510" s="11" t="e">
        <f t="shared" si="50"/>
        <v>#DIV/0!</v>
      </c>
      <c r="Q510" t="str">
        <f t="shared" si="51"/>
        <v>publishing</v>
      </c>
      <c r="R510" t="str">
        <f t="shared" si="52"/>
        <v>translations</v>
      </c>
      <c r="S510" s="9">
        <f t="shared" si="53"/>
        <v>40995.024317129632</v>
      </c>
      <c r="T510" s="10">
        <f t="shared" si="54"/>
        <v>41054.593055555553</v>
      </c>
      <c r="U510">
        <f t="shared" si="5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0</v>
      </c>
      <c r="M511" t="b">
        <v>0</v>
      </c>
      <c r="N511" t="s">
        <v>8299</v>
      </c>
      <c r="O511" s="5">
        <f t="shared" si="49"/>
        <v>2E-3</v>
      </c>
      <c r="P511" s="11" t="e">
        <f t="shared" si="50"/>
        <v>#DIV/0!</v>
      </c>
      <c r="Q511" t="str">
        <f t="shared" si="51"/>
        <v>food</v>
      </c>
      <c r="R511" t="str">
        <f t="shared" si="52"/>
        <v>restaurants</v>
      </c>
      <c r="S511" s="9">
        <f t="shared" si="53"/>
        <v>42153.631597222222</v>
      </c>
      <c r="T511" s="10">
        <f t="shared" si="54"/>
        <v>42183.631597222222</v>
      </c>
      <c r="U511">
        <f t="shared" si="5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25</v>
      </c>
      <c r="M512" t="b">
        <v>1</v>
      </c>
      <c r="N512" t="s">
        <v>8265</v>
      </c>
      <c r="O512" s="5">
        <f t="shared" si="49"/>
        <v>0</v>
      </c>
      <c r="P512" s="11">
        <f t="shared" si="50"/>
        <v>0</v>
      </c>
      <c r="Q512" t="str">
        <f t="shared" si="51"/>
        <v>film &amp; video</v>
      </c>
      <c r="R512" t="str">
        <f t="shared" si="52"/>
        <v>television</v>
      </c>
      <c r="S512" s="9">
        <f t="shared" si="53"/>
        <v>42400.176377314812</v>
      </c>
      <c r="T512" s="10">
        <f t="shared" si="54"/>
        <v>42430.176377314812</v>
      </c>
      <c r="U512">
        <f t="shared" si="5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1</v>
      </c>
      <c r="L513">
        <v>167</v>
      </c>
      <c r="M513" t="b">
        <v>1</v>
      </c>
      <c r="N513" t="s">
        <v>8271</v>
      </c>
      <c r="O513" s="5">
        <f t="shared" si="49"/>
        <v>0.03</v>
      </c>
      <c r="P513" s="11">
        <f t="shared" si="50"/>
        <v>0.89820359281437123</v>
      </c>
      <c r="Q513" t="str">
        <f t="shared" si="51"/>
        <v>theater</v>
      </c>
      <c r="R513" t="str">
        <f t="shared" si="52"/>
        <v>plays</v>
      </c>
      <c r="S513" s="9">
        <f t="shared" si="53"/>
        <v>41340.303032407406</v>
      </c>
      <c r="T513" s="10">
        <f t="shared" si="54"/>
        <v>41370.261365740742</v>
      </c>
      <c r="U513">
        <f t="shared" si="5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23</v>
      </c>
      <c r="M514" t="b">
        <v>1</v>
      </c>
      <c r="N514" t="s">
        <v>8276</v>
      </c>
      <c r="O514" s="5">
        <f t="shared" ref="O514:O577" si="56">E514/D514</f>
        <v>1.3749999999999999E-3</v>
      </c>
      <c r="P514" s="11">
        <f t="shared" ref="P514:P577" si="57">E514/L514</f>
        <v>0.47826086956521741</v>
      </c>
      <c r="Q514" t="str">
        <f t="shared" ref="Q514:Q577" si="58">LEFT(N514,SEARCH("/",N514,1)-1)</f>
        <v>music</v>
      </c>
      <c r="R514" t="str">
        <f t="shared" ref="R514:R577" si="59">RIGHT(N514,LEN(N514)- SEARCH("/",N514,SEARCH("/",N514)))</f>
        <v>rock</v>
      </c>
      <c r="S514" s="9">
        <f t="shared" ref="S514:S577" si="60">(((J514/60)/60)/24)+DATE(1970,1,1)</f>
        <v>42649.742210648154</v>
      </c>
      <c r="T514" s="10">
        <f t="shared" ref="T514:T577" si="61">(((I514/60)/60)/24)+DATE(1970,1,1)</f>
        <v>42694.783877314811</v>
      </c>
      <c r="U514">
        <f t="shared" ref="U514:U577" si="62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1</v>
      </c>
      <c r="L515">
        <v>148</v>
      </c>
      <c r="M515" t="b">
        <v>1</v>
      </c>
      <c r="N515" t="s">
        <v>8303</v>
      </c>
      <c r="O515" s="5">
        <f t="shared" si="56"/>
        <v>0.13924</v>
      </c>
      <c r="P515" s="11">
        <f t="shared" si="57"/>
        <v>47.04054054054054</v>
      </c>
      <c r="Q515" t="str">
        <f t="shared" si="58"/>
        <v>theater</v>
      </c>
      <c r="R515" t="str">
        <f t="shared" si="59"/>
        <v>spaces</v>
      </c>
      <c r="S515" s="9">
        <f t="shared" si="60"/>
        <v>42552.653993055559</v>
      </c>
      <c r="T515" s="10">
        <f t="shared" si="61"/>
        <v>42597.291666666672</v>
      </c>
      <c r="U515">
        <f t="shared" si="62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76</v>
      </c>
      <c r="M516" t="b">
        <v>1</v>
      </c>
      <c r="N516" t="s">
        <v>8271</v>
      </c>
      <c r="O516" s="5">
        <f t="shared" si="56"/>
        <v>3.3333333333333333E-2</v>
      </c>
      <c r="P516" s="11">
        <f t="shared" si="57"/>
        <v>0.65789473684210531</v>
      </c>
      <c r="Q516" t="str">
        <f t="shared" si="58"/>
        <v>theater</v>
      </c>
      <c r="R516" t="str">
        <f t="shared" si="59"/>
        <v>plays</v>
      </c>
      <c r="S516" s="9">
        <f t="shared" si="60"/>
        <v>41830.613969907405</v>
      </c>
      <c r="T516" s="10">
        <f t="shared" si="61"/>
        <v>41860.613969907405</v>
      </c>
      <c r="U516">
        <f t="shared" si="62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39</v>
      </c>
      <c r="M517" t="b">
        <v>1</v>
      </c>
      <c r="N517" t="s">
        <v>8271</v>
      </c>
      <c r="O517" s="5">
        <f t="shared" si="56"/>
        <v>0.25413402061855672</v>
      </c>
      <c r="P517" s="11">
        <f t="shared" si="57"/>
        <v>632.07692307692309</v>
      </c>
      <c r="Q517" t="str">
        <f t="shared" si="58"/>
        <v>theater</v>
      </c>
      <c r="R517" t="str">
        <f t="shared" si="59"/>
        <v>plays</v>
      </c>
      <c r="S517" s="9">
        <f t="shared" si="60"/>
        <v>42327.490752314814</v>
      </c>
      <c r="T517" s="10">
        <f t="shared" si="61"/>
        <v>42367.490752314814</v>
      </c>
      <c r="U517">
        <f t="shared" si="62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38</v>
      </c>
      <c r="M518" t="b">
        <v>1</v>
      </c>
      <c r="N518" t="s">
        <v>8276</v>
      </c>
      <c r="O518" s="5">
        <f t="shared" si="56"/>
        <v>0</v>
      </c>
      <c r="P518" s="11">
        <f t="shared" si="57"/>
        <v>0</v>
      </c>
      <c r="Q518" t="str">
        <f t="shared" si="58"/>
        <v>music</v>
      </c>
      <c r="R518" t="str">
        <f t="shared" si="59"/>
        <v>rock</v>
      </c>
      <c r="S518" s="9">
        <f t="shared" si="60"/>
        <v>42091.778703703705</v>
      </c>
      <c r="T518" s="10">
        <f t="shared" si="61"/>
        <v>42151.778703703705</v>
      </c>
      <c r="U518">
        <f t="shared" si="62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0</v>
      </c>
      <c r="M519" t="b">
        <v>0</v>
      </c>
      <c r="N519" t="s">
        <v>8303</v>
      </c>
      <c r="O519" s="5">
        <f t="shared" si="56"/>
        <v>1.3666666666666667E-2</v>
      </c>
      <c r="P519" s="11" t="e">
        <f t="shared" si="57"/>
        <v>#DIV/0!</v>
      </c>
      <c r="Q519" t="str">
        <f t="shared" si="58"/>
        <v>theater</v>
      </c>
      <c r="R519" t="str">
        <f t="shared" si="59"/>
        <v>spaces</v>
      </c>
      <c r="S519" s="9">
        <f t="shared" si="60"/>
        <v>42738.615289351852</v>
      </c>
      <c r="T519" s="10">
        <f t="shared" si="61"/>
        <v>42768.615289351852</v>
      </c>
      <c r="U519">
        <f t="shared" si="62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7</v>
      </c>
      <c r="M520" t="b">
        <v>1</v>
      </c>
      <c r="N520" t="s">
        <v>8305</v>
      </c>
      <c r="O520" s="5">
        <f t="shared" si="56"/>
        <v>0</v>
      </c>
      <c r="P520" s="11">
        <f t="shared" si="57"/>
        <v>0</v>
      </c>
      <c r="Q520" t="str">
        <f t="shared" si="58"/>
        <v>theater</v>
      </c>
      <c r="R520" t="str">
        <f t="shared" si="59"/>
        <v>musical</v>
      </c>
      <c r="S520" s="9">
        <f t="shared" si="60"/>
        <v>42223.616018518514</v>
      </c>
      <c r="T520" s="10">
        <f t="shared" si="61"/>
        <v>42253.615277777775</v>
      </c>
      <c r="U520">
        <f t="shared" si="62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76</v>
      </c>
      <c r="M521" t="b">
        <v>0</v>
      </c>
      <c r="N521" t="s">
        <v>8268</v>
      </c>
      <c r="O521" s="5">
        <f t="shared" si="56"/>
        <v>0.22881426547787684</v>
      </c>
      <c r="P521" s="11">
        <f t="shared" si="57"/>
        <v>36.131578947368418</v>
      </c>
      <c r="Q521" t="str">
        <f t="shared" si="58"/>
        <v>film &amp; video</v>
      </c>
      <c r="R521" t="str">
        <f t="shared" si="59"/>
        <v>drama</v>
      </c>
      <c r="S521" s="9">
        <f t="shared" si="60"/>
        <v>41218.391446759262</v>
      </c>
      <c r="T521" s="10">
        <f t="shared" si="61"/>
        <v>41248.391446759262</v>
      </c>
      <c r="U521">
        <f t="shared" si="6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27</v>
      </c>
      <c r="M522" t="b">
        <v>1</v>
      </c>
      <c r="N522" t="s">
        <v>8280</v>
      </c>
      <c r="O522" s="5">
        <f t="shared" si="56"/>
        <v>1.0209999999999999</v>
      </c>
      <c r="P522" s="11">
        <f t="shared" si="57"/>
        <v>189.07407407407408</v>
      </c>
      <c r="Q522" t="str">
        <f t="shared" si="58"/>
        <v>music</v>
      </c>
      <c r="R522" t="str">
        <f t="shared" si="59"/>
        <v>electronic music</v>
      </c>
      <c r="S522" s="9">
        <f t="shared" si="60"/>
        <v>42318.702094907407</v>
      </c>
      <c r="T522" s="10">
        <f t="shared" si="61"/>
        <v>42348.702094907407</v>
      </c>
      <c r="U522">
        <f t="shared" si="6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0</v>
      </c>
      <c r="M523" t="b">
        <v>0</v>
      </c>
      <c r="N523" t="s">
        <v>8284</v>
      </c>
      <c r="O523" s="5">
        <f t="shared" si="56"/>
        <v>1.0464</v>
      </c>
      <c r="P523" s="11" t="e">
        <f t="shared" si="57"/>
        <v>#DIV/0!</v>
      </c>
      <c r="Q523" t="str">
        <f t="shared" si="58"/>
        <v>food</v>
      </c>
      <c r="R523" t="str">
        <f t="shared" si="59"/>
        <v>food trucks</v>
      </c>
      <c r="S523" s="9">
        <f t="shared" si="60"/>
        <v>42646.092812499999</v>
      </c>
      <c r="T523" s="10">
        <f t="shared" si="61"/>
        <v>42675.207638888889</v>
      </c>
      <c r="U523">
        <f t="shared" si="6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0</v>
      </c>
      <c r="M524" t="b">
        <v>0</v>
      </c>
      <c r="N524" t="s">
        <v>8281</v>
      </c>
      <c r="O524" s="5">
        <f t="shared" si="56"/>
        <v>1.1466666666666667</v>
      </c>
      <c r="P524" s="11" t="e">
        <f t="shared" si="57"/>
        <v>#DIV/0!</v>
      </c>
      <c r="Q524" t="str">
        <f t="shared" si="58"/>
        <v>journalism</v>
      </c>
      <c r="R524" t="str">
        <f t="shared" si="59"/>
        <v>audio</v>
      </c>
      <c r="S524" s="9">
        <f t="shared" si="60"/>
        <v>42430.040798611109</v>
      </c>
      <c r="T524" s="10">
        <f t="shared" si="61"/>
        <v>42449.999131944445</v>
      </c>
      <c r="U524">
        <f t="shared" si="6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1</v>
      </c>
      <c r="L525">
        <v>1088</v>
      </c>
      <c r="M525" t="b">
        <v>1</v>
      </c>
      <c r="N525" t="s">
        <v>8303</v>
      </c>
      <c r="O525" s="5">
        <f t="shared" si="56"/>
        <v>1.206</v>
      </c>
      <c r="P525" s="11">
        <f t="shared" si="57"/>
        <v>5.5422794117647056</v>
      </c>
      <c r="Q525" t="str">
        <f t="shared" si="58"/>
        <v>theater</v>
      </c>
      <c r="R525" t="str">
        <f t="shared" si="59"/>
        <v>spaces</v>
      </c>
      <c r="S525" s="9">
        <f t="shared" si="60"/>
        <v>42238.13282407407</v>
      </c>
      <c r="T525" s="10">
        <f t="shared" si="61"/>
        <v>42268.13282407407</v>
      </c>
      <c r="U525">
        <f t="shared" si="6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1</v>
      </c>
      <c r="L526">
        <v>244</v>
      </c>
      <c r="M526" t="b">
        <v>1</v>
      </c>
      <c r="N526" t="s">
        <v>8271</v>
      </c>
      <c r="O526" s="5">
        <f t="shared" si="56"/>
        <v>1.0867285714285715</v>
      </c>
      <c r="P526" s="11">
        <f t="shared" si="57"/>
        <v>15.588319672131147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10">
        <f t="shared" si="61"/>
        <v>42522.717233796298</v>
      </c>
      <c r="U526">
        <f t="shared" si="6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30</v>
      </c>
      <c r="M527" t="b">
        <v>0</v>
      </c>
      <c r="N527" t="s">
        <v>8278</v>
      </c>
      <c r="O527" s="5">
        <f t="shared" si="56"/>
        <v>1</v>
      </c>
      <c r="P527" s="11">
        <f t="shared" si="57"/>
        <v>400</v>
      </c>
      <c r="Q527" t="str">
        <f t="shared" si="58"/>
        <v>music</v>
      </c>
      <c r="R527" t="str">
        <f t="shared" si="59"/>
        <v>jazz</v>
      </c>
      <c r="S527" s="9">
        <f t="shared" si="60"/>
        <v>41850.400937500002</v>
      </c>
      <c r="T527" s="10">
        <f t="shared" si="61"/>
        <v>41895.400937500002</v>
      </c>
      <c r="U527">
        <f t="shared" si="6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0</v>
      </c>
      <c r="M528" t="b">
        <v>0</v>
      </c>
      <c r="N528" t="s">
        <v>8271</v>
      </c>
      <c r="O528" s="5">
        <f t="shared" si="56"/>
        <v>1.1399999999999999</v>
      </c>
      <c r="P528" s="11" t="e">
        <f t="shared" si="57"/>
        <v>#DIV/0!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10">
        <f t="shared" si="61"/>
        <v>42223.708333333328</v>
      </c>
      <c r="U528">
        <f t="shared" si="6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0</v>
      </c>
      <c r="M529" t="b">
        <v>0</v>
      </c>
      <c r="N529" t="s">
        <v>8284</v>
      </c>
      <c r="O529" s="5">
        <f t="shared" si="56"/>
        <v>1.0085</v>
      </c>
      <c r="P529" s="11" t="e">
        <f t="shared" si="57"/>
        <v>#DIV/0!</v>
      </c>
      <c r="Q529" t="str">
        <f t="shared" si="58"/>
        <v>food</v>
      </c>
      <c r="R529" t="str">
        <f t="shared" si="59"/>
        <v>food trucks</v>
      </c>
      <c r="S529" s="9">
        <f t="shared" si="60"/>
        <v>42753.205625000002</v>
      </c>
      <c r="T529" s="10">
        <f t="shared" si="61"/>
        <v>42783.670138888891</v>
      </c>
      <c r="U529">
        <f t="shared" si="62"/>
        <v>2017</v>
      </c>
    </row>
    <row r="530" spans="1:21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0</v>
      </c>
      <c r="M530" t="b">
        <v>0</v>
      </c>
      <c r="N530" t="s">
        <v>8303</v>
      </c>
      <c r="O530" s="5">
        <f t="shared" si="56"/>
        <v>1.1565217391304348</v>
      </c>
      <c r="P530" s="11" t="e">
        <f t="shared" si="57"/>
        <v>#DIV/0!</v>
      </c>
      <c r="Q530" t="str">
        <f t="shared" si="58"/>
        <v>theater</v>
      </c>
      <c r="R530" t="str">
        <f t="shared" si="59"/>
        <v>spaces</v>
      </c>
      <c r="S530" s="9">
        <f t="shared" si="60"/>
        <v>42155.920219907406</v>
      </c>
      <c r="T530" s="10">
        <f t="shared" si="61"/>
        <v>42176.888888888891</v>
      </c>
      <c r="U530">
        <f t="shared" si="6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72</v>
      </c>
      <c r="M531" t="b">
        <v>1</v>
      </c>
      <c r="N531" t="s">
        <v>8271</v>
      </c>
      <c r="O531" s="5">
        <f t="shared" si="56"/>
        <v>1.3041666666666667</v>
      </c>
      <c r="P531" s="11">
        <f t="shared" si="57"/>
        <v>21.736111111111111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10">
        <f t="shared" si="61"/>
        <v>42746.208333333328</v>
      </c>
      <c r="U531">
        <f t="shared" si="62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128</v>
      </c>
      <c r="M532" t="b">
        <v>1</v>
      </c>
      <c r="N532" t="s">
        <v>8271</v>
      </c>
      <c r="O532" s="5">
        <f t="shared" si="56"/>
        <v>1.0778267254038179</v>
      </c>
      <c r="P532" s="11">
        <f t="shared" si="57"/>
        <v>28.671875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10">
        <f t="shared" si="61"/>
        <v>42179.083333333328</v>
      </c>
      <c r="U532">
        <f t="shared" si="6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35</v>
      </c>
      <c r="M533" t="b">
        <v>1</v>
      </c>
      <c r="N533" t="s">
        <v>8265</v>
      </c>
      <c r="O533" s="5">
        <f t="shared" si="56"/>
        <v>1</v>
      </c>
      <c r="P533" s="11">
        <f t="shared" si="57"/>
        <v>114.28571428571429</v>
      </c>
      <c r="Q533" t="str">
        <f t="shared" si="58"/>
        <v>film &amp; video</v>
      </c>
      <c r="R533" t="str">
        <f t="shared" si="59"/>
        <v>television</v>
      </c>
      <c r="S533" s="9">
        <f t="shared" si="60"/>
        <v>42676.065150462964</v>
      </c>
      <c r="T533" s="10">
        <f t="shared" si="61"/>
        <v>42721.290972222225</v>
      </c>
      <c r="U533">
        <f t="shared" si="6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12</v>
      </c>
      <c r="M534" t="b">
        <v>0</v>
      </c>
      <c r="N534" t="s">
        <v>8284</v>
      </c>
      <c r="O534" s="5">
        <f t="shared" si="56"/>
        <v>1.2324999999999999</v>
      </c>
      <c r="P534" s="11">
        <f t="shared" si="57"/>
        <v>1027.0833333333333</v>
      </c>
      <c r="Q534" t="str">
        <f t="shared" si="58"/>
        <v>food</v>
      </c>
      <c r="R534" t="str">
        <f t="shared" si="59"/>
        <v>food trucks</v>
      </c>
      <c r="S534" s="9">
        <f t="shared" si="60"/>
        <v>42473.007037037038</v>
      </c>
      <c r="T534" s="10">
        <f t="shared" si="61"/>
        <v>42503.007037037038</v>
      </c>
      <c r="U534">
        <f t="shared" si="6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30</v>
      </c>
      <c r="M535" t="b">
        <v>1</v>
      </c>
      <c r="N535" t="s">
        <v>8271</v>
      </c>
      <c r="O535" s="5">
        <f t="shared" si="56"/>
        <v>1.002</v>
      </c>
      <c r="P535" s="11">
        <f t="shared" si="57"/>
        <v>66.8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10">
        <f t="shared" si="61"/>
        <v>42506.43478009259</v>
      </c>
      <c r="U535">
        <f t="shared" si="6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2</v>
      </c>
      <c r="M536" t="b">
        <v>0</v>
      </c>
      <c r="N536" t="s">
        <v>8283</v>
      </c>
      <c r="O536" s="5">
        <f t="shared" si="56"/>
        <v>1.0466666666666666</v>
      </c>
      <c r="P536" s="11">
        <f t="shared" si="57"/>
        <v>7850</v>
      </c>
      <c r="Q536" t="str">
        <f t="shared" si="58"/>
        <v>games</v>
      </c>
      <c r="R536" t="str">
        <f t="shared" si="59"/>
        <v>mobile games</v>
      </c>
      <c r="S536" s="9">
        <f t="shared" si="60"/>
        <v>42270.810995370368</v>
      </c>
      <c r="T536" s="10">
        <f t="shared" si="61"/>
        <v>42309.958333333328</v>
      </c>
      <c r="U536">
        <f t="shared" si="6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55</v>
      </c>
      <c r="M537" t="b">
        <v>1</v>
      </c>
      <c r="N537" t="s">
        <v>8279</v>
      </c>
      <c r="O537" s="5">
        <f t="shared" si="56"/>
        <v>1.0249999999999999</v>
      </c>
      <c r="P537" s="11">
        <f t="shared" si="57"/>
        <v>37.272727272727273</v>
      </c>
      <c r="Q537" t="str">
        <f t="shared" si="58"/>
        <v>music</v>
      </c>
      <c r="R537" t="str">
        <f t="shared" si="59"/>
        <v>indie rock</v>
      </c>
      <c r="S537" s="9">
        <f t="shared" si="60"/>
        <v>42711.545196759253</v>
      </c>
      <c r="T537" s="10">
        <f t="shared" si="61"/>
        <v>42741.545196759253</v>
      </c>
      <c r="U537">
        <f t="shared" si="62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116</v>
      </c>
      <c r="M538" t="b">
        <v>1</v>
      </c>
      <c r="N538" t="s">
        <v>8292</v>
      </c>
      <c r="O538" s="5">
        <f t="shared" si="56"/>
        <v>1.1825757575757576</v>
      </c>
      <c r="P538" s="11">
        <f t="shared" si="57"/>
        <v>33.642241379310342</v>
      </c>
      <c r="Q538" t="str">
        <f t="shared" si="58"/>
        <v>music</v>
      </c>
      <c r="R538" t="str">
        <f t="shared" si="59"/>
        <v>pop</v>
      </c>
      <c r="S538" s="9">
        <f t="shared" si="60"/>
        <v>42179.344988425932</v>
      </c>
      <c r="T538" s="10">
        <f t="shared" si="61"/>
        <v>42219.75</v>
      </c>
      <c r="U538">
        <f t="shared" si="6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0</v>
      </c>
      <c r="M539" t="b">
        <v>0</v>
      </c>
      <c r="N539" t="s">
        <v>8303</v>
      </c>
      <c r="O539" s="5">
        <f t="shared" si="56"/>
        <v>1.2050000000000001</v>
      </c>
      <c r="P539" s="11" t="e">
        <f t="shared" si="57"/>
        <v>#DIV/0!</v>
      </c>
      <c r="Q539" t="str">
        <f t="shared" si="58"/>
        <v>theater</v>
      </c>
      <c r="R539" t="str">
        <f t="shared" si="59"/>
        <v>spaces</v>
      </c>
      <c r="S539" s="9">
        <f t="shared" si="60"/>
        <v>42282.768414351856</v>
      </c>
      <c r="T539" s="10">
        <f t="shared" si="61"/>
        <v>42312.810081018513</v>
      </c>
      <c r="U539">
        <f t="shared" si="6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15</v>
      </c>
      <c r="M540" t="b">
        <v>1</v>
      </c>
      <c r="N540" t="s">
        <v>8271</v>
      </c>
      <c r="O540" s="5">
        <f t="shared" si="56"/>
        <v>3.0242</v>
      </c>
      <c r="P540" s="11">
        <f t="shared" si="57"/>
        <v>1008.0666666666667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10">
        <f t="shared" si="61"/>
        <v>42503.794710648144</v>
      </c>
      <c r="U540">
        <f t="shared" si="6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3</v>
      </c>
      <c r="M541" t="b">
        <v>0</v>
      </c>
      <c r="N541" t="s">
        <v>8302</v>
      </c>
      <c r="O541" s="5">
        <f t="shared" si="56"/>
        <v>1.00644</v>
      </c>
      <c r="P541" s="11">
        <f t="shared" si="57"/>
        <v>167.74</v>
      </c>
      <c r="Q541" t="str">
        <f t="shared" si="58"/>
        <v>technology</v>
      </c>
      <c r="R541" t="str">
        <f t="shared" si="59"/>
        <v>makerspaces</v>
      </c>
      <c r="S541" s="9">
        <f t="shared" si="60"/>
        <v>42535.049849537041</v>
      </c>
      <c r="T541" s="10">
        <f t="shared" si="61"/>
        <v>42556.049849537041</v>
      </c>
      <c r="U541">
        <f t="shared" si="62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1</v>
      </c>
      <c r="L542">
        <v>152</v>
      </c>
      <c r="M542" t="b">
        <v>0</v>
      </c>
      <c r="N542" t="s">
        <v>8285</v>
      </c>
      <c r="O542" s="5">
        <f t="shared" si="56"/>
        <v>6.666666666666667E-5</v>
      </c>
      <c r="P542" s="11">
        <f t="shared" si="57"/>
        <v>6.5789473684210523E-3</v>
      </c>
      <c r="Q542" t="str">
        <f t="shared" si="58"/>
        <v>photography</v>
      </c>
      <c r="R542" t="str">
        <f t="shared" si="59"/>
        <v>photobooks</v>
      </c>
      <c r="S542" s="9">
        <f t="shared" si="60"/>
        <v>42009.817199074074</v>
      </c>
      <c r="T542" s="10">
        <f t="shared" si="61"/>
        <v>42039.817199074074</v>
      </c>
      <c r="U542">
        <f t="shared" si="62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4</v>
      </c>
      <c r="M543" t="b">
        <v>0</v>
      </c>
      <c r="N543" t="s">
        <v>8282</v>
      </c>
      <c r="O543" s="5">
        <f t="shared" si="56"/>
        <v>5.5555555555555558E-3</v>
      </c>
      <c r="P543" s="11">
        <f t="shared" si="57"/>
        <v>6.25</v>
      </c>
      <c r="Q543" t="str">
        <f t="shared" si="58"/>
        <v>games</v>
      </c>
      <c r="R543" t="str">
        <f t="shared" si="59"/>
        <v>video games</v>
      </c>
      <c r="S543" s="9">
        <f t="shared" si="60"/>
        <v>42276.046689814815</v>
      </c>
      <c r="T543" s="10">
        <f t="shared" si="61"/>
        <v>42306.046689814815</v>
      </c>
      <c r="U543">
        <f t="shared" si="62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3</v>
      </c>
      <c r="M544" t="b">
        <v>0</v>
      </c>
      <c r="N544" t="s">
        <v>8278</v>
      </c>
      <c r="O544" s="5">
        <f t="shared" si="56"/>
        <v>3.9999999999999998E-6</v>
      </c>
      <c r="P544" s="11">
        <f t="shared" si="57"/>
        <v>0.33333333333333331</v>
      </c>
      <c r="Q544" t="str">
        <f t="shared" si="58"/>
        <v>music</v>
      </c>
      <c r="R544" t="str">
        <f t="shared" si="59"/>
        <v>jazz</v>
      </c>
      <c r="S544" s="9">
        <f t="shared" si="60"/>
        <v>42433.737453703703</v>
      </c>
      <c r="T544" s="10">
        <f t="shared" si="61"/>
        <v>42493.695787037039</v>
      </c>
      <c r="U544">
        <f t="shared" si="62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1</v>
      </c>
      <c r="L545">
        <v>134</v>
      </c>
      <c r="M545" t="b">
        <v>1</v>
      </c>
      <c r="N545" t="s">
        <v>8271</v>
      </c>
      <c r="O545" s="5">
        <f t="shared" si="56"/>
        <v>3.1818181818181819E-3</v>
      </c>
      <c r="P545" s="11">
        <f t="shared" si="57"/>
        <v>0.52238805970149249</v>
      </c>
      <c r="Q545" t="str">
        <f t="shared" si="58"/>
        <v>theater</v>
      </c>
      <c r="R545" t="str">
        <f t="shared" si="59"/>
        <v>plays</v>
      </c>
      <c r="S545" s="9">
        <f t="shared" si="60"/>
        <v>41914.092152777775</v>
      </c>
      <c r="T545" s="10">
        <f t="shared" si="61"/>
        <v>41944.092152777775</v>
      </c>
      <c r="U545">
        <f t="shared" si="62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7</v>
      </c>
      <c r="M546" t="b">
        <v>0</v>
      </c>
      <c r="N546" t="s">
        <v>8268</v>
      </c>
      <c r="O546" s="5">
        <f t="shared" si="56"/>
        <v>1.2E-2</v>
      </c>
      <c r="P546" s="11">
        <f t="shared" si="57"/>
        <v>0.8571428571428571</v>
      </c>
      <c r="Q546" t="str">
        <f t="shared" si="58"/>
        <v>film &amp; video</v>
      </c>
      <c r="R546" t="str">
        <f t="shared" si="59"/>
        <v>drama</v>
      </c>
      <c r="S546" s="9">
        <f t="shared" si="60"/>
        <v>42525.656944444447</v>
      </c>
      <c r="T546" s="10">
        <f t="shared" si="61"/>
        <v>42555.656944444447</v>
      </c>
      <c r="U546">
        <f t="shared" si="62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82</v>
      </c>
      <c r="M547" t="b">
        <v>1</v>
      </c>
      <c r="N547" t="s">
        <v>8276</v>
      </c>
      <c r="O547" s="5">
        <f t="shared" si="56"/>
        <v>0.27383999999999997</v>
      </c>
      <c r="P547" s="11">
        <f t="shared" si="57"/>
        <v>166.97560975609755</v>
      </c>
      <c r="Q547" t="str">
        <f t="shared" si="58"/>
        <v>music</v>
      </c>
      <c r="R547" t="str">
        <f t="shared" si="59"/>
        <v>rock</v>
      </c>
      <c r="S547" s="9">
        <f t="shared" si="60"/>
        <v>42283.592465277776</v>
      </c>
      <c r="T547" s="10">
        <f t="shared" si="61"/>
        <v>42323.634131944447</v>
      </c>
      <c r="U547">
        <f t="shared" si="62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121</v>
      </c>
      <c r="M548" t="b">
        <v>1</v>
      </c>
      <c r="N548" t="s">
        <v>8274</v>
      </c>
      <c r="O548" s="5">
        <f t="shared" si="56"/>
        <v>8.6666666666666663E-4</v>
      </c>
      <c r="P548" s="11">
        <f t="shared" si="57"/>
        <v>0.42975206611570249</v>
      </c>
      <c r="Q548" t="str">
        <f t="shared" si="58"/>
        <v>publishing</v>
      </c>
      <c r="R548" t="str">
        <f t="shared" si="59"/>
        <v>nonfiction</v>
      </c>
      <c r="S548" s="9">
        <f t="shared" si="60"/>
        <v>42249.667997685188</v>
      </c>
      <c r="T548" s="10">
        <f t="shared" si="61"/>
        <v>42294.667997685188</v>
      </c>
      <c r="U548">
        <f t="shared" si="62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23</v>
      </c>
      <c r="M549" t="b">
        <v>0</v>
      </c>
      <c r="N549" t="s">
        <v>8273</v>
      </c>
      <c r="O549" s="5">
        <f t="shared" si="56"/>
        <v>0</v>
      </c>
      <c r="P549" s="11">
        <f t="shared" si="57"/>
        <v>0</v>
      </c>
      <c r="Q549" t="str">
        <f t="shared" si="58"/>
        <v>technology</v>
      </c>
      <c r="R549" t="str">
        <f t="shared" si="59"/>
        <v>wearables</v>
      </c>
      <c r="S549" s="9">
        <f t="shared" si="60"/>
        <v>42380.696342592593</v>
      </c>
      <c r="T549" s="10">
        <f t="shared" si="61"/>
        <v>42410.696342592593</v>
      </c>
      <c r="U549">
        <f t="shared" si="62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0</v>
      </c>
      <c r="M550" t="b">
        <v>0</v>
      </c>
      <c r="N550" t="s">
        <v>8305</v>
      </c>
      <c r="O550" s="5">
        <f t="shared" si="56"/>
        <v>8.9999999999999998E-4</v>
      </c>
      <c r="P550" s="11" t="e">
        <f t="shared" si="57"/>
        <v>#DIV/0!</v>
      </c>
      <c r="Q550" t="str">
        <f t="shared" si="58"/>
        <v>theater</v>
      </c>
      <c r="R550" t="str">
        <f t="shared" si="59"/>
        <v>musical</v>
      </c>
      <c r="S550" s="9">
        <f t="shared" si="60"/>
        <v>42276.903333333335</v>
      </c>
      <c r="T550" s="10">
        <f t="shared" si="61"/>
        <v>42306.903333333335</v>
      </c>
      <c r="U550">
        <f t="shared" si="62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29</v>
      </c>
      <c r="M551" t="b">
        <v>1</v>
      </c>
      <c r="N551" t="s">
        <v>8271</v>
      </c>
      <c r="O551" s="5">
        <f t="shared" si="56"/>
        <v>2.7199999999999998E-2</v>
      </c>
      <c r="P551" s="11">
        <f t="shared" si="57"/>
        <v>2.3448275862068964</v>
      </c>
      <c r="Q551" t="str">
        <f t="shared" si="58"/>
        <v>theater</v>
      </c>
      <c r="R551" t="str">
        <f t="shared" si="59"/>
        <v>plays</v>
      </c>
      <c r="S551" s="9">
        <f t="shared" si="60"/>
        <v>42163.636828703704</v>
      </c>
      <c r="T551" s="10">
        <f t="shared" si="61"/>
        <v>42193.636828703704</v>
      </c>
      <c r="U551">
        <f t="shared" si="62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20</v>
      </c>
      <c r="M552" t="b">
        <v>1</v>
      </c>
      <c r="N552" t="s">
        <v>8266</v>
      </c>
      <c r="O552" s="5">
        <f t="shared" si="56"/>
        <v>7.0000000000000001E-3</v>
      </c>
      <c r="P552" s="11">
        <f t="shared" si="57"/>
        <v>1.75</v>
      </c>
      <c r="Q552" t="str">
        <f t="shared" si="58"/>
        <v>film &amp; video</v>
      </c>
      <c r="R552" t="str">
        <f t="shared" si="59"/>
        <v>shorts</v>
      </c>
      <c r="S552" s="9">
        <f t="shared" si="60"/>
        <v>42753.678761574076</v>
      </c>
      <c r="T552" s="10">
        <f t="shared" si="61"/>
        <v>42766.208333333328</v>
      </c>
      <c r="U552">
        <f t="shared" si="62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9</v>
      </c>
      <c r="M553" t="b">
        <v>0</v>
      </c>
      <c r="N553" t="s">
        <v>8271</v>
      </c>
      <c r="O553" s="5">
        <f t="shared" si="56"/>
        <v>5.0413333333333331E-2</v>
      </c>
      <c r="P553" s="11">
        <f t="shared" si="57"/>
        <v>420.11111111111109</v>
      </c>
      <c r="Q553" t="str">
        <f t="shared" si="58"/>
        <v>theater</v>
      </c>
      <c r="R553" t="str">
        <f t="shared" si="59"/>
        <v>plays</v>
      </c>
      <c r="S553" s="9">
        <f t="shared" si="60"/>
        <v>42173.275740740741</v>
      </c>
      <c r="T553" s="10">
        <f t="shared" si="61"/>
        <v>42217.745138888888</v>
      </c>
      <c r="U553">
        <f t="shared" si="62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6</v>
      </c>
      <c r="M554" t="b">
        <v>0</v>
      </c>
      <c r="N554" t="s">
        <v>8303</v>
      </c>
      <c r="O554" s="5">
        <f t="shared" si="56"/>
        <v>0</v>
      </c>
      <c r="P554" s="11">
        <f t="shared" si="57"/>
        <v>0</v>
      </c>
      <c r="Q554" t="str">
        <f t="shared" si="58"/>
        <v>theater</v>
      </c>
      <c r="R554" t="str">
        <f t="shared" si="59"/>
        <v>spaces</v>
      </c>
      <c r="S554" s="9">
        <f t="shared" si="60"/>
        <v>42318.616851851853</v>
      </c>
      <c r="T554" s="10">
        <f t="shared" si="61"/>
        <v>42378.616851851853</v>
      </c>
      <c r="U554">
        <f t="shared" si="62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8</v>
      </c>
      <c r="M555" t="b">
        <v>0</v>
      </c>
      <c r="N555" t="s">
        <v>8272</v>
      </c>
      <c r="O555" s="5">
        <f t="shared" si="56"/>
        <v>4.9199999999999999E-3</v>
      </c>
      <c r="P555" s="11">
        <f t="shared" si="57"/>
        <v>15.375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10">
        <f t="shared" si="61"/>
        <v>41957.761469907404</v>
      </c>
      <c r="U555">
        <f t="shared" si="62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0</v>
      </c>
      <c r="M556" t="b">
        <v>0</v>
      </c>
      <c r="N556" t="s">
        <v>8268</v>
      </c>
      <c r="O556" s="5">
        <f t="shared" si="56"/>
        <v>0.36589147286821705</v>
      </c>
      <c r="P556" s="11" t="e">
        <f t="shared" si="57"/>
        <v>#DIV/0!</v>
      </c>
      <c r="Q556" t="str">
        <f t="shared" si="58"/>
        <v>film &amp; video</v>
      </c>
      <c r="R556" t="str">
        <f t="shared" si="59"/>
        <v>drama</v>
      </c>
      <c r="S556" s="9">
        <f t="shared" si="60"/>
        <v>41901.684861111113</v>
      </c>
      <c r="T556" s="10">
        <f t="shared" si="61"/>
        <v>41931.684861111113</v>
      </c>
      <c r="U556">
        <f t="shared" si="62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180</v>
      </c>
      <c r="M557" t="b">
        <v>1</v>
      </c>
      <c r="N557" t="s">
        <v>8297</v>
      </c>
      <c r="O557" s="5">
        <f t="shared" si="56"/>
        <v>0</v>
      </c>
      <c r="P557" s="11">
        <f t="shared" si="57"/>
        <v>0</v>
      </c>
      <c r="Q557" t="str">
        <f t="shared" si="58"/>
        <v>games</v>
      </c>
      <c r="R557" t="str">
        <f t="shared" si="59"/>
        <v>tabletop games</v>
      </c>
      <c r="S557" s="9">
        <f t="shared" si="60"/>
        <v>42503.353506944448</v>
      </c>
      <c r="T557" s="10">
        <f t="shared" si="61"/>
        <v>42533.353506944448</v>
      </c>
      <c r="U557">
        <f t="shared" si="62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89</v>
      </c>
      <c r="M558" t="b">
        <v>1</v>
      </c>
      <c r="N558" t="s">
        <v>8285</v>
      </c>
      <c r="O558" s="5">
        <f t="shared" si="56"/>
        <v>2.5000000000000001E-2</v>
      </c>
      <c r="P558" s="11">
        <f t="shared" si="57"/>
        <v>2.2471910112359552</v>
      </c>
      <c r="Q558" t="str">
        <f t="shared" si="58"/>
        <v>photography</v>
      </c>
      <c r="R558" t="str">
        <f t="shared" si="59"/>
        <v>photobooks</v>
      </c>
      <c r="S558" s="9">
        <f t="shared" si="60"/>
        <v>42345.860150462962</v>
      </c>
      <c r="T558" s="10">
        <f t="shared" si="61"/>
        <v>42375.860150462962</v>
      </c>
      <c r="U558">
        <f t="shared" si="62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1</v>
      </c>
      <c r="L559">
        <v>69</v>
      </c>
      <c r="M559" t="b">
        <v>1</v>
      </c>
      <c r="N559" t="s">
        <v>8269</v>
      </c>
      <c r="O559" s="5">
        <f t="shared" si="56"/>
        <v>9.1066666666666674E-3</v>
      </c>
      <c r="P559" s="11">
        <f t="shared" si="57"/>
        <v>19.797101449275363</v>
      </c>
      <c r="Q559" t="str">
        <f t="shared" si="58"/>
        <v>film &amp; video</v>
      </c>
      <c r="R559" t="str">
        <f t="shared" si="59"/>
        <v>documentary</v>
      </c>
      <c r="S559" s="9">
        <f t="shared" si="60"/>
        <v>42676.942164351851</v>
      </c>
      <c r="T559" s="10">
        <f t="shared" si="61"/>
        <v>42706.983831018515</v>
      </c>
      <c r="U559">
        <f t="shared" si="62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8278</v>
      </c>
      <c r="O560" s="5">
        <f t="shared" si="56"/>
        <v>0</v>
      </c>
      <c r="P560" s="11" t="e">
        <f t="shared" si="57"/>
        <v>#DIV/0!</v>
      </c>
      <c r="Q560" t="str">
        <f t="shared" si="58"/>
        <v>music</v>
      </c>
      <c r="R560" t="str">
        <f t="shared" si="59"/>
        <v>jazz</v>
      </c>
      <c r="S560" s="9">
        <f t="shared" si="60"/>
        <v>42057.883159722223</v>
      </c>
      <c r="T560" s="10">
        <f t="shared" si="61"/>
        <v>42087.841493055559</v>
      </c>
      <c r="U560">
        <f t="shared" si="62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70</v>
      </c>
      <c r="M561" t="b">
        <v>1</v>
      </c>
      <c r="N561" t="s">
        <v>8292</v>
      </c>
      <c r="O561" s="5">
        <f t="shared" si="56"/>
        <v>2.0833333333333335E-4</v>
      </c>
      <c r="P561" s="11">
        <f t="shared" si="57"/>
        <v>0.7142857142857143</v>
      </c>
      <c r="Q561" t="str">
        <f t="shared" si="58"/>
        <v>music</v>
      </c>
      <c r="R561" t="str">
        <f t="shared" si="59"/>
        <v>pop</v>
      </c>
      <c r="S561" s="9">
        <f t="shared" si="60"/>
        <v>42321.283101851848</v>
      </c>
      <c r="T561" s="10">
        <f t="shared" si="61"/>
        <v>42351.283101851848</v>
      </c>
      <c r="U561">
        <f t="shared" si="62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15</v>
      </c>
      <c r="M562" t="b">
        <v>1</v>
      </c>
      <c r="N562" t="s">
        <v>8266</v>
      </c>
      <c r="O562" s="5">
        <f t="shared" si="56"/>
        <v>1.2E-4</v>
      </c>
      <c r="P562" s="11">
        <f t="shared" si="57"/>
        <v>0.8</v>
      </c>
      <c r="Q562" t="str">
        <f t="shared" si="58"/>
        <v>film &amp; video</v>
      </c>
      <c r="R562" t="str">
        <f t="shared" si="59"/>
        <v>shorts</v>
      </c>
      <c r="S562" s="9">
        <f t="shared" si="60"/>
        <v>41960.771354166667</v>
      </c>
      <c r="T562" s="10">
        <f t="shared" si="61"/>
        <v>41990.771354166667</v>
      </c>
      <c r="U562">
        <f t="shared" si="62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0</v>
      </c>
      <c r="M563" t="b">
        <v>0</v>
      </c>
      <c r="N563" t="s">
        <v>8272</v>
      </c>
      <c r="O563" s="5">
        <f t="shared" si="56"/>
        <v>3.6666666666666666E-3</v>
      </c>
      <c r="P563" s="11" t="e">
        <f t="shared" si="57"/>
        <v>#DIV/0!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10">
        <f t="shared" si="61"/>
        <v>42303.658715277779</v>
      </c>
      <c r="U563">
        <f t="shared" si="62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3468</v>
      </c>
      <c r="M564" t="b">
        <v>1</v>
      </c>
      <c r="N564" t="s">
        <v>8301</v>
      </c>
      <c r="O564" s="5">
        <f t="shared" si="56"/>
        <v>0</v>
      </c>
      <c r="P564" s="11">
        <f t="shared" si="57"/>
        <v>0</v>
      </c>
      <c r="Q564" t="str">
        <f t="shared" si="58"/>
        <v>technology</v>
      </c>
      <c r="R564" t="str">
        <f t="shared" si="59"/>
        <v>space exploration</v>
      </c>
      <c r="S564" s="9">
        <f t="shared" si="60"/>
        <v>42692.389062500006</v>
      </c>
      <c r="T564" s="10">
        <f t="shared" si="61"/>
        <v>42722.389062500006</v>
      </c>
      <c r="U564">
        <f t="shared" si="62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0</v>
      </c>
      <c r="M565" t="b">
        <v>0</v>
      </c>
      <c r="N565" t="s">
        <v>8267</v>
      </c>
      <c r="O565" s="5">
        <f t="shared" si="56"/>
        <v>9.0666666666666662E-4</v>
      </c>
      <c r="P565" s="11" t="e">
        <f t="shared" si="57"/>
        <v>#DIV/0!</v>
      </c>
      <c r="Q565" t="str">
        <f t="shared" si="58"/>
        <v>film &amp; video</v>
      </c>
      <c r="R565" t="str">
        <f t="shared" si="59"/>
        <v>science fiction</v>
      </c>
      <c r="S565" s="9">
        <f t="shared" si="60"/>
        <v>42022.069988425923</v>
      </c>
      <c r="T565" s="10">
        <f t="shared" si="61"/>
        <v>42052.069988425923</v>
      </c>
      <c r="U565">
        <f t="shared" si="62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7</v>
      </c>
      <c r="M566" t="b">
        <v>0</v>
      </c>
      <c r="N566" t="s">
        <v>8273</v>
      </c>
      <c r="O566" s="5">
        <f t="shared" si="56"/>
        <v>5.5555555555555558E-5</v>
      </c>
      <c r="P566" s="11">
        <f t="shared" si="57"/>
        <v>0.14285714285714285</v>
      </c>
      <c r="Q566" t="str">
        <f t="shared" si="58"/>
        <v>technology</v>
      </c>
      <c r="R566" t="str">
        <f t="shared" si="59"/>
        <v>wearables</v>
      </c>
      <c r="S566" s="9">
        <f t="shared" si="60"/>
        <v>42411.942997685182</v>
      </c>
      <c r="T566" s="10">
        <f t="shared" si="61"/>
        <v>42441.942997685182</v>
      </c>
      <c r="U566">
        <f t="shared" si="62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6</v>
      </c>
      <c r="M567" t="b">
        <v>0</v>
      </c>
      <c r="N567" t="s">
        <v>8303</v>
      </c>
      <c r="O567" s="5">
        <f t="shared" si="56"/>
        <v>0</v>
      </c>
      <c r="P567" s="11">
        <f t="shared" si="57"/>
        <v>0</v>
      </c>
      <c r="Q567" t="str">
        <f t="shared" si="58"/>
        <v>theater</v>
      </c>
      <c r="R567" t="str">
        <f t="shared" si="59"/>
        <v>spaces</v>
      </c>
      <c r="S567" s="9">
        <f t="shared" si="60"/>
        <v>42165.785289351858</v>
      </c>
      <c r="T567" s="10">
        <f t="shared" si="61"/>
        <v>42195.785289351858</v>
      </c>
      <c r="U567">
        <f t="shared" si="62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43</v>
      </c>
      <c r="M568" t="b">
        <v>1</v>
      </c>
      <c r="N568" t="s">
        <v>8279</v>
      </c>
      <c r="O568" s="5">
        <f t="shared" si="56"/>
        <v>2.0000000000000001E-4</v>
      </c>
      <c r="P568" s="11">
        <f t="shared" si="57"/>
        <v>2.3255813953488372E-2</v>
      </c>
      <c r="Q568" t="str">
        <f t="shared" si="58"/>
        <v>music</v>
      </c>
      <c r="R568" t="str">
        <f t="shared" si="59"/>
        <v>indie rock</v>
      </c>
      <c r="S568" s="9">
        <f t="shared" si="60"/>
        <v>42535.68440972222</v>
      </c>
      <c r="T568" s="10">
        <f t="shared" si="61"/>
        <v>42565.68440972222</v>
      </c>
      <c r="U568">
        <f t="shared" si="62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30</v>
      </c>
      <c r="M569" t="b">
        <v>1</v>
      </c>
      <c r="N569" t="s">
        <v>8271</v>
      </c>
      <c r="O569" s="5">
        <f t="shared" si="56"/>
        <v>0</v>
      </c>
      <c r="P569" s="11">
        <f t="shared" si="57"/>
        <v>0</v>
      </c>
      <c r="Q569" t="str">
        <f t="shared" si="58"/>
        <v>theater</v>
      </c>
      <c r="R569" t="str">
        <f t="shared" si="59"/>
        <v>plays</v>
      </c>
      <c r="S569" s="9">
        <f t="shared" si="60"/>
        <v>41975.842523148152</v>
      </c>
      <c r="T569" s="10">
        <f t="shared" si="61"/>
        <v>42005.842523148152</v>
      </c>
      <c r="U569">
        <f t="shared" si="62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242</v>
      </c>
      <c r="M570" t="b">
        <v>1</v>
      </c>
      <c r="N570" t="s">
        <v>8295</v>
      </c>
      <c r="O570" s="5">
        <f t="shared" si="56"/>
        <v>0.01</v>
      </c>
      <c r="P570" s="11">
        <f t="shared" si="57"/>
        <v>1.0123966942148761</v>
      </c>
      <c r="Q570" t="str">
        <f t="shared" si="58"/>
        <v>technology</v>
      </c>
      <c r="R570" t="str">
        <f t="shared" si="59"/>
        <v>hardware</v>
      </c>
      <c r="S570" s="9">
        <f t="shared" si="60"/>
        <v>42348.9215625</v>
      </c>
      <c r="T570" s="10">
        <f t="shared" si="61"/>
        <v>42385.458333333328</v>
      </c>
      <c r="U570">
        <f t="shared" si="62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0</v>
      </c>
      <c r="M571" t="b">
        <v>0</v>
      </c>
      <c r="N571" t="s">
        <v>8281</v>
      </c>
      <c r="O571" s="5">
        <f t="shared" si="56"/>
        <v>8.0000000000000002E-3</v>
      </c>
      <c r="P571" s="11" t="e">
        <f t="shared" si="57"/>
        <v>#DIV/0!</v>
      </c>
      <c r="Q571" t="str">
        <f t="shared" si="58"/>
        <v>journalism</v>
      </c>
      <c r="R571" t="str">
        <f t="shared" si="59"/>
        <v>audio</v>
      </c>
      <c r="S571" s="9">
        <f t="shared" si="60"/>
        <v>42340.847361111111</v>
      </c>
      <c r="T571" s="10">
        <f t="shared" si="61"/>
        <v>42370.847361111111</v>
      </c>
      <c r="U571">
        <f t="shared" si="62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28</v>
      </c>
      <c r="M572" t="b">
        <v>1</v>
      </c>
      <c r="N572" t="s">
        <v>8271</v>
      </c>
      <c r="O572" s="5">
        <f t="shared" si="56"/>
        <v>1.6705882352941177E-3</v>
      </c>
      <c r="P572" s="11">
        <f t="shared" si="57"/>
        <v>5.0714285714285712</v>
      </c>
      <c r="Q572" t="str">
        <f t="shared" si="58"/>
        <v>theater</v>
      </c>
      <c r="R572" t="str">
        <f t="shared" si="59"/>
        <v>plays</v>
      </c>
      <c r="S572" s="9">
        <f t="shared" si="60"/>
        <v>42388.798252314817</v>
      </c>
      <c r="T572" s="10">
        <f t="shared" si="61"/>
        <v>42418.798252314817</v>
      </c>
      <c r="U572">
        <f t="shared" si="62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38</v>
      </c>
      <c r="M573" t="b">
        <v>1</v>
      </c>
      <c r="N573" t="s">
        <v>8279</v>
      </c>
      <c r="O573" s="5">
        <f t="shared" si="56"/>
        <v>4.2399999999999998E-3</v>
      </c>
      <c r="P573" s="11">
        <f t="shared" si="57"/>
        <v>2.7894736842105261</v>
      </c>
      <c r="Q573" t="str">
        <f t="shared" si="58"/>
        <v>music</v>
      </c>
      <c r="R573" t="str">
        <f t="shared" si="59"/>
        <v>indie rock</v>
      </c>
      <c r="S573" s="9">
        <f t="shared" si="60"/>
        <v>42192.816238425927</v>
      </c>
      <c r="T573" s="10">
        <f t="shared" si="61"/>
        <v>42212.165972222225</v>
      </c>
      <c r="U573">
        <f t="shared" si="62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40</v>
      </c>
      <c r="M574" t="b">
        <v>1</v>
      </c>
      <c r="N574" t="s">
        <v>8276</v>
      </c>
      <c r="O574" s="5">
        <f t="shared" si="56"/>
        <v>0</v>
      </c>
      <c r="P574" s="11">
        <f t="shared" si="57"/>
        <v>0</v>
      </c>
      <c r="Q574" t="str">
        <f t="shared" si="58"/>
        <v>music</v>
      </c>
      <c r="R574" t="str">
        <f t="shared" si="59"/>
        <v>rock</v>
      </c>
      <c r="S574" s="9">
        <f t="shared" si="60"/>
        <v>42282.71629629629</v>
      </c>
      <c r="T574" s="10">
        <f t="shared" si="61"/>
        <v>42312.757962962962</v>
      </c>
      <c r="U574">
        <f t="shared" si="62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52</v>
      </c>
      <c r="M575" t="b">
        <v>1</v>
      </c>
      <c r="N575" t="s">
        <v>8276</v>
      </c>
      <c r="O575" s="5">
        <f t="shared" si="56"/>
        <v>3.892538925389254E-3</v>
      </c>
      <c r="P575" s="11">
        <f t="shared" si="57"/>
        <v>6.6538461538461542</v>
      </c>
      <c r="Q575" t="str">
        <f t="shared" si="58"/>
        <v>music</v>
      </c>
      <c r="R575" t="str">
        <f t="shared" si="59"/>
        <v>rock</v>
      </c>
      <c r="S575" s="9">
        <f t="shared" si="60"/>
        <v>41963.050127314811</v>
      </c>
      <c r="T575" s="10">
        <f t="shared" si="61"/>
        <v>42022.05</v>
      </c>
      <c r="U575">
        <f t="shared" si="62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0</v>
      </c>
      <c r="M576" t="b">
        <v>0</v>
      </c>
      <c r="N576" t="s">
        <v>8284</v>
      </c>
      <c r="O576" s="5">
        <f t="shared" si="56"/>
        <v>7.1556350626118068E-3</v>
      </c>
      <c r="P576" s="11" t="e">
        <f t="shared" si="57"/>
        <v>#DIV/0!</v>
      </c>
      <c r="Q576" t="str">
        <f t="shared" si="58"/>
        <v>food</v>
      </c>
      <c r="R576" t="str">
        <f t="shared" si="59"/>
        <v>food trucks</v>
      </c>
      <c r="S576" s="9">
        <f t="shared" si="60"/>
        <v>42632.443368055552</v>
      </c>
      <c r="T576" s="10">
        <f t="shared" si="61"/>
        <v>42662.443368055552</v>
      </c>
      <c r="U576">
        <f t="shared" si="62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0</v>
      </c>
      <c r="M577" t="b">
        <v>0</v>
      </c>
      <c r="N577" t="s">
        <v>8270</v>
      </c>
      <c r="O577" s="5">
        <f t="shared" si="56"/>
        <v>4.3166666666666666E-3</v>
      </c>
      <c r="P577" s="11" t="e">
        <f t="shared" si="57"/>
        <v>#DIV/0!</v>
      </c>
      <c r="Q577" t="str">
        <f t="shared" si="58"/>
        <v>film &amp; video</v>
      </c>
      <c r="R577" t="str">
        <f t="shared" si="59"/>
        <v>animation</v>
      </c>
      <c r="S577" s="9">
        <f t="shared" si="60"/>
        <v>42138.692627314813</v>
      </c>
      <c r="T577" s="10">
        <f t="shared" si="61"/>
        <v>42168.692627314813</v>
      </c>
      <c r="U577">
        <f t="shared" si="62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54</v>
      </c>
      <c r="M578" t="b">
        <v>1</v>
      </c>
      <c r="N578" t="s">
        <v>8271</v>
      </c>
      <c r="O578" s="5">
        <f t="shared" ref="O578:O641" si="63">E578/D578</f>
        <v>1.2500000000000001E-5</v>
      </c>
      <c r="P578" s="11">
        <f t="shared" ref="P578:P641" si="64">E578/L578</f>
        <v>1.8518518518518517E-2</v>
      </c>
      <c r="Q578" t="str">
        <f t="shared" ref="Q578:Q641" si="65">LEFT(N578,SEARCH("/",N578,1)-1)</f>
        <v>theater</v>
      </c>
      <c r="R578" t="str">
        <f t="shared" ref="R578:R641" si="66">RIGHT(N578,LEN(N578)- SEARCH("/",N578,SEARCH("/",N578)))</f>
        <v>plays</v>
      </c>
      <c r="S578" s="9">
        <f t="shared" ref="S578:S641" si="67">(((J578/60)/60)/24)+DATE(1970,1,1)</f>
        <v>42031.471666666665</v>
      </c>
      <c r="T578" s="10">
        <f t="shared" ref="T578:T641" si="68">(((I578/60)/60)/24)+DATE(1970,1,1)</f>
        <v>42091.43</v>
      </c>
      <c r="U578">
        <f t="shared" ref="U578:U641" si="6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1</v>
      </c>
      <c r="L579">
        <v>37</v>
      </c>
      <c r="M579" t="b">
        <v>1</v>
      </c>
      <c r="N579" t="s">
        <v>8271</v>
      </c>
      <c r="O579" s="5">
        <f t="shared" si="63"/>
        <v>2E-3</v>
      </c>
      <c r="P579" s="11">
        <f t="shared" si="64"/>
        <v>0.27027027027027029</v>
      </c>
      <c r="Q579" t="str">
        <f t="shared" si="65"/>
        <v>theater</v>
      </c>
      <c r="R579" t="str">
        <f t="shared" si="66"/>
        <v>plays</v>
      </c>
      <c r="S579" s="9">
        <f t="shared" si="67"/>
        <v>42450.589143518519</v>
      </c>
      <c r="T579" s="10">
        <f t="shared" si="68"/>
        <v>42510.589143518519</v>
      </c>
      <c r="U579">
        <f t="shared" si="6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2</v>
      </c>
      <c r="M580" t="b">
        <v>0</v>
      </c>
      <c r="N580" t="s">
        <v>8270</v>
      </c>
      <c r="O580" s="5">
        <f t="shared" si="63"/>
        <v>1.12E-4</v>
      </c>
      <c r="P580" s="11">
        <f t="shared" si="64"/>
        <v>7</v>
      </c>
      <c r="Q580" t="str">
        <f t="shared" si="65"/>
        <v>film &amp; video</v>
      </c>
      <c r="R580" t="str">
        <f t="shared" si="66"/>
        <v>animation</v>
      </c>
      <c r="S580" s="9">
        <f t="shared" si="67"/>
        <v>42230.578622685185</v>
      </c>
      <c r="T580" s="10">
        <f t="shared" si="68"/>
        <v>42254.578622685185</v>
      </c>
      <c r="U580">
        <f t="shared" si="6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21</v>
      </c>
      <c r="M581" t="b">
        <v>1</v>
      </c>
      <c r="N581" t="s">
        <v>8301</v>
      </c>
      <c r="O581" s="5">
        <f t="shared" si="63"/>
        <v>1.4583333333333334E-2</v>
      </c>
      <c r="P581" s="11">
        <f t="shared" si="64"/>
        <v>8.3333333333333339</v>
      </c>
      <c r="Q581" t="str">
        <f t="shared" si="65"/>
        <v>technology</v>
      </c>
      <c r="R581" t="str">
        <f t="shared" si="66"/>
        <v>space exploration</v>
      </c>
      <c r="S581" s="9">
        <f t="shared" si="67"/>
        <v>41968.852118055554</v>
      </c>
      <c r="T581" s="10">
        <f t="shared" si="68"/>
        <v>41998.852118055554</v>
      </c>
      <c r="U581">
        <f t="shared" si="6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1</v>
      </c>
      <c r="L582">
        <v>188</v>
      </c>
      <c r="M582" t="b">
        <v>1</v>
      </c>
      <c r="N582" t="s">
        <v>8269</v>
      </c>
      <c r="O582" s="5">
        <f t="shared" si="63"/>
        <v>3.3333333333333332E-4</v>
      </c>
      <c r="P582" s="11">
        <f t="shared" si="64"/>
        <v>5.3191489361702126E-3</v>
      </c>
      <c r="Q582" t="str">
        <f t="shared" si="65"/>
        <v>film &amp; video</v>
      </c>
      <c r="R582" t="str">
        <f t="shared" si="66"/>
        <v>documentary</v>
      </c>
      <c r="S582" s="9">
        <f t="shared" si="67"/>
        <v>42605.908182870371</v>
      </c>
      <c r="T582" s="10">
        <f t="shared" si="68"/>
        <v>42635.908182870371</v>
      </c>
      <c r="U582">
        <f t="shared" si="6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1</v>
      </c>
      <c r="L583">
        <v>20</v>
      </c>
      <c r="M583" t="b">
        <v>1</v>
      </c>
      <c r="N583" t="s">
        <v>8271</v>
      </c>
      <c r="O583" s="5">
        <f t="shared" si="63"/>
        <v>0</v>
      </c>
      <c r="P583" s="11">
        <f t="shared" si="64"/>
        <v>0</v>
      </c>
      <c r="Q583" t="str">
        <f t="shared" si="65"/>
        <v>theater</v>
      </c>
      <c r="R583" t="str">
        <f t="shared" si="66"/>
        <v>plays</v>
      </c>
      <c r="S583" s="9">
        <f t="shared" si="67"/>
        <v>42188.012777777782</v>
      </c>
      <c r="T583" s="10">
        <f t="shared" si="68"/>
        <v>42218.012777777782</v>
      </c>
      <c r="U583">
        <f t="shared" si="6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8279</v>
      </c>
      <c r="O584" s="5">
        <f t="shared" si="63"/>
        <v>0</v>
      </c>
      <c r="P584" s="11" t="e">
        <f t="shared" si="64"/>
        <v>#DIV/0!</v>
      </c>
      <c r="Q584" t="str">
        <f t="shared" si="65"/>
        <v>music</v>
      </c>
      <c r="R584" t="str">
        <f t="shared" si="66"/>
        <v>indie rock</v>
      </c>
      <c r="S584" s="9">
        <f t="shared" si="67"/>
        <v>42055.739803240736</v>
      </c>
      <c r="T584" s="10">
        <f t="shared" si="68"/>
        <v>42078.75</v>
      </c>
      <c r="U584">
        <f t="shared" si="6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207</v>
      </c>
      <c r="M585" t="b">
        <v>1</v>
      </c>
      <c r="N585" t="s">
        <v>8271</v>
      </c>
      <c r="O585" s="5">
        <f t="shared" si="63"/>
        <v>1.1111111111111112E-4</v>
      </c>
      <c r="P585" s="11">
        <f t="shared" si="64"/>
        <v>4.830917874396135E-3</v>
      </c>
      <c r="Q585" t="str">
        <f t="shared" si="65"/>
        <v>theater</v>
      </c>
      <c r="R585" t="str">
        <f t="shared" si="66"/>
        <v>plays</v>
      </c>
      <c r="S585" s="9">
        <f t="shared" si="67"/>
        <v>42052.93850694444</v>
      </c>
      <c r="T585" s="10">
        <f t="shared" si="68"/>
        <v>42082.896840277783</v>
      </c>
      <c r="U585">
        <f t="shared" si="6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1</v>
      </c>
      <c r="L586">
        <v>221</v>
      </c>
      <c r="M586" t="b">
        <v>1</v>
      </c>
      <c r="N586" t="s">
        <v>8269</v>
      </c>
      <c r="O586" s="5">
        <f t="shared" si="63"/>
        <v>0.01</v>
      </c>
      <c r="P586" s="11">
        <f t="shared" si="64"/>
        <v>4.5248868778280542E-2</v>
      </c>
      <c r="Q586" t="str">
        <f t="shared" si="65"/>
        <v>film &amp; video</v>
      </c>
      <c r="R586" t="str">
        <f t="shared" si="66"/>
        <v>documentary</v>
      </c>
      <c r="S586" s="9">
        <f t="shared" si="67"/>
        <v>42049.716620370367</v>
      </c>
      <c r="T586" s="10">
        <f t="shared" si="68"/>
        <v>42079.674953703703</v>
      </c>
      <c r="U586">
        <f t="shared" si="6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31</v>
      </c>
      <c r="M587" t="b">
        <v>1</v>
      </c>
      <c r="N587" t="s">
        <v>8271</v>
      </c>
      <c r="O587" s="5">
        <f t="shared" si="63"/>
        <v>0</v>
      </c>
      <c r="P587" s="11">
        <f t="shared" si="64"/>
        <v>0</v>
      </c>
      <c r="Q587" t="str">
        <f t="shared" si="65"/>
        <v>theater</v>
      </c>
      <c r="R587" t="str">
        <f t="shared" si="66"/>
        <v>plays</v>
      </c>
      <c r="S587" s="9">
        <f t="shared" si="67"/>
        <v>42283.3909375</v>
      </c>
      <c r="T587" s="10">
        <f t="shared" si="68"/>
        <v>42339</v>
      </c>
      <c r="U587">
        <f t="shared" si="6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10</v>
      </c>
      <c r="M588" t="b">
        <v>0</v>
      </c>
      <c r="N588" t="s">
        <v>8278</v>
      </c>
      <c r="O588" s="5">
        <f t="shared" si="63"/>
        <v>5.5999999999999999E-3</v>
      </c>
      <c r="P588" s="11">
        <f t="shared" si="64"/>
        <v>5.6</v>
      </c>
      <c r="Q588" t="str">
        <f t="shared" si="65"/>
        <v>music</v>
      </c>
      <c r="R588" t="str">
        <f t="shared" si="66"/>
        <v>jazz</v>
      </c>
      <c r="S588" s="9">
        <f t="shared" si="67"/>
        <v>42020.854247685187</v>
      </c>
      <c r="T588" s="10">
        <f t="shared" si="68"/>
        <v>42050.854247685187</v>
      </c>
      <c r="U588">
        <f t="shared" si="6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1</v>
      </c>
      <c r="M589" t="b">
        <v>0</v>
      </c>
      <c r="N589" t="s">
        <v>8305</v>
      </c>
      <c r="O589" s="5">
        <f t="shared" si="63"/>
        <v>9.0833333333333335E-2</v>
      </c>
      <c r="P589" s="11">
        <f t="shared" si="64"/>
        <v>2725</v>
      </c>
      <c r="Q589" t="str">
        <f t="shared" si="65"/>
        <v>theater</v>
      </c>
      <c r="R589" t="str">
        <f t="shared" si="66"/>
        <v>musical</v>
      </c>
      <c r="S589" s="9">
        <f t="shared" si="67"/>
        <v>42080.757326388892</v>
      </c>
      <c r="T589" s="10">
        <f t="shared" si="68"/>
        <v>42110.757326388892</v>
      </c>
      <c r="U589">
        <f t="shared" si="6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1</v>
      </c>
      <c r="M590" t="b">
        <v>0</v>
      </c>
      <c r="N590" t="s">
        <v>8283</v>
      </c>
      <c r="O590" s="5">
        <f t="shared" si="63"/>
        <v>3.3444444444444443E-2</v>
      </c>
      <c r="P590" s="11">
        <f t="shared" si="64"/>
        <v>301</v>
      </c>
      <c r="Q590" t="str">
        <f t="shared" si="65"/>
        <v>games</v>
      </c>
      <c r="R590" t="str">
        <f t="shared" si="66"/>
        <v>mobile games</v>
      </c>
      <c r="S590" s="9">
        <f t="shared" si="67"/>
        <v>42631.769513888896</v>
      </c>
      <c r="T590" s="10">
        <f t="shared" si="68"/>
        <v>42691.811180555553</v>
      </c>
      <c r="U590">
        <f t="shared" si="69"/>
        <v>2016</v>
      </c>
    </row>
    <row r="591" spans="1:21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35</v>
      </c>
      <c r="M591" t="b">
        <v>0</v>
      </c>
      <c r="N591" t="s">
        <v>8273</v>
      </c>
      <c r="O591" s="5">
        <f t="shared" si="63"/>
        <v>1.3333333333333334E-4</v>
      </c>
      <c r="P591" s="11">
        <f t="shared" si="64"/>
        <v>2.8571428571428571E-2</v>
      </c>
      <c r="Q591" t="str">
        <f t="shared" si="65"/>
        <v>technology</v>
      </c>
      <c r="R591" t="str">
        <f t="shared" si="66"/>
        <v>wearables</v>
      </c>
      <c r="S591" s="9">
        <f t="shared" si="67"/>
        <v>42178.614571759259</v>
      </c>
      <c r="T591" s="10">
        <f t="shared" si="68"/>
        <v>42193.614571759259</v>
      </c>
      <c r="U591">
        <f t="shared" si="6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30</v>
      </c>
      <c r="M592" t="b">
        <v>0</v>
      </c>
      <c r="N592" t="s">
        <v>8278</v>
      </c>
      <c r="O592" s="5">
        <f t="shared" si="63"/>
        <v>4.4600000000000001E-2</v>
      </c>
      <c r="P592" s="11">
        <f t="shared" si="64"/>
        <v>7.4333333333333336</v>
      </c>
      <c r="Q592" t="str">
        <f t="shared" si="65"/>
        <v>music</v>
      </c>
      <c r="R592" t="str">
        <f t="shared" si="66"/>
        <v>jazz</v>
      </c>
      <c r="S592" s="9">
        <f t="shared" si="67"/>
        <v>42377.554756944446</v>
      </c>
      <c r="T592" s="10">
        <f t="shared" si="68"/>
        <v>42408.542361111111</v>
      </c>
      <c r="U592">
        <f t="shared" si="6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57</v>
      </c>
      <c r="M593" t="b">
        <v>1</v>
      </c>
      <c r="N593" t="s">
        <v>8265</v>
      </c>
      <c r="O593" s="5">
        <f t="shared" si="63"/>
        <v>6.0999999999999997E-4</v>
      </c>
      <c r="P593" s="11">
        <f t="shared" si="64"/>
        <v>1.0701754385964912</v>
      </c>
      <c r="Q593" t="str">
        <f t="shared" si="65"/>
        <v>film &amp; video</v>
      </c>
      <c r="R593" t="str">
        <f t="shared" si="66"/>
        <v>television</v>
      </c>
      <c r="S593" s="9">
        <f t="shared" si="67"/>
        <v>42177.543171296296</v>
      </c>
      <c r="T593" s="10">
        <f t="shared" si="68"/>
        <v>42207.543171296296</v>
      </c>
      <c r="U593">
        <f t="shared" si="6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52</v>
      </c>
      <c r="M594" t="b">
        <v>1</v>
      </c>
      <c r="N594" t="s">
        <v>8271</v>
      </c>
      <c r="O594" s="5">
        <f t="shared" si="63"/>
        <v>3.3333333333333333E-2</v>
      </c>
      <c r="P594" s="11">
        <f t="shared" si="64"/>
        <v>4.8076923076923075</v>
      </c>
      <c r="Q594" t="str">
        <f t="shared" si="65"/>
        <v>theater</v>
      </c>
      <c r="R594" t="str">
        <f t="shared" si="66"/>
        <v>plays</v>
      </c>
      <c r="S594" s="9">
        <f t="shared" si="67"/>
        <v>41946.232175925928</v>
      </c>
      <c r="T594" s="10">
        <f t="shared" si="68"/>
        <v>41976.232175925921</v>
      </c>
      <c r="U594">
        <f t="shared" si="6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11</v>
      </c>
      <c r="M595" t="b">
        <v>0</v>
      </c>
      <c r="N595" t="s">
        <v>8273</v>
      </c>
      <c r="O595" s="5">
        <f t="shared" si="63"/>
        <v>0.23</v>
      </c>
      <c r="P595" s="11">
        <f t="shared" si="64"/>
        <v>10.454545454545455</v>
      </c>
      <c r="Q595" t="str">
        <f t="shared" si="65"/>
        <v>technology</v>
      </c>
      <c r="R595" t="str">
        <f t="shared" si="66"/>
        <v>wearables</v>
      </c>
      <c r="S595" s="9">
        <f t="shared" si="67"/>
        <v>42070.677604166667</v>
      </c>
      <c r="T595" s="10">
        <f t="shared" si="68"/>
        <v>42100.635937500003</v>
      </c>
      <c r="U595">
        <f t="shared" si="6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34</v>
      </c>
      <c r="M596" t="b">
        <v>1</v>
      </c>
      <c r="N596" t="s">
        <v>8271</v>
      </c>
      <c r="O596" s="5">
        <f t="shared" si="63"/>
        <v>1.0399999999999999E-3</v>
      </c>
      <c r="P596" s="11">
        <f t="shared" si="64"/>
        <v>0.76470588235294112</v>
      </c>
      <c r="Q596" t="str">
        <f t="shared" si="65"/>
        <v>theater</v>
      </c>
      <c r="R596" t="str">
        <f t="shared" si="66"/>
        <v>plays</v>
      </c>
      <c r="S596" s="9">
        <f t="shared" si="67"/>
        <v>42446.780162037037</v>
      </c>
      <c r="T596" s="10">
        <f t="shared" si="68"/>
        <v>42476.780162037037</v>
      </c>
      <c r="U596">
        <f t="shared" si="6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0</v>
      </c>
      <c r="M597" t="b">
        <v>0</v>
      </c>
      <c r="N597" t="s">
        <v>8273</v>
      </c>
      <c r="O597" s="5">
        <f t="shared" si="63"/>
        <v>4.2599999999999999E-3</v>
      </c>
      <c r="P597" s="11" t="e">
        <f t="shared" si="64"/>
        <v>#DIV/0!</v>
      </c>
      <c r="Q597" t="str">
        <f t="shared" si="65"/>
        <v>technology</v>
      </c>
      <c r="R597" t="str">
        <f t="shared" si="66"/>
        <v>wearables</v>
      </c>
      <c r="S597" s="9">
        <f t="shared" si="67"/>
        <v>42083.069884259254</v>
      </c>
      <c r="T597" s="10">
        <f t="shared" si="68"/>
        <v>42128.069884259254</v>
      </c>
      <c r="U597">
        <f t="shared" si="6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1</v>
      </c>
      <c r="M598" t="b">
        <v>0</v>
      </c>
      <c r="N598" t="s">
        <v>8271</v>
      </c>
      <c r="O598" s="5">
        <f t="shared" si="63"/>
        <v>2.9999999999999997E-4</v>
      </c>
      <c r="P598" s="11">
        <f t="shared" si="64"/>
        <v>6</v>
      </c>
      <c r="Q598" t="str">
        <f t="shared" si="65"/>
        <v>theater</v>
      </c>
      <c r="R598" t="str">
        <f t="shared" si="66"/>
        <v>plays</v>
      </c>
      <c r="S598" s="9">
        <f t="shared" si="67"/>
        <v>42646.896898148145</v>
      </c>
      <c r="T598" s="10">
        <f t="shared" si="68"/>
        <v>42676.896898148145</v>
      </c>
      <c r="U598">
        <f t="shared" si="6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9</v>
      </c>
      <c r="M599" t="b">
        <v>0</v>
      </c>
      <c r="N599" t="s">
        <v>8279</v>
      </c>
      <c r="O599" s="5">
        <f t="shared" si="63"/>
        <v>2.6666666666666666E-3</v>
      </c>
      <c r="P599" s="11">
        <f t="shared" si="64"/>
        <v>2.2222222222222223</v>
      </c>
      <c r="Q599" t="str">
        <f t="shared" si="65"/>
        <v>music</v>
      </c>
      <c r="R599" t="str">
        <f t="shared" si="66"/>
        <v>indie rock</v>
      </c>
      <c r="S599" s="9">
        <f t="shared" si="67"/>
        <v>42545.705266203702</v>
      </c>
      <c r="T599" s="10">
        <f t="shared" si="68"/>
        <v>42582.666666666672</v>
      </c>
      <c r="U599">
        <f t="shared" si="6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4</v>
      </c>
      <c r="M600" t="b">
        <v>0</v>
      </c>
      <c r="N600" t="s">
        <v>8272</v>
      </c>
      <c r="O600" s="5">
        <f t="shared" si="63"/>
        <v>0.34</v>
      </c>
      <c r="P600" s="11">
        <f t="shared" si="64"/>
        <v>212.5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10">
        <f t="shared" si="68"/>
        <v>41978.00209490741</v>
      </c>
      <c r="U600">
        <f t="shared" si="6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39</v>
      </c>
      <c r="M601" t="b">
        <v>1</v>
      </c>
      <c r="N601" t="s">
        <v>8266</v>
      </c>
      <c r="O601" s="5">
        <f t="shared" si="63"/>
        <v>6.2E-4</v>
      </c>
      <c r="P601" s="11">
        <f t="shared" si="64"/>
        <v>0.79487179487179482</v>
      </c>
      <c r="Q601" t="str">
        <f t="shared" si="65"/>
        <v>film &amp; video</v>
      </c>
      <c r="R601" t="str">
        <f t="shared" si="66"/>
        <v>shorts</v>
      </c>
      <c r="S601" s="9">
        <f t="shared" si="67"/>
        <v>42047.812523148154</v>
      </c>
      <c r="T601" s="10">
        <f t="shared" si="68"/>
        <v>42071.636111111111</v>
      </c>
      <c r="U601">
        <f t="shared" si="6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25</v>
      </c>
      <c r="M602" t="b">
        <v>1</v>
      </c>
      <c r="N602" t="s">
        <v>8303</v>
      </c>
      <c r="O602" s="5">
        <f t="shared" si="63"/>
        <v>0.02</v>
      </c>
      <c r="P602" s="11">
        <f t="shared" si="64"/>
        <v>4</v>
      </c>
      <c r="Q602" t="str">
        <f t="shared" si="65"/>
        <v>theater</v>
      </c>
      <c r="R602" t="str">
        <f t="shared" si="66"/>
        <v>spaces</v>
      </c>
      <c r="S602" s="9">
        <f t="shared" si="67"/>
        <v>42073.798171296294</v>
      </c>
      <c r="T602" s="10">
        <f t="shared" si="68"/>
        <v>42133.798171296294</v>
      </c>
      <c r="U602">
        <f t="shared" si="6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8289</v>
      </c>
      <c r="O603" s="5">
        <f t="shared" si="63"/>
        <v>1.4E-2</v>
      </c>
      <c r="P603" s="11">
        <f t="shared" si="64"/>
        <v>23.333333333333332</v>
      </c>
      <c r="Q603" t="str">
        <f t="shared" si="65"/>
        <v>photography</v>
      </c>
      <c r="R603" t="str">
        <f t="shared" si="66"/>
        <v>nature</v>
      </c>
      <c r="S603" s="9">
        <f t="shared" si="67"/>
        <v>41969.858090277776</v>
      </c>
      <c r="T603" s="10">
        <f t="shared" si="68"/>
        <v>41999.858090277776</v>
      </c>
      <c r="U603">
        <f t="shared" si="6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16</v>
      </c>
      <c r="M604" t="b">
        <v>0</v>
      </c>
      <c r="N604" t="s">
        <v>8271</v>
      </c>
      <c r="O604" s="5">
        <f t="shared" si="63"/>
        <v>0</v>
      </c>
      <c r="P604" s="11">
        <f t="shared" si="64"/>
        <v>0</v>
      </c>
      <c r="Q604" t="str">
        <f t="shared" si="65"/>
        <v>theater</v>
      </c>
      <c r="R604" t="str">
        <f t="shared" si="66"/>
        <v>plays</v>
      </c>
      <c r="S604" s="9">
        <f t="shared" si="67"/>
        <v>42143.79415509259</v>
      </c>
      <c r="T604" s="10">
        <f t="shared" si="68"/>
        <v>42173.79415509259</v>
      </c>
      <c r="U604">
        <f t="shared" si="6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4</v>
      </c>
      <c r="M605" t="b">
        <v>0</v>
      </c>
      <c r="N605" t="s">
        <v>8273</v>
      </c>
      <c r="O605" s="5">
        <f t="shared" si="63"/>
        <v>3.9334666666666664E-2</v>
      </c>
      <c r="P605" s="11">
        <f t="shared" si="64"/>
        <v>147.505</v>
      </c>
      <c r="Q605" t="str">
        <f t="shared" si="65"/>
        <v>technology</v>
      </c>
      <c r="R605" t="str">
        <f t="shared" si="66"/>
        <v>wearables</v>
      </c>
      <c r="S605" s="9">
        <f t="shared" si="67"/>
        <v>41835.639155092591</v>
      </c>
      <c r="T605" s="10">
        <f t="shared" si="68"/>
        <v>41865.639155092591</v>
      </c>
      <c r="U605">
        <f t="shared" si="6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20</v>
      </c>
      <c r="M606" t="b">
        <v>1</v>
      </c>
      <c r="N606" t="s">
        <v>8271</v>
      </c>
      <c r="O606" s="5">
        <f t="shared" si="63"/>
        <v>0</v>
      </c>
      <c r="P606" s="11">
        <f t="shared" si="64"/>
        <v>0</v>
      </c>
      <c r="Q606" t="str">
        <f t="shared" si="65"/>
        <v>theater</v>
      </c>
      <c r="R606" t="str">
        <f t="shared" si="66"/>
        <v>plays</v>
      </c>
      <c r="S606" s="9">
        <f t="shared" si="67"/>
        <v>41849.035370370373</v>
      </c>
      <c r="T606" s="10">
        <f t="shared" si="68"/>
        <v>41879.035370370373</v>
      </c>
      <c r="U606">
        <f t="shared" si="6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5</v>
      </c>
      <c r="M607" t="b">
        <v>0</v>
      </c>
      <c r="N607" t="s">
        <v>8282</v>
      </c>
      <c r="O607" s="5">
        <f t="shared" si="63"/>
        <v>2.6200000000000001E-2</v>
      </c>
      <c r="P607" s="11">
        <f t="shared" si="64"/>
        <v>26.2</v>
      </c>
      <c r="Q607" t="str">
        <f t="shared" si="65"/>
        <v>games</v>
      </c>
      <c r="R607" t="str">
        <f t="shared" si="66"/>
        <v>video games</v>
      </c>
      <c r="S607" s="9">
        <f t="shared" si="67"/>
        <v>42194.357731481476</v>
      </c>
      <c r="T607" s="10">
        <f t="shared" si="68"/>
        <v>42239.357731481476</v>
      </c>
      <c r="U607">
        <f t="shared" si="6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62</v>
      </c>
      <c r="M608" t="b">
        <v>1</v>
      </c>
      <c r="N608" t="s">
        <v>8271</v>
      </c>
      <c r="O608" s="5">
        <f t="shared" si="63"/>
        <v>2E-3</v>
      </c>
      <c r="P608" s="11">
        <f t="shared" si="64"/>
        <v>0.16129032258064516</v>
      </c>
      <c r="Q608" t="str">
        <f t="shared" si="65"/>
        <v>theater</v>
      </c>
      <c r="R608" t="str">
        <f t="shared" si="66"/>
        <v>plays</v>
      </c>
      <c r="S608" s="9">
        <f t="shared" si="67"/>
        <v>42102.650567129633</v>
      </c>
      <c r="T608" s="10">
        <f t="shared" si="68"/>
        <v>42148.625</v>
      </c>
      <c r="U608">
        <f t="shared" si="6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2</v>
      </c>
      <c r="M609" t="b">
        <v>0</v>
      </c>
      <c r="N609" t="s">
        <v>8284</v>
      </c>
      <c r="O609" s="5">
        <f t="shared" si="63"/>
        <v>0</v>
      </c>
      <c r="P609" s="11">
        <f t="shared" si="64"/>
        <v>0</v>
      </c>
      <c r="Q609" t="str">
        <f t="shared" si="65"/>
        <v>food</v>
      </c>
      <c r="R609" t="str">
        <f t="shared" si="66"/>
        <v>food trucks</v>
      </c>
      <c r="S609" s="9">
        <f t="shared" si="67"/>
        <v>42300.825648148151</v>
      </c>
      <c r="T609" s="10">
        <f t="shared" si="68"/>
        <v>42330.867314814815</v>
      </c>
      <c r="U609">
        <f t="shared" si="6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36</v>
      </c>
      <c r="M610" t="b">
        <v>1</v>
      </c>
      <c r="N610" t="s">
        <v>8271</v>
      </c>
      <c r="O610" s="5">
        <f t="shared" si="63"/>
        <v>9.7400000000000004E-3</v>
      </c>
      <c r="P610" s="11">
        <f t="shared" si="64"/>
        <v>40.583333333333336</v>
      </c>
      <c r="Q610" t="str">
        <f t="shared" si="65"/>
        <v>theater</v>
      </c>
      <c r="R610" t="str">
        <f t="shared" si="66"/>
        <v>plays</v>
      </c>
      <c r="S610" s="9">
        <f t="shared" si="67"/>
        <v>42140.921064814815</v>
      </c>
      <c r="T610" s="10">
        <f t="shared" si="68"/>
        <v>42170.921064814815</v>
      </c>
      <c r="U610">
        <f t="shared" si="6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3</v>
      </c>
      <c r="M611" t="b">
        <v>0</v>
      </c>
      <c r="N611" t="s">
        <v>8305</v>
      </c>
      <c r="O611" s="5">
        <f t="shared" si="63"/>
        <v>6.41025641025641E-3</v>
      </c>
      <c r="P611" s="11">
        <f t="shared" si="64"/>
        <v>1.6666666666666667</v>
      </c>
      <c r="Q611" t="str">
        <f t="shared" si="65"/>
        <v>theater</v>
      </c>
      <c r="R611" t="str">
        <f t="shared" si="66"/>
        <v>musical</v>
      </c>
      <c r="S611" s="9">
        <f t="shared" si="67"/>
        <v>42307.034074074079</v>
      </c>
      <c r="T611" s="10">
        <f t="shared" si="68"/>
        <v>42337.075740740736</v>
      </c>
      <c r="U611">
        <f t="shared" si="6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31</v>
      </c>
      <c r="M612" t="b">
        <v>1</v>
      </c>
      <c r="N612" t="s">
        <v>8271</v>
      </c>
      <c r="O612" s="5">
        <f t="shared" si="63"/>
        <v>0</v>
      </c>
      <c r="P612" s="11">
        <f t="shared" si="64"/>
        <v>0</v>
      </c>
      <c r="Q612" t="str">
        <f t="shared" si="65"/>
        <v>theater</v>
      </c>
      <c r="R612" t="str">
        <f t="shared" si="66"/>
        <v>plays</v>
      </c>
      <c r="S612" s="9">
        <f t="shared" si="67"/>
        <v>42086.83085648148</v>
      </c>
      <c r="T612" s="10">
        <f t="shared" si="68"/>
        <v>42116.83085648148</v>
      </c>
      <c r="U612">
        <f t="shared" si="6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1</v>
      </c>
      <c r="L613">
        <v>7</v>
      </c>
      <c r="M613" t="b">
        <v>1</v>
      </c>
      <c r="N613" t="s">
        <v>8269</v>
      </c>
      <c r="O613" s="5">
        <f t="shared" si="63"/>
        <v>0</v>
      </c>
      <c r="P613" s="11">
        <f t="shared" si="64"/>
        <v>0</v>
      </c>
      <c r="Q613" t="str">
        <f t="shared" si="65"/>
        <v>film &amp; video</v>
      </c>
      <c r="R613" t="str">
        <f t="shared" si="66"/>
        <v>documentary</v>
      </c>
      <c r="S613" s="9">
        <f t="shared" si="67"/>
        <v>42328.560613425929</v>
      </c>
      <c r="T613" s="10">
        <f t="shared" si="68"/>
        <v>42388.560613425929</v>
      </c>
      <c r="U613">
        <f t="shared" si="6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149</v>
      </c>
      <c r="M614" t="b">
        <v>1</v>
      </c>
      <c r="N614" t="s">
        <v>8274</v>
      </c>
      <c r="O614" s="5">
        <f t="shared" si="63"/>
        <v>0</v>
      </c>
      <c r="P614" s="11">
        <f t="shared" si="64"/>
        <v>0</v>
      </c>
      <c r="Q614" t="str">
        <f t="shared" si="65"/>
        <v>publishing</v>
      </c>
      <c r="R614" t="str">
        <f t="shared" si="66"/>
        <v>nonfiction</v>
      </c>
      <c r="S614" s="9">
        <f t="shared" si="67"/>
        <v>42585.031782407401</v>
      </c>
      <c r="T614" s="10">
        <f t="shared" si="68"/>
        <v>42615.031782407401</v>
      </c>
      <c r="U614">
        <f t="shared" si="6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20</v>
      </c>
      <c r="M615" t="b">
        <v>1</v>
      </c>
      <c r="N615" t="s">
        <v>8276</v>
      </c>
      <c r="O615" s="5">
        <f t="shared" si="63"/>
        <v>0.21363333333333334</v>
      </c>
      <c r="P615" s="11">
        <f t="shared" si="64"/>
        <v>640.9</v>
      </c>
      <c r="Q615" t="str">
        <f t="shared" si="65"/>
        <v>music</v>
      </c>
      <c r="R615" t="str">
        <f t="shared" si="66"/>
        <v>rock</v>
      </c>
      <c r="S615" s="9">
        <f t="shared" si="67"/>
        <v>42247.496759259258</v>
      </c>
      <c r="T615" s="10">
        <f t="shared" si="68"/>
        <v>42278.207638888889</v>
      </c>
      <c r="U615">
        <f t="shared" si="6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6</v>
      </c>
      <c r="M616" t="b">
        <v>0</v>
      </c>
      <c r="N616" t="s">
        <v>8284</v>
      </c>
      <c r="O616" s="5">
        <f t="shared" si="63"/>
        <v>0</v>
      </c>
      <c r="P616" s="11">
        <f t="shared" si="64"/>
        <v>0</v>
      </c>
      <c r="Q616" t="str">
        <f t="shared" si="65"/>
        <v>food</v>
      </c>
      <c r="R616" t="str">
        <f t="shared" si="66"/>
        <v>food trucks</v>
      </c>
      <c r="S616" s="9">
        <f t="shared" si="67"/>
        <v>42515.061805555553</v>
      </c>
      <c r="T616" s="10">
        <f t="shared" si="68"/>
        <v>42545.061805555553</v>
      </c>
      <c r="U616">
        <f t="shared" si="6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13</v>
      </c>
      <c r="M617" t="b">
        <v>0</v>
      </c>
      <c r="N617" t="s">
        <v>8303</v>
      </c>
      <c r="O617" s="5">
        <f t="shared" si="63"/>
        <v>0</v>
      </c>
      <c r="P617" s="11">
        <f t="shared" si="64"/>
        <v>0</v>
      </c>
      <c r="Q617" t="str">
        <f t="shared" si="65"/>
        <v>theater</v>
      </c>
      <c r="R617" t="str">
        <f t="shared" si="66"/>
        <v>spaces</v>
      </c>
      <c r="S617" s="9">
        <f t="shared" si="67"/>
        <v>42242.122210648144</v>
      </c>
      <c r="T617" s="10">
        <f t="shared" si="68"/>
        <v>42272.122210648144</v>
      </c>
      <c r="U617">
        <f t="shared" si="6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1</v>
      </c>
      <c r="M618" t="b">
        <v>0</v>
      </c>
      <c r="N618" t="s">
        <v>8271</v>
      </c>
      <c r="O618" s="5">
        <f t="shared" si="63"/>
        <v>0</v>
      </c>
      <c r="P618" s="11">
        <f t="shared" si="64"/>
        <v>0</v>
      </c>
      <c r="Q618" t="str">
        <f t="shared" si="65"/>
        <v>theater</v>
      </c>
      <c r="R618" t="str">
        <f t="shared" si="66"/>
        <v>plays</v>
      </c>
      <c r="S618" s="9">
        <f t="shared" si="67"/>
        <v>42761.376238425932</v>
      </c>
      <c r="T618" s="10">
        <f t="shared" si="68"/>
        <v>42791.376238425932</v>
      </c>
      <c r="U618">
        <f t="shared" si="6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7</v>
      </c>
      <c r="M619" t="b">
        <v>0</v>
      </c>
      <c r="N619" t="s">
        <v>8271</v>
      </c>
      <c r="O619" s="5">
        <f t="shared" si="63"/>
        <v>0.03</v>
      </c>
      <c r="P619" s="11">
        <f t="shared" si="64"/>
        <v>8.5714285714285712</v>
      </c>
      <c r="Q619" t="str">
        <f t="shared" si="65"/>
        <v>theater</v>
      </c>
      <c r="R619" t="str">
        <f t="shared" si="66"/>
        <v>plays</v>
      </c>
      <c r="S619" s="9">
        <f t="shared" si="67"/>
        <v>42087.343090277776</v>
      </c>
      <c r="T619" s="10">
        <f t="shared" si="68"/>
        <v>42132.343090277776</v>
      </c>
      <c r="U619">
        <f t="shared" si="6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162</v>
      </c>
      <c r="M620" t="b">
        <v>1</v>
      </c>
      <c r="N620" t="s">
        <v>8271</v>
      </c>
      <c r="O620" s="5">
        <f t="shared" si="63"/>
        <v>0</v>
      </c>
      <c r="P620" s="11">
        <f t="shared" si="64"/>
        <v>0</v>
      </c>
      <c r="Q620" t="str">
        <f t="shared" si="65"/>
        <v>theater</v>
      </c>
      <c r="R620" t="str">
        <f t="shared" si="66"/>
        <v>plays</v>
      </c>
      <c r="S620" s="9">
        <f t="shared" si="67"/>
        <v>42317.810219907406</v>
      </c>
      <c r="T620" s="10">
        <f t="shared" si="68"/>
        <v>42347.810219907406</v>
      </c>
      <c r="U620">
        <f t="shared" si="6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15</v>
      </c>
      <c r="M621" t="b">
        <v>1</v>
      </c>
      <c r="N621" t="s">
        <v>8271</v>
      </c>
      <c r="O621" s="5">
        <f t="shared" si="63"/>
        <v>3.9999999999999998E-7</v>
      </c>
      <c r="P621" s="11">
        <f t="shared" si="64"/>
        <v>6.6666666666666666E-2</v>
      </c>
      <c r="Q621" t="str">
        <f t="shared" si="65"/>
        <v>theater</v>
      </c>
      <c r="R621" t="str">
        <f t="shared" si="66"/>
        <v>plays</v>
      </c>
      <c r="S621" s="9">
        <f t="shared" si="67"/>
        <v>41908.650347222225</v>
      </c>
      <c r="T621" s="10">
        <f t="shared" si="68"/>
        <v>41968.692013888889</v>
      </c>
      <c r="U621">
        <f t="shared" si="6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1</v>
      </c>
      <c r="L622">
        <v>489</v>
      </c>
      <c r="M622" t="b">
        <v>1</v>
      </c>
      <c r="N622" t="s">
        <v>8301</v>
      </c>
      <c r="O622" s="5">
        <f t="shared" si="63"/>
        <v>0.01</v>
      </c>
      <c r="P622" s="11">
        <f t="shared" si="64"/>
        <v>0.61349693251533743</v>
      </c>
      <c r="Q622" t="str">
        <f t="shared" si="65"/>
        <v>technology</v>
      </c>
      <c r="R622" t="str">
        <f t="shared" si="66"/>
        <v>space exploration</v>
      </c>
      <c r="S622" s="9">
        <f t="shared" si="67"/>
        <v>41831.716874999998</v>
      </c>
      <c r="T622" s="10">
        <f t="shared" si="68"/>
        <v>41876.716874999998</v>
      </c>
      <c r="U622">
        <f t="shared" si="6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148</v>
      </c>
      <c r="M623" t="b">
        <v>1</v>
      </c>
      <c r="N623" t="s">
        <v>8276</v>
      </c>
      <c r="O623" s="5">
        <f t="shared" si="63"/>
        <v>1.044E-2</v>
      </c>
      <c r="P623" s="11">
        <f t="shared" si="64"/>
        <v>1.7635135135135136</v>
      </c>
      <c r="Q623" t="str">
        <f t="shared" si="65"/>
        <v>music</v>
      </c>
      <c r="R623" t="str">
        <f t="shared" si="66"/>
        <v>rock</v>
      </c>
      <c r="S623" s="9">
        <f t="shared" si="67"/>
        <v>42528.987696759257</v>
      </c>
      <c r="T623" s="10">
        <f t="shared" si="68"/>
        <v>42558.987696759257</v>
      </c>
      <c r="U623">
        <f t="shared" si="6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0</v>
      </c>
      <c r="M624" t="b">
        <v>0</v>
      </c>
      <c r="N624" t="s">
        <v>8303</v>
      </c>
      <c r="O624" s="5">
        <f t="shared" si="63"/>
        <v>5.6833333333333333E-2</v>
      </c>
      <c r="P624" s="11" t="e">
        <f t="shared" si="64"/>
        <v>#DIV/0!</v>
      </c>
      <c r="Q624" t="str">
        <f t="shared" si="65"/>
        <v>theater</v>
      </c>
      <c r="R624" t="str">
        <f t="shared" si="66"/>
        <v>spaces</v>
      </c>
      <c r="S624" s="9">
        <f t="shared" si="67"/>
        <v>42532.774745370371</v>
      </c>
      <c r="T624" s="10">
        <f t="shared" si="68"/>
        <v>42552.774745370371</v>
      </c>
      <c r="U624">
        <f t="shared" si="6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8284</v>
      </c>
      <c r="O625" s="5">
        <f t="shared" si="63"/>
        <v>0</v>
      </c>
      <c r="P625" s="11" t="e">
        <f t="shared" si="64"/>
        <v>#DIV/0!</v>
      </c>
      <c r="Q625" t="str">
        <f t="shared" si="65"/>
        <v>food</v>
      </c>
      <c r="R625" t="str">
        <f t="shared" si="66"/>
        <v>food trucks</v>
      </c>
      <c r="S625" s="9">
        <f t="shared" si="67"/>
        <v>42122.009224537032</v>
      </c>
      <c r="T625" s="10">
        <f t="shared" si="68"/>
        <v>42152.009224537032</v>
      </c>
      <c r="U625">
        <f t="shared" si="6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25</v>
      </c>
      <c r="M626" t="b">
        <v>0</v>
      </c>
      <c r="N626" t="s">
        <v>8271</v>
      </c>
      <c r="O626" s="5">
        <f t="shared" si="63"/>
        <v>0</v>
      </c>
      <c r="P626" s="11">
        <f t="shared" si="64"/>
        <v>0</v>
      </c>
      <c r="Q626" t="str">
        <f t="shared" si="65"/>
        <v>theater</v>
      </c>
      <c r="R626" t="str">
        <f t="shared" si="66"/>
        <v>plays</v>
      </c>
      <c r="S626" s="9">
        <f t="shared" si="67"/>
        <v>42108.988900462966</v>
      </c>
      <c r="T626" s="10">
        <f t="shared" si="68"/>
        <v>42138.988900462966</v>
      </c>
      <c r="U626">
        <f t="shared" si="6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426</v>
      </c>
      <c r="M627" t="b">
        <v>1</v>
      </c>
      <c r="N627" t="s">
        <v>8297</v>
      </c>
      <c r="O627" s="5">
        <f t="shared" si="63"/>
        <v>0</v>
      </c>
      <c r="P627" s="11">
        <f t="shared" si="64"/>
        <v>0</v>
      </c>
      <c r="Q627" t="str">
        <f t="shared" si="65"/>
        <v>games</v>
      </c>
      <c r="R627" t="str">
        <f t="shared" si="66"/>
        <v>tabletop games</v>
      </c>
      <c r="S627" s="9">
        <f t="shared" si="67"/>
        <v>42790.895567129628</v>
      </c>
      <c r="T627" s="10">
        <f t="shared" si="68"/>
        <v>42820.853900462964</v>
      </c>
      <c r="U627">
        <f t="shared" si="6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27</v>
      </c>
      <c r="M628" t="b">
        <v>1</v>
      </c>
      <c r="N628" t="s">
        <v>8271</v>
      </c>
      <c r="O628" s="5">
        <f t="shared" si="63"/>
        <v>0.17380000000000001</v>
      </c>
      <c r="P628" s="11">
        <f t="shared" si="64"/>
        <v>160.92592592592592</v>
      </c>
      <c r="Q628" t="str">
        <f t="shared" si="65"/>
        <v>theater</v>
      </c>
      <c r="R628" t="str">
        <f t="shared" si="66"/>
        <v>plays</v>
      </c>
      <c r="S628" s="9">
        <f t="shared" si="67"/>
        <v>42198.559479166666</v>
      </c>
      <c r="T628" s="10">
        <f t="shared" si="68"/>
        <v>42231.556944444441</v>
      </c>
      <c r="U628">
        <f t="shared" si="6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2</v>
      </c>
      <c r="M629" t="b">
        <v>0</v>
      </c>
      <c r="N629" t="s">
        <v>8270</v>
      </c>
      <c r="O629" s="5">
        <f t="shared" si="63"/>
        <v>2.0000000000000001E-4</v>
      </c>
      <c r="P629" s="11">
        <f t="shared" si="64"/>
        <v>45</v>
      </c>
      <c r="Q629" t="str">
        <f t="shared" si="65"/>
        <v>film &amp; video</v>
      </c>
      <c r="R629" t="str">
        <f t="shared" si="66"/>
        <v>animation</v>
      </c>
      <c r="S629" s="9">
        <f t="shared" si="67"/>
        <v>42384.306840277779</v>
      </c>
      <c r="T629" s="10">
        <f t="shared" si="68"/>
        <v>42443.958333333328</v>
      </c>
      <c r="U629">
        <f t="shared" si="6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17</v>
      </c>
      <c r="M630" t="b">
        <v>0</v>
      </c>
      <c r="N630" t="s">
        <v>8271</v>
      </c>
      <c r="O630" s="5">
        <f t="shared" si="63"/>
        <v>0</v>
      </c>
      <c r="P630" s="11">
        <f t="shared" si="64"/>
        <v>0</v>
      </c>
      <c r="Q630" t="str">
        <f t="shared" si="65"/>
        <v>theater</v>
      </c>
      <c r="R630" t="str">
        <f t="shared" si="66"/>
        <v>plays</v>
      </c>
      <c r="S630" s="9">
        <f t="shared" si="67"/>
        <v>41803.692789351851</v>
      </c>
      <c r="T630" s="10">
        <f t="shared" si="68"/>
        <v>41833.692789351851</v>
      </c>
      <c r="U630">
        <f t="shared" si="6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1</v>
      </c>
      <c r="L631">
        <v>221</v>
      </c>
      <c r="M631" t="b">
        <v>1</v>
      </c>
      <c r="N631" t="s">
        <v>8298</v>
      </c>
      <c r="O631" s="5">
        <f t="shared" si="63"/>
        <v>1.75E-3</v>
      </c>
      <c r="P631" s="11">
        <f t="shared" si="64"/>
        <v>1.5837104072398189</v>
      </c>
      <c r="Q631" t="str">
        <f t="shared" si="65"/>
        <v>food</v>
      </c>
      <c r="R631" t="str">
        <f t="shared" si="66"/>
        <v>small batch</v>
      </c>
      <c r="S631" s="9">
        <f t="shared" si="67"/>
        <v>42474.637824074074</v>
      </c>
      <c r="T631" s="10">
        <f t="shared" si="68"/>
        <v>42504.637824074074</v>
      </c>
      <c r="U631">
        <f t="shared" si="6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1</v>
      </c>
      <c r="L632">
        <v>95</v>
      </c>
      <c r="M632" t="b">
        <v>1</v>
      </c>
      <c r="N632" t="s">
        <v>8295</v>
      </c>
      <c r="O632" s="5">
        <f t="shared" si="63"/>
        <v>8.3340278356529708E-4</v>
      </c>
      <c r="P632" s="11">
        <f t="shared" si="64"/>
        <v>0.10526315789473684</v>
      </c>
      <c r="Q632" t="str">
        <f t="shared" si="65"/>
        <v>technology</v>
      </c>
      <c r="R632" t="str">
        <f t="shared" si="66"/>
        <v>hardware</v>
      </c>
      <c r="S632" s="9">
        <f t="shared" si="67"/>
        <v>42223.619456018518</v>
      </c>
      <c r="T632" s="10">
        <f t="shared" si="68"/>
        <v>42253.215277777781</v>
      </c>
      <c r="U632">
        <f t="shared" si="6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1</v>
      </c>
      <c r="M633" t="b">
        <v>0</v>
      </c>
      <c r="N633" t="s">
        <v>8271</v>
      </c>
      <c r="O633" s="5">
        <f t="shared" si="63"/>
        <v>1.38E-2</v>
      </c>
      <c r="P633" s="11">
        <f t="shared" si="64"/>
        <v>690</v>
      </c>
      <c r="Q633" t="str">
        <f t="shared" si="65"/>
        <v>theater</v>
      </c>
      <c r="R633" t="str">
        <f t="shared" si="66"/>
        <v>plays</v>
      </c>
      <c r="S633" s="9">
        <f t="shared" si="67"/>
        <v>42489.772326388891</v>
      </c>
      <c r="T633" s="10">
        <f t="shared" si="68"/>
        <v>42518.772326388891</v>
      </c>
      <c r="U633">
        <f t="shared" si="6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80</v>
      </c>
      <c r="M634" t="b">
        <v>1</v>
      </c>
      <c r="N634" t="s">
        <v>8298</v>
      </c>
      <c r="O634" s="5">
        <f t="shared" si="63"/>
        <v>0</v>
      </c>
      <c r="P634" s="11">
        <f t="shared" si="64"/>
        <v>0</v>
      </c>
      <c r="Q634" t="str">
        <f t="shared" si="65"/>
        <v>food</v>
      </c>
      <c r="R634" t="str">
        <f t="shared" si="66"/>
        <v>small batch</v>
      </c>
      <c r="S634" s="9">
        <f t="shared" si="67"/>
        <v>42303.659317129626</v>
      </c>
      <c r="T634" s="10">
        <f t="shared" si="68"/>
        <v>42333.700983796298</v>
      </c>
      <c r="U634">
        <f t="shared" si="6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</v>
      </c>
      <c r="M635" t="b">
        <v>0</v>
      </c>
      <c r="N635" t="s">
        <v>8271</v>
      </c>
      <c r="O635" s="5">
        <f t="shared" si="63"/>
        <v>0.1245</v>
      </c>
      <c r="P635" s="11">
        <f t="shared" si="64"/>
        <v>622.5</v>
      </c>
      <c r="Q635" t="str">
        <f t="shared" si="65"/>
        <v>theater</v>
      </c>
      <c r="R635" t="str">
        <f t="shared" si="66"/>
        <v>plays</v>
      </c>
      <c r="S635" s="9">
        <f t="shared" si="67"/>
        <v>42507.29932870371</v>
      </c>
      <c r="T635" s="10">
        <f t="shared" si="68"/>
        <v>42538.958333333328</v>
      </c>
      <c r="U635">
        <f t="shared" si="6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2</v>
      </c>
      <c r="M636" t="b">
        <v>0</v>
      </c>
      <c r="N636" t="s">
        <v>8304</v>
      </c>
      <c r="O636" s="5">
        <f t="shared" si="63"/>
        <v>2.0000000000000001E-4</v>
      </c>
      <c r="P636" s="11">
        <f t="shared" si="64"/>
        <v>0.5</v>
      </c>
      <c r="Q636" t="str">
        <f t="shared" si="65"/>
        <v>publishing</v>
      </c>
      <c r="R636" t="str">
        <f t="shared" si="66"/>
        <v>children's books</v>
      </c>
      <c r="S636" s="9">
        <f t="shared" si="67"/>
        <v>42031.928576388891</v>
      </c>
      <c r="T636" s="10">
        <f t="shared" si="68"/>
        <v>42061.928576388891</v>
      </c>
      <c r="U636">
        <f t="shared" si="6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4</v>
      </c>
      <c r="M637" t="b">
        <v>0</v>
      </c>
      <c r="N637" t="s">
        <v>8279</v>
      </c>
      <c r="O637" s="5">
        <f t="shared" si="63"/>
        <v>8.0000000000000007E-5</v>
      </c>
      <c r="P637" s="11">
        <f t="shared" si="64"/>
        <v>0.5</v>
      </c>
      <c r="Q637" t="str">
        <f t="shared" si="65"/>
        <v>music</v>
      </c>
      <c r="R637" t="str">
        <f t="shared" si="66"/>
        <v>indie rock</v>
      </c>
      <c r="S637" s="9">
        <f t="shared" si="67"/>
        <v>42076.092152777783</v>
      </c>
      <c r="T637" s="10">
        <f t="shared" si="68"/>
        <v>42106.092152777783</v>
      </c>
      <c r="U637">
        <f t="shared" si="6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1</v>
      </c>
      <c r="L638">
        <v>117</v>
      </c>
      <c r="M638" t="b">
        <v>1</v>
      </c>
      <c r="N638" t="s">
        <v>8271</v>
      </c>
      <c r="O638" s="5">
        <f t="shared" si="63"/>
        <v>2E-3</v>
      </c>
      <c r="P638" s="11">
        <f t="shared" si="64"/>
        <v>3.4188034188034191E-2</v>
      </c>
      <c r="Q638" t="str">
        <f t="shared" si="65"/>
        <v>theater</v>
      </c>
      <c r="R638" t="str">
        <f t="shared" si="66"/>
        <v>plays</v>
      </c>
      <c r="S638" s="9">
        <f t="shared" si="67"/>
        <v>42131.455439814818</v>
      </c>
      <c r="T638" s="10">
        <f t="shared" si="68"/>
        <v>42161.44930555555</v>
      </c>
      <c r="U638">
        <f t="shared" si="6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1</v>
      </c>
      <c r="L639">
        <v>73</v>
      </c>
      <c r="M639" t="b">
        <v>1</v>
      </c>
      <c r="N639" t="s">
        <v>8271</v>
      </c>
      <c r="O639" s="5">
        <f t="shared" si="63"/>
        <v>0</v>
      </c>
      <c r="P639" s="11">
        <f t="shared" si="64"/>
        <v>0</v>
      </c>
      <c r="Q639" t="str">
        <f t="shared" si="65"/>
        <v>theater</v>
      </c>
      <c r="R639" t="str">
        <f t="shared" si="66"/>
        <v>plays</v>
      </c>
      <c r="S639" s="9">
        <f t="shared" si="67"/>
        <v>42762.962013888886</v>
      </c>
      <c r="T639" s="10">
        <f t="shared" si="68"/>
        <v>42791.961111111115</v>
      </c>
      <c r="U639">
        <f t="shared" si="69"/>
        <v>2017</v>
      </c>
    </row>
    <row r="640" spans="1:21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1</v>
      </c>
      <c r="L640">
        <v>39</v>
      </c>
      <c r="M640" t="b">
        <v>0</v>
      </c>
      <c r="N640" t="s">
        <v>8285</v>
      </c>
      <c r="O640" s="5">
        <f t="shared" si="63"/>
        <v>9.0000000000000006E-5</v>
      </c>
      <c r="P640" s="11">
        <f t="shared" si="64"/>
        <v>0.46153846153846156</v>
      </c>
      <c r="Q640" t="str">
        <f t="shared" si="65"/>
        <v>photography</v>
      </c>
      <c r="R640" t="str">
        <f t="shared" si="66"/>
        <v>photobooks</v>
      </c>
      <c r="S640" s="9">
        <f t="shared" si="67"/>
        <v>42759.593310185184</v>
      </c>
      <c r="T640" s="10">
        <f t="shared" si="68"/>
        <v>42819.55164351852</v>
      </c>
      <c r="U640">
        <f t="shared" si="6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4</v>
      </c>
      <c r="M641" t="b">
        <v>0</v>
      </c>
      <c r="N641" t="s">
        <v>8271</v>
      </c>
      <c r="O641" s="5">
        <f t="shared" si="63"/>
        <v>9.9999999999999995E-7</v>
      </c>
      <c r="P641" s="11">
        <f t="shared" si="64"/>
        <v>0.25</v>
      </c>
      <c r="Q641" t="str">
        <f t="shared" si="65"/>
        <v>theater</v>
      </c>
      <c r="R641" t="str">
        <f t="shared" si="66"/>
        <v>plays</v>
      </c>
      <c r="S641" s="9">
        <f t="shared" si="67"/>
        <v>41865.583275462966</v>
      </c>
      <c r="T641" s="10">
        <f t="shared" si="68"/>
        <v>41925.583275462966</v>
      </c>
      <c r="U641">
        <f t="shared" si="6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16</v>
      </c>
      <c r="M642" t="b">
        <v>0</v>
      </c>
      <c r="N642" t="s">
        <v>8273</v>
      </c>
      <c r="O642" s="5">
        <f t="shared" ref="O642:O705" si="70">E642/D642</f>
        <v>1.4428571428571428</v>
      </c>
      <c r="P642" s="11">
        <f t="shared" ref="P642:P705" si="71">E642/L642</f>
        <v>6.3125</v>
      </c>
      <c r="Q642" t="str">
        <f t="shared" ref="Q642:Q705" si="72">LEFT(N642,SEARCH("/",N642,1)-1)</f>
        <v>technology</v>
      </c>
      <c r="R642" t="str">
        <f t="shared" ref="R642:R705" si="73">RIGHT(N642,LEN(N642)- SEARCH("/",N642,SEARCH("/",N642)))</f>
        <v>wearables</v>
      </c>
      <c r="S642" s="9">
        <f t="shared" ref="S642:S705" si="74">(((J642/60)/60)/24)+DATE(1970,1,1)</f>
        <v>42683.420312500006</v>
      </c>
      <c r="T642" s="10">
        <f t="shared" ref="T642:T705" si="75">(((I642/60)/60)/24)+DATE(1970,1,1)</f>
        <v>42698.958333333328</v>
      </c>
      <c r="U642">
        <f t="shared" ref="U642:U705" si="76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6</v>
      </c>
      <c r="M643" t="b">
        <v>0</v>
      </c>
      <c r="N643" t="s">
        <v>8267</v>
      </c>
      <c r="O643" s="5">
        <f t="shared" si="70"/>
        <v>1.1916249999999999</v>
      </c>
      <c r="P643" s="11">
        <f t="shared" si="71"/>
        <v>7944.166666666667</v>
      </c>
      <c r="Q643" t="str">
        <f t="shared" si="72"/>
        <v>film &amp; video</v>
      </c>
      <c r="R643" t="str">
        <f t="shared" si="73"/>
        <v>science fiction</v>
      </c>
      <c r="S643" s="9">
        <f t="shared" si="74"/>
        <v>42199.57</v>
      </c>
      <c r="T643" s="10">
        <f t="shared" si="75"/>
        <v>42229.57</v>
      </c>
      <c r="U643">
        <f t="shared" si="76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18</v>
      </c>
      <c r="M644" t="b">
        <v>0</v>
      </c>
      <c r="N644" t="s">
        <v>8273</v>
      </c>
      <c r="O644" s="5">
        <f t="shared" si="70"/>
        <v>14.604850000000001</v>
      </c>
      <c r="P644" s="11">
        <f t="shared" si="71"/>
        <v>16227.611111111111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10">
        <f t="shared" si="75"/>
        <v>42235.651319444441</v>
      </c>
      <c r="U644">
        <f t="shared" si="7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28</v>
      </c>
      <c r="M645" t="b">
        <v>1</v>
      </c>
      <c r="N645" t="s">
        <v>8271</v>
      </c>
      <c r="O645" s="5">
        <f t="shared" si="70"/>
        <v>1.0580799999999999</v>
      </c>
      <c r="P645" s="11">
        <f t="shared" si="71"/>
        <v>944.71428571428567</v>
      </c>
      <c r="Q645" t="str">
        <f t="shared" si="72"/>
        <v>theater</v>
      </c>
      <c r="R645" t="str">
        <f t="shared" si="73"/>
        <v>plays</v>
      </c>
      <c r="S645" s="9">
        <f t="shared" si="74"/>
        <v>42100.642071759255</v>
      </c>
      <c r="T645" s="10">
        <f t="shared" si="75"/>
        <v>42155.642071759255</v>
      </c>
      <c r="U645">
        <f t="shared" si="7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190</v>
      </c>
      <c r="M646" t="b">
        <v>1</v>
      </c>
      <c r="N646" t="s">
        <v>8277</v>
      </c>
      <c r="O646" s="5">
        <f t="shared" si="70"/>
        <v>3.0011791999999997</v>
      </c>
      <c r="P646" s="11">
        <f t="shared" si="71"/>
        <v>394.892</v>
      </c>
      <c r="Q646" t="str">
        <f t="shared" si="72"/>
        <v>music</v>
      </c>
      <c r="R646" t="str">
        <f t="shared" si="73"/>
        <v>metal</v>
      </c>
      <c r="S646" s="9">
        <f t="shared" si="74"/>
        <v>41898.665960648148</v>
      </c>
      <c r="T646" s="10">
        <f t="shared" si="75"/>
        <v>41941.041666666664</v>
      </c>
      <c r="U646">
        <f t="shared" si="7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50</v>
      </c>
      <c r="M647" t="b">
        <v>1</v>
      </c>
      <c r="N647" t="s">
        <v>8271</v>
      </c>
      <c r="O647" s="5">
        <f t="shared" si="70"/>
        <v>2.7869999999999999</v>
      </c>
      <c r="P647" s="11">
        <f t="shared" si="71"/>
        <v>111.48</v>
      </c>
      <c r="Q647" t="str">
        <f t="shared" si="72"/>
        <v>theater</v>
      </c>
      <c r="R647" t="str">
        <f t="shared" si="73"/>
        <v>plays</v>
      </c>
      <c r="S647" s="9">
        <f t="shared" si="74"/>
        <v>42564.026319444441</v>
      </c>
      <c r="T647" s="10">
        <f t="shared" si="75"/>
        <v>42594.026319444441</v>
      </c>
      <c r="U647">
        <f t="shared" si="7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1</v>
      </c>
      <c r="L648">
        <v>821</v>
      </c>
      <c r="M648" t="b">
        <v>1</v>
      </c>
      <c r="N648" t="s">
        <v>8295</v>
      </c>
      <c r="O648" s="5">
        <f t="shared" si="70"/>
        <v>1.3187625000000001</v>
      </c>
      <c r="P648" s="11">
        <f t="shared" si="71"/>
        <v>1.2850304506699148</v>
      </c>
      <c r="Q648" t="str">
        <f t="shared" si="72"/>
        <v>technology</v>
      </c>
      <c r="R648" t="str">
        <f t="shared" si="73"/>
        <v>hardware</v>
      </c>
      <c r="S648" s="9">
        <f t="shared" si="74"/>
        <v>41832.852627314816</v>
      </c>
      <c r="T648" s="10">
        <f t="shared" si="75"/>
        <v>41862.852627314816</v>
      </c>
      <c r="U648">
        <f t="shared" si="7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</v>
      </c>
      <c r="M649" t="b">
        <v>0</v>
      </c>
      <c r="N649" t="s">
        <v>8278</v>
      </c>
      <c r="O649" s="5">
        <f t="shared" si="70"/>
        <v>1.0705</v>
      </c>
      <c r="P649" s="11">
        <f t="shared" si="71"/>
        <v>2141</v>
      </c>
      <c r="Q649" t="str">
        <f t="shared" si="72"/>
        <v>music</v>
      </c>
      <c r="R649" t="str">
        <f t="shared" si="73"/>
        <v>jazz</v>
      </c>
      <c r="S649" s="9">
        <f t="shared" si="74"/>
        <v>42416.767928240741</v>
      </c>
      <c r="T649" s="10">
        <f t="shared" si="75"/>
        <v>42446.726261574076</v>
      </c>
      <c r="U649">
        <f t="shared" si="7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0</v>
      </c>
      <c r="M650" t="b">
        <v>0</v>
      </c>
      <c r="N650" t="s">
        <v>8281</v>
      </c>
      <c r="O650" s="5">
        <f t="shared" si="70"/>
        <v>1.2682285714285715</v>
      </c>
      <c r="P650" s="11" t="e">
        <f t="shared" si="71"/>
        <v>#DIV/0!</v>
      </c>
      <c r="Q650" t="str">
        <f t="shared" si="72"/>
        <v>journalism</v>
      </c>
      <c r="R650" t="str">
        <f t="shared" si="73"/>
        <v>audio</v>
      </c>
      <c r="S650" s="9">
        <f t="shared" si="74"/>
        <v>41891.693379629629</v>
      </c>
      <c r="T650" s="10">
        <f t="shared" si="75"/>
        <v>41926.693379629629</v>
      </c>
      <c r="U650">
        <f t="shared" si="7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1113</v>
      </c>
      <c r="M651" t="b">
        <v>1</v>
      </c>
      <c r="N651" t="s">
        <v>8297</v>
      </c>
      <c r="O651" s="5">
        <f t="shared" si="70"/>
        <v>1.3996</v>
      </c>
      <c r="P651" s="11">
        <f t="shared" si="71"/>
        <v>3.1437556154537285</v>
      </c>
      <c r="Q651" t="str">
        <f t="shared" si="72"/>
        <v>games</v>
      </c>
      <c r="R651" t="str">
        <f t="shared" si="73"/>
        <v>tabletop games</v>
      </c>
      <c r="S651" s="9">
        <f t="shared" si="74"/>
        <v>41877.912187499998</v>
      </c>
      <c r="T651" s="10">
        <f t="shared" si="75"/>
        <v>41898.912187499998</v>
      </c>
      <c r="U651">
        <f t="shared" si="7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44</v>
      </c>
      <c r="M652" t="b">
        <v>1</v>
      </c>
      <c r="N652" t="s">
        <v>8271</v>
      </c>
      <c r="O652" s="5">
        <f t="shared" si="70"/>
        <v>1.1240000000000001</v>
      </c>
      <c r="P652" s="11">
        <f t="shared" si="71"/>
        <v>38.31818181818182</v>
      </c>
      <c r="Q652" t="str">
        <f t="shared" si="72"/>
        <v>theater</v>
      </c>
      <c r="R652" t="str">
        <f t="shared" si="73"/>
        <v>plays</v>
      </c>
      <c r="S652" s="9">
        <f t="shared" si="74"/>
        <v>41932.036851851852</v>
      </c>
      <c r="T652" s="10">
        <f t="shared" si="75"/>
        <v>41992.078518518523</v>
      </c>
      <c r="U652">
        <f t="shared" si="7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11</v>
      </c>
      <c r="M653" t="b">
        <v>0</v>
      </c>
      <c r="N653" t="s">
        <v>8293</v>
      </c>
      <c r="O653" s="5">
        <f t="shared" si="70"/>
        <v>1.00528</v>
      </c>
      <c r="P653" s="11">
        <f t="shared" si="71"/>
        <v>2284.7272727272725</v>
      </c>
      <c r="Q653" t="str">
        <f t="shared" si="72"/>
        <v>music</v>
      </c>
      <c r="R653" t="str">
        <f t="shared" si="73"/>
        <v>faith</v>
      </c>
      <c r="S653" s="9">
        <f t="shared" si="74"/>
        <v>41956.017488425925</v>
      </c>
      <c r="T653" s="10">
        <f t="shared" si="75"/>
        <v>41986.017488425925</v>
      </c>
      <c r="U653">
        <f t="shared" si="7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0</v>
      </c>
      <c r="M654" t="b">
        <v>0</v>
      </c>
      <c r="N654" t="s">
        <v>8275</v>
      </c>
      <c r="O654" s="5">
        <f t="shared" si="70"/>
        <v>1.0046666666666666</v>
      </c>
      <c r="P654" s="11" t="e">
        <f t="shared" si="71"/>
        <v>#DIV/0!</v>
      </c>
      <c r="Q654" t="str">
        <f t="shared" si="72"/>
        <v>publishing</v>
      </c>
      <c r="R654" t="str">
        <f t="shared" si="73"/>
        <v>fiction</v>
      </c>
      <c r="S654" s="9">
        <f t="shared" si="74"/>
        <v>42675.690393518518</v>
      </c>
      <c r="T654" s="10">
        <f t="shared" si="75"/>
        <v>42705.732060185182</v>
      </c>
      <c r="U654">
        <f t="shared" si="7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9</v>
      </c>
      <c r="M655" t="b">
        <v>0</v>
      </c>
      <c r="N655" t="s">
        <v>8284</v>
      </c>
      <c r="O655" s="5">
        <f t="shared" si="70"/>
        <v>1.4144600000000001</v>
      </c>
      <c r="P655" s="11">
        <f t="shared" si="71"/>
        <v>11787.166666666666</v>
      </c>
      <c r="Q655" t="str">
        <f t="shared" si="72"/>
        <v>food</v>
      </c>
      <c r="R655" t="str">
        <f t="shared" si="73"/>
        <v>food trucks</v>
      </c>
      <c r="S655" s="9">
        <f t="shared" si="74"/>
        <v>42199.618518518517</v>
      </c>
      <c r="T655" s="10">
        <f t="shared" si="75"/>
        <v>42236.618518518517</v>
      </c>
      <c r="U655">
        <f t="shared" si="7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3</v>
      </c>
      <c r="M656" t="b">
        <v>1</v>
      </c>
      <c r="N656" t="s">
        <v>8271</v>
      </c>
      <c r="O656" s="5">
        <f t="shared" si="70"/>
        <v>2.6729166666666666</v>
      </c>
      <c r="P656" s="11">
        <f t="shared" si="71"/>
        <v>10691.666666666666</v>
      </c>
      <c r="Q656" t="str">
        <f t="shared" si="72"/>
        <v>theater</v>
      </c>
      <c r="R656" t="str">
        <f t="shared" si="73"/>
        <v>plays</v>
      </c>
      <c r="S656" s="9">
        <f t="shared" si="74"/>
        <v>42163.957326388889</v>
      </c>
      <c r="T656" s="10">
        <f t="shared" si="75"/>
        <v>42193.957326388889</v>
      </c>
      <c r="U656">
        <f t="shared" si="7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76</v>
      </c>
      <c r="M657" t="b">
        <v>0</v>
      </c>
      <c r="N657" t="s">
        <v>8303</v>
      </c>
      <c r="O657" s="5">
        <f t="shared" si="70"/>
        <v>1.4688749999999999</v>
      </c>
      <c r="P657" s="11">
        <f t="shared" si="71"/>
        <v>154.61842105263159</v>
      </c>
      <c r="Q657" t="str">
        <f t="shared" si="72"/>
        <v>theater</v>
      </c>
      <c r="R657" t="str">
        <f t="shared" si="73"/>
        <v>spaces</v>
      </c>
      <c r="S657" s="9">
        <f t="shared" si="74"/>
        <v>42045.957314814819</v>
      </c>
      <c r="T657" s="10">
        <f t="shared" si="75"/>
        <v>42075.915648148148</v>
      </c>
      <c r="U657">
        <f t="shared" si="7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21</v>
      </c>
      <c r="M658" t="b">
        <v>0</v>
      </c>
      <c r="N658" t="s">
        <v>8271</v>
      </c>
      <c r="O658" s="5">
        <f t="shared" si="70"/>
        <v>2.1356000000000002</v>
      </c>
      <c r="P658" s="11">
        <f t="shared" si="71"/>
        <v>508.47619047619048</v>
      </c>
      <c r="Q658" t="str">
        <f t="shared" si="72"/>
        <v>theater</v>
      </c>
      <c r="R658" t="str">
        <f t="shared" si="73"/>
        <v>plays</v>
      </c>
      <c r="S658" s="9">
        <f t="shared" si="74"/>
        <v>42417.804618055554</v>
      </c>
      <c r="T658" s="10">
        <f t="shared" si="75"/>
        <v>42477.762951388882</v>
      </c>
      <c r="U658">
        <f t="shared" si="7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7</v>
      </c>
      <c r="M659" t="b">
        <v>0</v>
      </c>
      <c r="N659" t="s">
        <v>8271</v>
      </c>
      <c r="O659" s="5">
        <f t="shared" si="70"/>
        <v>1.2569999999999999</v>
      </c>
      <c r="P659" s="11">
        <f t="shared" si="71"/>
        <v>2693.5714285714284</v>
      </c>
      <c r="Q659" t="str">
        <f t="shared" si="72"/>
        <v>theater</v>
      </c>
      <c r="R659" t="str">
        <f t="shared" si="73"/>
        <v>plays</v>
      </c>
      <c r="S659" s="9">
        <f t="shared" si="74"/>
        <v>42331.84574074074</v>
      </c>
      <c r="T659" s="10">
        <f t="shared" si="75"/>
        <v>42361.84574074074</v>
      </c>
      <c r="U659">
        <f t="shared" si="7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1</v>
      </c>
      <c r="L660">
        <v>176</v>
      </c>
      <c r="M660" t="b">
        <v>1</v>
      </c>
      <c r="N660" t="s">
        <v>8285</v>
      </c>
      <c r="O660" s="5">
        <f t="shared" si="70"/>
        <v>1.0446206037108834</v>
      </c>
      <c r="P660" s="11">
        <f t="shared" si="71"/>
        <v>171.46022727272728</v>
      </c>
      <c r="Q660" t="str">
        <f t="shared" si="72"/>
        <v>photography</v>
      </c>
      <c r="R660" t="str">
        <f t="shared" si="73"/>
        <v>photobooks</v>
      </c>
      <c r="S660" s="9">
        <f t="shared" si="74"/>
        <v>42179.160752314812</v>
      </c>
      <c r="T660" s="10">
        <f t="shared" si="75"/>
        <v>42211.75</v>
      </c>
      <c r="U660">
        <f t="shared" si="76"/>
        <v>2015</v>
      </c>
    </row>
    <row r="661" spans="1:21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73</v>
      </c>
      <c r="M661" t="b">
        <v>1</v>
      </c>
      <c r="N661" t="s">
        <v>8271</v>
      </c>
      <c r="O661" s="5">
        <f t="shared" si="70"/>
        <v>1.0056666666666667</v>
      </c>
      <c r="P661" s="11">
        <f t="shared" si="71"/>
        <v>41.328767123287669</v>
      </c>
      <c r="Q661" t="str">
        <f t="shared" si="72"/>
        <v>theater</v>
      </c>
      <c r="R661" t="str">
        <f t="shared" si="73"/>
        <v>plays</v>
      </c>
      <c r="S661" s="9">
        <f t="shared" si="74"/>
        <v>42209.593692129631</v>
      </c>
      <c r="T661" s="10">
        <f t="shared" si="75"/>
        <v>42239.593692129631</v>
      </c>
      <c r="U661">
        <f t="shared" si="7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3</v>
      </c>
      <c r="M662" t="b">
        <v>1</v>
      </c>
      <c r="N662" t="s">
        <v>8271</v>
      </c>
      <c r="O662" s="5">
        <f t="shared" si="70"/>
        <v>3.058E-2</v>
      </c>
      <c r="P662" s="11">
        <f t="shared" si="71"/>
        <v>509.66666666666669</v>
      </c>
      <c r="Q662" t="str">
        <f t="shared" si="72"/>
        <v>theater</v>
      </c>
      <c r="R662" t="str">
        <f t="shared" si="73"/>
        <v>plays</v>
      </c>
      <c r="S662" s="9">
        <f t="shared" si="74"/>
        <v>41922.741655092592</v>
      </c>
      <c r="T662" s="10">
        <f t="shared" si="75"/>
        <v>41952.783321759263</v>
      </c>
      <c r="U662">
        <f t="shared" si="7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1</v>
      </c>
      <c r="L663">
        <v>26</v>
      </c>
      <c r="M663" t="b">
        <v>0</v>
      </c>
      <c r="N663" t="s">
        <v>8303</v>
      </c>
      <c r="O663" s="5">
        <f t="shared" si="70"/>
        <v>9.4999999999999998E-3</v>
      </c>
      <c r="P663" s="11">
        <f t="shared" si="71"/>
        <v>3.6538461538461537</v>
      </c>
      <c r="Q663" t="str">
        <f t="shared" si="72"/>
        <v>theater</v>
      </c>
      <c r="R663" t="str">
        <f t="shared" si="73"/>
        <v>spaces</v>
      </c>
      <c r="S663" s="9">
        <f t="shared" si="74"/>
        <v>42636.645358796297</v>
      </c>
      <c r="T663" s="10">
        <f t="shared" si="75"/>
        <v>42666.645358796297</v>
      </c>
      <c r="U663">
        <f t="shared" si="7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111</v>
      </c>
      <c r="M664" t="b">
        <v>1</v>
      </c>
      <c r="N664" t="s">
        <v>8285</v>
      </c>
      <c r="O664" s="5">
        <f t="shared" si="70"/>
        <v>4.0000000000000001E-3</v>
      </c>
      <c r="P664" s="11">
        <f t="shared" si="71"/>
        <v>1.4054054054054055</v>
      </c>
      <c r="Q664" t="str">
        <f t="shared" si="72"/>
        <v>photography</v>
      </c>
      <c r="R664" t="str">
        <f t="shared" si="73"/>
        <v>photobooks</v>
      </c>
      <c r="S664" s="9">
        <f t="shared" si="74"/>
        <v>41990.438043981485</v>
      </c>
      <c r="T664" s="10">
        <f t="shared" si="75"/>
        <v>42020.438043981485</v>
      </c>
      <c r="U664">
        <f t="shared" si="7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0</v>
      </c>
      <c r="M665" t="b">
        <v>0</v>
      </c>
      <c r="N665" t="s">
        <v>8272</v>
      </c>
      <c r="O665" s="5">
        <f t="shared" si="70"/>
        <v>3.5000000000000001E-3</v>
      </c>
      <c r="P665" s="11" t="e">
        <f t="shared" si="71"/>
        <v>#DIV/0!</v>
      </c>
      <c r="Q665" t="str">
        <f t="shared" si="72"/>
        <v>technology</v>
      </c>
      <c r="R665" t="str">
        <f t="shared" si="73"/>
        <v>web</v>
      </c>
      <c r="S665" s="9">
        <f t="shared" si="74"/>
        <v>42173.843240740738</v>
      </c>
      <c r="T665" s="10">
        <f t="shared" si="75"/>
        <v>42203.843240740738</v>
      </c>
      <c r="U665">
        <f t="shared" si="7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69</v>
      </c>
      <c r="M666" t="b">
        <v>1</v>
      </c>
      <c r="N666" t="s">
        <v>8280</v>
      </c>
      <c r="O666" s="5">
        <f t="shared" si="70"/>
        <v>7.5333333333333335E-2</v>
      </c>
      <c r="P666" s="11">
        <f t="shared" si="71"/>
        <v>13.101449275362318</v>
      </c>
      <c r="Q666" t="str">
        <f t="shared" si="72"/>
        <v>music</v>
      </c>
      <c r="R666" t="str">
        <f t="shared" si="73"/>
        <v>electronic music</v>
      </c>
      <c r="S666" s="9">
        <f t="shared" si="74"/>
        <v>42077.666377314818</v>
      </c>
      <c r="T666" s="10">
        <f t="shared" si="75"/>
        <v>42107.666377314818</v>
      </c>
      <c r="U666">
        <f t="shared" si="7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87</v>
      </c>
      <c r="M667" t="b">
        <v>1</v>
      </c>
      <c r="N667" t="s">
        <v>8276</v>
      </c>
      <c r="O667" s="5">
        <f t="shared" si="70"/>
        <v>0.18640000000000001</v>
      </c>
      <c r="P667" s="11">
        <f t="shared" si="71"/>
        <v>21.425287356321839</v>
      </c>
      <c r="Q667" t="str">
        <f t="shared" si="72"/>
        <v>music</v>
      </c>
      <c r="R667" t="str">
        <f t="shared" si="73"/>
        <v>rock</v>
      </c>
      <c r="S667" s="9">
        <f t="shared" si="74"/>
        <v>42688.711354166662</v>
      </c>
      <c r="T667" s="10">
        <f t="shared" si="75"/>
        <v>42748.711354166662</v>
      </c>
      <c r="U667">
        <f t="shared" si="7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1260</v>
      </c>
      <c r="M668" t="b">
        <v>1</v>
      </c>
      <c r="N668" t="s">
        <v>8303</v>
      </c>
      <c r="O668" s="5">
        <f t="shared" si="70"/>
        <v>4.0000000000000003E-5</v>
      </c>
      <c r="P668" s="11">
        <f t="shared" si="71"/>
        <v>6.3492063492063492E-3</v>
      </c>
      <c r="Q668" t="str">
        <f t="shared" si="72"/>
        <v>theater</v>
      </c>
      <c r="R668" t="str">
        <f t="shared" si="73"/>
        <v>spaces</v>
      </c>
      <c r="S668" s="9">
        <f t="shared" si="74"/>
        <v>41838.832152777781</v>
      </c>
      <c r="T668" s="10">
        <f t="shared" si="75"/>
        <v>41868.832152777781</v>
      </c>
      <c r="U668">
        <f t="shared" si="7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18</v>
      </c>
      <c r="M669" t="b">
        <v>1</v>
      </c>
      <c r="N669" t="s">
        <v>8274</v>
      </c>
      <c r="O669" s="5">
        <f t="shared" si="70"/>
        <v>0.1002</v>
      </c>
      <c r="P669" s="11">
        <f t="shared" si="71"/>
        <v>278.33333333333331</v>
      </c>
      <c r="Q669" t="str">
        <f t="shared" si="72"/>
        <v>publishing</v>
      </c>
      <c r="R669" t="str">
        <f t="shared" si="73"/>
        <v>nonfiction</v>
      </c>
      <c r="S669" s="9">
        <f t="shared" si="74"/>
        <v>42632.373414351852</v>
      </c>
      <c r="T669" s="10">
        <f t="shared" si="75"/>
        <v>42672.373414351852</v>
      </c>
      <c r="U669">
        <f t="shared" si="7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17</v>
      </c>
      <c r="M670" t="b">
        <v>0</v>
      </c>
      <c r="N670" t="s">
        <v>8271</v>
      </c>
      <c r="O670" s="5">
        <f t="shared" si="70"/>
        <v>4.5600000000000002E-2</v>
      </c>
      <c r="P670" s="11">
        <f t="shared" si="71"/>
        <v>40.235294117647058</v>
      </c>
      <c r="Q670" t="str">
        <f t="shared" si="72"/>
        <v>theater</v>
      </c>
      <c r="R670" t="str">
        <f t="shared" si="73"/>
        <v>plays</v>
      </c>
      <c r="S670" s="9">
        <f t="shared" si="74"/>
        <v>42090.831273148149</v>
      </c>
      <c r="T670" s="10">
        <f t="shared" si="75"/>
        <v>42135.831273148149</v>
      </c>
      <c r="U670">
        <f t="shared" si="7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1</v>
      </c>
      <c r="L671">
        <v>299</v>
      </c>
      <c r="M671" t="b">
        <v>1</v>
      </c>
      <c r="N671" t="s">
        <v>8269</v>
      </c>
      <c r="O671" s="5">
        <f t="shared" si="70"/>
        <v>0.21507499999999999</v>
      </c>
      <c r="P671" s="11">
        <f t="shared" si="71"/>
        <v>143.86287625418061</v>
      </c>
      <c r="Q671" t="str">
        <f t="shared" si="72"/>
        <v>film &amp; video</v>
      </c>
      <c r="R671" t="str">
        <f t="shared" si="73"/>
        <v>documentary</v>
      </c>
      <c r="S671" s="9">
        <f t="shared" si="74"/>
        <v>42527.625671296293</v>
      </c>
      <c r="T671" s="10">
        <f t="shared" si="75"/>
        <v>42557.625671296293</v>
      </c>
      <c r="U671">
        <f t="shared" si="7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30</v>
      </c>
      <c r="M672" t="b">
        <v>1</v>
      </c>
      <c r="N672" t="s">
        <v>8271</v>
      </c>
      <c r="O672" s="5">
        <f t="shared" si="70"/>
        <v>0.29276666666666668</v>
      </c>
      <c r="P672" s="11">
        <f t="shared" si="71"/>
        <v>878.3</v>
      </c>
      <c r="Q672" t="str">
        <f t="shared" si="72"/>
        <v>theater</v>
      </c>
      <c r="R672" t="str">
        <f t="shared" si="73"/>
        <v>plays</v>
      </c>
      <c r="S672" s="9">
        <f t="shared" si="74"/>
        <v>42506.709722222222</v>
      </c>
      <c r="T672" s="10">
        <f t="shared" si="75"/>
        <v>42540.340277777781</v>
      </c>
      <c r="U672">
        <f t="shared" si="7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41</v>
      </c>
      <c r="M673" t="b">
        <v>1</v>
      </c>
      <c r="N673" t="s">
        <v>8279</v>
      </c>
      <c r="O673" s="5">
        <f t="shared" si="70"/>
        <v>0.39426666666666665</v>
      </c>
      <c r="P673" s="11">
        <f t="shared" si="71"/>
        <v>288.48780487804879</v>
      </c>
      <c r="Q673" t="str">
        <f t="shared" si="72"/>
        <v>music</v>
      </c>
      <c r="R673" t="str">
        <f t="shared" si="73"/>
        <v>indie rock</v>
      </c>
      <c r="S673" s="9">
        <f t="shared" si="74"/>
        <v>41984.692731481482</v>
      </c>
      <c r="T673" s="10">
        <f t="shared" si="75"/>
        <v>42018.166666666672</v>
      </c>
      <c r="U673">
        <f t="shared" si="7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3</v>
      </c>
      <c r="M674" t="b">
        <v>0</v>
      </c>
      <c r="N674" t="s">
        <v>8282</v>
      </c>
      <c r="O674" s="5">
        <f t="shared" si="70"/>
        <v>0.21628</v>
      </c>
      <c r="P674" s="11">
        <f t="shared" si="71"/>
        <v>3604.6666666666665</v>
      </c>
      <c r="Q674" t="str">
        <f t="shared" si="72"/>
        <v>games</v>
      </c>
      <c r="R674" t="str">
        <f t="shared" si="73"/>
        <v>video games</v>
      </c>
      <c r="S674" s="9">
        <f t="shared" si="74"/>
        <v>41974.219490740739</v>
      </c>
      <c r="T674" s="10">
        <f t="shared" si="75"/>
        <v>42005.207638888889</v>
      </c>
      <c r="U674">
        <f t="shared" si="7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9</v>
      </c>
      <c r="M675" t="b">
        <v>0</v>
      </c>
      <c r="N675" t="s">
        <v>8305</v>
      </c>
      <c r="O675" s="5">
        <f t="shared" si="70"/>
        <v>2.0500000000000002E-3</v>
      </c>
      <c r="P675" s="11">
        <f t="shared" si="71"/>
        <v>22.777777777777779</v>
      </c>
      <c r="Q675" t="str">
        <f t="shared" si="72"/>
        <v>theater</v>
      </c>
      <c r="R675" t="str">
        <f t="shared" si="73"/>
        <v>musical</v>
      </c>
      <c r="S675" s="9">
        <f t="shared" si="74"/>
        <v>41838.840474537035</v>
      </c>
      <c r="T675" s="10">
        <f t="shared" si="75"/>
        <v>41883.840474537035</v>
      </c>
      <c r="U675">
        <f t="shared" si="7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117</v>
      </c>
      <c r="M676" t="b">
        <v>0</v>
      </c>
      <c r="N676" t="s">
        <v>8271</v>
      </c>
      <c r="O676" s="5">
        <f t="shared" si="70"/>
        <v>2.9999999999999997E-4</v>
      </c>
      <c r="P676" s="11">
        <f t="shared" si="71"/>
        <v>0.12820512820512819</v>
      </c>
      <c r="Q676" t="str">
        <f t="shared" si="72"/>
        <v>theater</v>
      </c>
      <c r="R676" t="str">
        <f t="shared" si="73"/>
        <v>plays</v>
      </c>
      <c r="S676" s="9">
        <f t="shared" si="74"/>
        <v>41803.116053240738</v>
      </c>
      <c r="T676" s="10">
        <f t="shared" si="75"/>
        <v>41863.116053240738</v>
      </c>
      <c r="U676">
        <f t="shared" si="7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7</v>
      </c>
      <c r="M677" t="b">
        <v>0</v>
      </c>
      <c r="N677" t="s">
        <v>8296</v>
      </c>
      <c r="O677" s="5">
        <f t="shared" si="70"/>
        <v>0.14849999999999999</v>
      </c>
      <c r="P677" s="11">
        <f t="shared" si="71"/>
        <v>127.28571428571429</v>
      </c>
      <c r="Q677" t="str">
        <f t="shared" si="72"/>
        <v>photography</v>
      </c>
      <c r="R677" t="str">
        <f t="shared" si="73"/>
        <v>people</v>
      </c>
      <c r="S677" s="9">
        <f t="shared" si="74"/>
        <v>41975.930601851855</v>
      </c>
      <c r="T677" s="10">
        <f t="shared" si="75"/>
        <v>42005.290972222225</v>
      </c>
      <c r="U677">
        <f t="shared" si="7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1</v>
      </c>
      <c r="L678">
        <v>682</v>
      </c>
      <c r="M678" t="b">
        <v>1</v>
      </c>
      <c r="N678" t="s">
        <v>8295</v>
      </c>
      <c r="O678" s="5">
        <f t="shared" si="70"/>
        <v>1.4710000000000001E-2</v>
      </c>
      <c r="P678" s="11">
        <f t="shared" si="71"/>
        <v>2.1568914956011729</v>
      </c>
      <c r="Q678" t="str">
        <f t="shared" si="72"/>
        <v>technology</v>
      </c>
      <c r="R678" t="str">
        <f t="shared" si="73"/>
        <v>hardware</v>
      </c>
      <c r="S678" s="9">
        <f t="shared" si="74"/>
        <v>42012.768298611118</v>
      </c>
      <c r="T678" s="10">
        <f t="shared" si="75"/>
        <v>42042.768298611118</v>
      </c>
      <c r="U678">
        <f t="shared" si="7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42</v>
      </c>
      <c r="M679" t="b">
        <v>1</v>
      </c>
      <c r="N679" t="s">
        <v>8271</v>
      </c>
      <c r="O679" s="5">
        <f t="shared" si="70"/>
        <v>0.25584000000000001</v>
      </c>
      <c r="P679" s="11">
        <f t="shared" si="71"/>
        <v>304.57142857142856</v>
      </c>
      <c r="Q679" t="str">
        <f t="shared" si="72"/>
        <v>theater</v>
      </c>
      <c r="R679" t="str">
        <f t="shared" si="73"/>
        <v>plays</v>
      </c>
      <c r="S679" s="9">
        <f t="shared" si="74"/>
        <v>42504.403877314813</v>
      </c>
      <c r="T679" s="10">
        <f t="shared" si="75"/>
        <v>42549.403877314813</v>
      </c>
      <c r="U679">
        <f t="shared" si="7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2</v>
      </c>
      <c r="M680" t="b">
        <v>0</v>
      </c>
      <c r="N680" t="s">
        <v>8294</v>
      </c>
      <c r="O680" s="5">
        <f t="shared" si="70"/>
        <v>3.8206896551724136E-2</v>
      </c>
      <c r="P680" s="11">
        <f t="shared" si="71"/>
        <v>554</v>
      </c>
      <c r="Q680" t="str">
        <f t="shared" si="72"/>
        <v>technology</v>
      </c>
      <c r="R680" t="str">
        <f t="shared" si="73"/>
        <v>gadgets</v>
      </c>
      <c r="S680" s="9">
        <f t="shared" si="74"/>
        <v>42481.376597222217</v>
      </c>
      <c r="T680" s="10">
        <f t="shared" si="75"/>
        <v>42511.376597222217</v>
      </c>
      <c r="U680">
        <f t="shared" si="7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130</v>
      </c>
      <c r="M681" t="b">
        <v>1</v>
      </c>
      <c r="N681" t="s">
        <v>8298</v>
      </c>
      <c r="O681" s="5">
        <f t="shared" si="70"/>
        <v>0.15485964912280703</v>
      </c>
      <c r="P681" s="11">
        <f t="shared" si="71"/>
        <v>67.900000000000006</v>
      </c>
      <c r="Q681" t="str">
        <f t="shared" si="72"/>
        <v>food</v>
      </c>
      <c r="R681" t="str">
        <f t="shared" si="73"/>
        <v>small batch</v>
      </c>
      <c r="S681" s="9">
        <f t="shared" si="74"/>
        <v>42556.695706018523</v>
      </c>
      <c r="T681" s="10">
        <f t="shared" si="75"/>
        <v>42616.695706018523</v>
      </c>
      <c r="U681">
        <f t="shared" si="7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6</v>
      </c>
      <c r="M682" t="b">
        <v>0</v>
      </c>
      <c r="N682" t="s">
        <v>8290</v>
      </c>
      <c r="O682" s="5">
        <f t="shared" si="70"/>
        <v>0.25912000000000002</v>
      </c>
      <c r="P682" s="11">
        <f t="shared" si="71"/>
        <v>3239</v>
      </c>
      <c r="Q682" t="str">
        <f t="shared" si="72"/>
        <v>publishing</v>
      </c>
      <c r="R682" t="str">
        <f t="shared" si="73"/>
        <v>art books</v>
      </c>
      <c r="S682" s="9">
        <f t="shared" si="74"/>
        <v>41864.501516203702</v>
      </c>
      <c r="T682" s="10">
        <f t="shared" si="75"/>
        <v>41899.501516203702</v>
      </c>
      <c r="U682">
        <f t="shared" si="7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8</v>
      </c>
      <c r="M683" t="b">
        <v>1</v>
      </c>
      <c r="N683" t="s">
        <v>8271</v>
      </c>
      <c r="O683" s="5">
        <f t="shared" si="70"/>
        <v>4.0000000000000002E-4</v>
      </c>
      <c r="P683" s="11">
        <f t="shared" si="71"/>
        <v>0.125</v>
      </c>
      <c r="Q683" t="str">
        <f t="shared" si="72"/>
        <v>theater</v>
      </c>
      <c r="R683" t="str">
        <f t="shared" si="73"/>
        <v>plays</v>
      </c>
      <c r="S683" s="9">
        <f t="shared" si="74"/>
        <v>42639.805601851855</v>
      </c>
      <c r="T683" s="10">
        <f t="shared" si="75"/>
        <v>42669.805601851855</v>
      </c>
      <c r="U683">
        <f t="shared" si="7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125</v>
      </c>
      <c r="M684" t="b">
        <v>0</v>
      </c>
      <c r="N684" t="s">
        <v>8270</v>
      </c>
      <c r="O684" s="5">
        <f t="shared" si="70"/>
        <v>1.06E-3</v>
      </c>
      <c r="P684" s="11">
        <f t="shared" si="71"/>
        <v>0.42399999999999999</v>
      </c>
      <c r="Q684" t="str">
        <f t="shared" si="72"/>
        <v>film &amp; video</v>
      </c>
      <c r="R684" t="str">
        <f t="shared" si="73"/>
        <v>animation</v>
      </c>
      <c r="S684" s="9">
        <f t="shared" si="74"/>
        <v>42778.765300925923</v>
      </c>
      <c r="T684" s="10">
        <f t="shared" si="75"/>
        <v>42808.723634259266</v>
      </c>
      <c r="U684">
        <f t="shared" si="7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90</v>
      </c>
      <c r="M685" t="b">
        <v>1</v>
      </c>
      <c r="N685" t="s">
        <v>8276</v>
      </c>
      <c r="O685" s="5">
        <f t="shared" si="70"/>
        <v>8.5142857142857138E-3</v>
      </c>
      <c r="P685" s="11">
        <f t="shared" si="71"/>
        <v>3.3111111111111109</v>
      </c>
      <c r="Q685" t="str">
        <f t="shared" si="72"/>
        <v>music</v>
      </c>
      <c r="R685" t="str">
        <f t="shared" si="73"/>
        <v>rock</v>
      </c>
      <c r="S685" s="9">
        <f t="shared" si="74"/>
        <v>42634.900046296301</v>
      </c>
      <c r="T685" s="10">
        <f t="shared" si="75"/>
        <v>42674.900046296301</v>
      </c>
      <c r="U685">
        <f t="shared" si="76"/>
        <v>2016</v>
      </c>
    </row>
    <row r="686" spans="1:21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44</v>
      </c>
      <c r="M686" t="b">
        <v>1</v>
      </c>
      <c r="N686" t="s">
        <v>8271</v>
      </c>
      <c r="O686" s="5">
        <f t="shared" si="70"/>
        <v>7.4837500000000001E-2</v>
      </c>
      <c r="P686" s="11">
        <f t="shared" si="71"/>
        <v>544.27272727272725</v>
      </c>
      <c r="Q686" t="str">
        <f t="shared" si="72"/>
        <v>theater</v>
      </c>
      <c r="R686" t="str">
        <f t="shared" si="73"/>
        <v>plays</v>
      </c>
      <c r="S686" s="9">
        <f t="shared" si="74"/>
        <v>41809.473275462966</v>
      </c>
      <c r="T686" s="10">
        <f t="shared" si="75"/>
        <v>41845.125</v>
      </c>
      <c r="U686">
        <f t="shared" si="7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1</v>
      </c>
      <c r="L687">
        <v>123</v>
      </c>
      <c r="M687" t="b">
        <v>1</v>
      </c>
      <c r="N687" t="s">
        <v>8271</v>
      </c>
      <c r="O687" s="5">
        <f t="shared" si="70"/>
        <v>0.27650000000000002</v>
      </c>
      <c r="P687" s="11">
        <f t="shared" si="71"/>
        <v>4.4959349593495936</v>
      </c>
      <c r="Q687" t="str">
        <f t="shared" si="72"/>
        <v>theater</v>
      </c>
      <c r="R687" t="str">
        <f t="shared" si="73"/>
        <v>plays</v>
      </c>
      <c r="S687" s="9">
        <f t="shared" si="74"/>
        <v>41971.866574074069</v>
      </c>
      <c r="T687" s="10">
        <f t="shared" si="75"/>
        <v>42016.866574074069</v>
      </c>
      <c r="U687">
        <f t="shared" si="7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18</v>
      </c>
      <c r="M688" t="b">
        <v>1</v>
      </c>
      <c r="N688" t="s">
        <v>8271</v>
      </c>
      <c r="O688" s="5">
        <f t="shared" si="70"/>
        <v>0</v>
      </c>
      <c r="P688" s="11">
        <f t="shared" si="71"/>
        <v>0</v>
      </c>
      <c r="Q688" t="str">
        <f t="shared" si="72"/>
        <v>theater</v>
      </c>
      <c r="R688" t="str">
        <f t="shared" si="73"/>
        <v>plays</v>
      </c>
      <c r="S688" s="9">
        <f t="shared" si="74"/>
        <v>42189.673263888893</v>
      </c>
      <c r="T688" s="10">
        <f t="shared" si="75"/>
        <v>42219.673263888893</v>
      </c>
      <c r="U688">
        <f t="shared" si="7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0</v>
      </c>
      <c r="M689" t="b">
        <v>0</v>
      </c>
      <c r="N689" t="s">
        <v>8275</v>
      </c>
      <c r="O689" s="5">
        <f t="shared" si="70"/>
        <v>3.5499999999999997E-2</v>
      </c>
      <c r="P689" s="11" t="e">
        <f t="shared" si="71"/>
        <v>#DIV/0!</v>
      </c>
      <c r="Q689" t="str">
        <f t="shared" si="72"/>
        <v>publishing</v>
      </c>
      <c r="R689" t="str">
        <f t="shared" si="73"/>
        <v>fiction</v>
      </c>
      <c r="S689" s="9">
        <f t="shared" si="74"/>
        <v>42711.750613425931</v>
      </c>
      <c r="T689" s="10">
        <f t="shared" si="75"/>
        <v>42771.750613425931</v>
      </c>
      <c r="U689">
        <f t="shared" si="7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94</v>
      </c>
      <c r="M690" t="b">
        <v>1</v>
      </c>
      <c r="N690" t="s">
        <v>8274</v>
      </c>
      <c r="O690" s="5">
        <f t="shared" si="70"/>
        <v>0.72989999999999999</v>
      </c>
      <c r="P690" s="11">
        <f t="shared" si="71"/>
        <v>155.29787234042553</v>
      </c>
      <c r="Q690" t="str">
        <f t="shared" si="72"/>
        <v>publishing</v>
      </c>
      <c r="R690" t="str">
        <f t="shared" si="73"/>
        <v>nonfiction</v>
      </c>
      <c r="S690" s="9">
        <f t="shared" si="74"/>
        <v>42262.104780092588</v>
      </c>
      <c r="T690" s="10">
        <f t="shared" si="75"/>
        <v>42292.104780092588</v>
      </c>
      <c r="U690">
        <f t="shared" si="7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12</v>
      </c>
      <c r="M691" t="b">
        <v>1</v>
      </c>
      <c r="N691" t="s">
        <v>8276</v>
      </c>
      <c r="O691" s="5">
        <f t="shared" si="70"/>
        <v>0.57648750000000004</v>
      </c>
      <c r="P691" s="11">
        <f t="shared" si="71"/>
        <v>9608.125</v>
      </c>
      <c r="Q691" t="str">
        <f t="shared" si="72"/>
        <v>music</v>
      </c>
      <c r="R691" t="str">
        <f t="shared" si="73"/>
        <v>rock</v>
      </c>
      <c r="S691" s="9">
        <f t="shared" si="74"/>
        <v>42675.66778935185</v>
      </c>
      <c r="T691" s="10">
        <f t="shared" si="75"/>
        <v>42712.207638888889</v>
      </c>
      <c r="U691">
        <f t="shared" si="7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0</v>
      </c>
      <c r="M692" t="b">
        <v>0</v>
      </c>
      <c r="N692" t="s">
        <v>8289</v>
      </c>
      <c r="O692" s="5">
        <f t="shared" si="70"/>
        <v>0.1234</v>
      </c>
      <c r="P692" s="11" t="e">
        <f t="shared" si="71"/>
        <v>#DIV/0!</v>
      </c>
      <c r="Q692" t="str">
        <f t="shared" si="72"/>
        <v>photography</v>
      </c>
      <c r="R692" t="str">
        <f t="shared" si="73"/>
        <v>nature</v>
      </c>
      <c r="S692" s="9">
        <f t="shared" si="74"/>
        <v>42579.634733796294</v>
      </c>
      <c r="T692" s="10">
        <f t="shared" si="75"/>
        <v>42622.25</v>
      </c>
      <c r="U692">
        <f t="shared" si="7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194</v>
      </c>
      <c r="M693" t="b">
        <v>1</v>
      </c>
      <c r="N693" t="s">
        <v>8297</v>
      </c>
      <c r="O693" s="5">
        <f t="shared" si="70"/>
        <v>5.1999999999999998E-3</v>
      </c>
      <c r="P693" s="11">
        <f t="shared" si="71"/>
        <v>1.3402061855670102</v>
      </c>
      <c r="Q693" t="str">
        <f t="shared" si="72"/>
        <v>games</v>
      </c>
      <c r="R693" t="str">
        <f t="shared" si="73"/>
        <v>tabletop games</v>
      </c>
      <c r="S693" s="9">
        <f t="shared" si="74"/>
        <v>42158.028310185182</v>
      </c>
      <c r="T693" s="10">
        <f t="shared" si="75"/>
        <v>42186.028310185182</v>
      </c>
      <c r="U693">
        <f t="shared" si="7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5</v>
      </c>
      <c r="M694" t="b">
        <v>1</v>
      </c>
      <c r="N694" t="s">
        <v>8271</v>
      </c>
      <c r="O694" s="5">
        <f t="shared" si="70"/>
        <v>6.5299999999999997E-2</v>
      </c>
      <c r="P694" s="11">
        <f t="shared" si="71"/>
        <v>261.2</v>
      </c>
      <c r="Q694" t="str">
        <f t="shared" si="72"/>
        <v>theater</v>
      </c>
      <c r="R694" t="str">
        <f t="shared" si="73"/>
        <v>plays</v>
      </c>
      <c r="S694" s="9">
        <f t="shared" si="74"/>
        <v>42696.37572916667</v>
      </c>
      <c r="T694" s="10">
        <f t="shared" si="75"/>
        <v>42726.37572916667</v>
      </c>
      <c r="U694">
        <f t="shared" si="7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102</v>
      </c>
      <c r="M695" t="b">
        <v>1</v>
      </c>
      <c r="N695" t="s">
        <v>8271</v>
      </c>
      <c r="O695" s="5">
        <f t="shared" si="70"/>
        <v>0.35338000000000003</v>
      </c>
      <c r="P695" s="11">
        <f t="shared" si="71"/>
        <v>346.45098039215685</v>
      </c>
      <c r="Q695" t="str">
        <f t="shared" si="72"/>
        <v>theater</v>
      </c>
      <c r="R695" t="str">
        <f t="shared" si="73"/>
        <v>plays</v>
      </c>
      <c r="S695" s="9">
        <f t="shared" si="74"/>
        <v>42094.808182870373</v>
      </c>
      <c r="T695" s="10">
        <f t="shared" si="75"/>
        <v>42124.808182870373</v>
      </c>
      <c r="U695">
        <f t="shared" si="7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0</v>
      </c>
      <c r="M696" t="b">
        <v>0</v>
      </c>
      <c r="N696" t="s">
        <v>8273</v>
      </c>
      <c r="O696" s="5">
        <f t="shared" si="70"/>
        <v>3.933333333333333E-3</v>
      </c>
      <c r="P696" s="11" t="e">
        <f t="shared" si="71"/>
        <v>#DIV/0!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10">
        <f t="shared" si="75"/>
        <v>42767.663877314815</v>
      </c>
      <c r="U696">
        <f t="shared" si="7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1</v>
      </c>
      <c r="L697">
        <v>29</v>
      </c>
      <c r="M697" t="b">
        <v>1</v>
      </c>
      <c r="N697" t="s">
        <v>8271</v>
      </c>
      <c r="O697" s="5">
        <f t="shared" si="70"/>
        <v>1.06E-2</v>
      </c>
      <c r="P697" s="11">
        <f t="shared" si="71"/>
        <v>21.931034482758619</v>
      </c>
      <c r="Q697" t="str">
        <f t="shared" si="72"/>
        <v>theater</v>
      </c>
      <c r="R697" t="str">
        <f t="shared" si="73"/>
        <v>plays</v>
      </c>
      <c r="S697" s="9">
        <f t="shared" si="74"/>
        <v>41913.521064814813</v>
      </c>
      <c r="T697" s="10">
        <f t="shared" si="75"/>
        <v>41943.521064814813</v>
      </c>
      <c r="U697">
        <f t="shared" si="7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133</v>
      </c>
      <c r="M698" t="b">
        <v>1</v>
      </c>
      <c r="N698" t="s">
        <v>8271</v>
      </c>
      <c r="O698" s="5">
        <f t="shared" si="70"/>
        <v>5.7142857142857145E-6</v>
      </c>
      <c r="P698" s="11">
        <f t="shared" si="71"/>
        <v>7.5187969924812026E-3</v>
      </c>
      <c r="Q698" t="str">
        <f t="shared" si="72"/>
        <v>theater</v>
      </c>
      <c r="R698" t="str">
        <f t="shared" si="73"/>
        <v>plays</v>
      </c>
      <c r="S698" s="9">
        <f t="shared" si="74"/>
        <v>41815.927106481482</v>
      </c>
      <c r="T698" s="10">
        <f t="shared" si="75"/>
        <v>41845.927106481482</v>
      </c>
      <c r="U698">
        <f t="shared" si="7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263</v>
      </c>
      <c r="M699" t="b">
        <v>1</v>
      </c>
      <c r="N699" t="s">
        <v>8265</v>
      </c>
      <c r="O699" s="5">
        <f t="shared" si="70"/>
        <v>0.46379999999999999</v>
      </c>
      <c r="P699" s="11">
        <f t="shared" si="71"/>
        <v>8.8174904942965782</v>
      </c>
      <c r="Q699" t="str">
        <f t="shared" si="72"/>
        <v>film &amp; video</v>
      </c>
      <c r="R699" t="str">
        <f t="shared" si="73"/>
        <v>television</v>
      </c>
      <c r="S699" s="9">
        <f t="shared" si="74"/>
        <v>42388.523020833338</v>
      </c>
      <c r="T699" s="10">
        <f t="shared" si="75"/>
        <v>42403.523020833338</v>
      </c>
      <c r="U699">
        <f t="shared" si="7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0</v>
      </c>
      <c r="M700" t="b">
        <v>0</v>
      </c>
      <c r="N700" t="s">
        <v>8270</v>
      </c>
      <c r="O700" s="5">
        <f t="shared" si="70"/>
        <v>0.15390000000000001</v>
      </c>
      <c r="P700" s="11" t="e">
        <f t="shared" si="71"/>
        <v>#DIV/0!</v>
      </c>
      <c r="Q700" t="str">
        <f t="shared" si="72"/>
        <v>film &amp; video</v>
      </c>
      <c r="R700" t="str">
        <f t="shared" si="73"/>
        <v>animation</v>
      </c>
      <c r="S700" s="9">
        <f t="shared" si="74"/>
        <v>41866.931076388886</v>
      </c>
      <c r="T700" s="10">
        <f t="shared" si="75"/>
        <v>41900.083333333336</v>
      </c>
      <c r="U700">
        <f t="shared" si="7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1</v>
      </c>
      <c r="M701" t="b">
        <v>0</v>
      </c>
      <c r="N701" t="s">
        <v>8271</v>
      </c>
      <c r="O701" s="5">
        <f t="shared" si="70"/>
        <v>0.824221076923077</v>
      </c>
      <c r="P701" s="11">
        <f t="shared" si="71"/>
        <v>107148.74</v>
      </c>
      <c r="Q701" t="str">
        <f t="shared" si="72"/>
        <v>theater</v>
      </c>
      <c r="R701" t="str">
        <f t="shared" si="73"/>
        <v>plays</v>
      </c>
      <c r="S701" s="9">
        <f t="shared" si="74"/>
        <v>41563.485509259262</v>
      </c>
      <c r="T701" s="10">
        <f t="shared" si="75"/>
        <v>41600.666666666664</v>
      </c>
      <c r="U701">
        <f t="shared" si="7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5</v>
      </c>
      <c r="M702" t="b">
        <v>1</v>
      </c>
      <c r="N702" t="s">
        <v>8276</v>
      </c>
      <c r="O702" s="5">
        <f t="shared" si="70"/>
        <v>2.6866666666666667E-2</v>
      </c>
      <c r="P702" s="11">
        <f t="shared" si="71"/>
        <v>80.599999999999994</v>
      </c>
      <c r="Q702" t="str">
        <f t="shared" si="72"/>
        <v>music</v>
      </c>
      <c r="R702" t="str">
        <f t="shared" si="73"/>
        <v>rock</v>
      </c>
      <c r="S702" s="9">
        <f t="shared" si="74"/>
        <v>42715.688437500001</v>
      </c>
      <c r="T702" s="10">
        <f t="shared" si="75"/>
        <v>42745.688437500001</v>
      </c>
      <c r="U702">
        <f t="shared" si="7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10</v>
      </c>
      <c r="M703" t="b">
        <v>0</v>
      </c>
      <c r="N703" t="s">
        <v>8282</v>
      </c>
      <c r="O703" s="5">
        <f t="shared" si="70"/>
        <v>0.26600000000000001</v>
      </c>
      <c r="P703" s="11">
        <f t="shared" si="71"/>
        <v>611.79999999999995</v>
      </c>
      <c r="Q703" t="str">
        <f t="shared" si="72"/>
        <v>games</v>
      </c>
      <c r="R703" t="str">
        <f t="shared" si="73"/>
        <v>video games</v>
      </c>
      <c r="S703" s="9">
        <f t="shared" si="74"/>
        <v>41813.662962962961</v>
      </c>
      <c r="T703" s="10">
        <f t="shared" si="75"/>
        <v>41843.662962962961</v>
      </c>
      <c r="U703">
        <f t="shared" si="7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11</v>
      </c>
      <c r="M704" t="b">
        <v>0</v>
      </c>
      <c r="N704" t="s">
        <v>8287</v>
      </c>
      <c r="O704" s="5">
        <f t="shared" si="70"/>
        <v>0.30813400000000002</v>
      </c>
      <c r="P704" s="11">
        <f t="shared" si="71"/>
        <v>420.18272727272728</v>
      </c>
      <c r="Q704" t="str">
        <f t="shared" si="72"/>
        <v>publishing</v>
      </c>
      <c r="R704" t="str">
        <f t="shared" si="73"/>
        <v>translations</v>
      </c>
      <c r="S704" s="9">
        <f t="shared" si="74"/>
        <v>42668.726701388892</v>
      </c>
      <c r="T704" s="10">
        <f t="shared" si="75"/>
        <v>42698.768368055549</v>
      </c>
      <c r="U704">
        <f t="shared" si="7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28</v>
      </c>
      <c r="M705" t="b">
        <v>1</v>
      </c>
      <c r="N705" t="s">
        <v>8305</v>
      </c>
      <c r="O705" s="5">
        <f t="shared" si="70"/>
        <v>5.5800000000000002E-2</v>
      </c>
      <c r="P705" s="11">
        <f t="shared" si="71"/>
        <v>29.892857142857142</v>
      </c>
      <c r="Q705" t="str">
        <f t="shared" si="72"/>
        <v>theater</v>
      </c>
      <c r="R705" t="str">
        <f t="shared" si="73"/>
        <v>musical</v>
      </c>
      <c r="S705" s="9">
        <f t="shared" si="74"/>
        <v>42711.950798611113</v>
      </c>
      <c r="T705" s="10">
        <f t="shared" si="75"/>
        <v>42766.98055555555</v>
      </c>
      <c r="U705">
        <f t="shared" si="7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28</v>
      </c>
      <c r="M706" t="b">
        <v>0</v>
      </c>
      <c r="N706" t="s">
        <v>8273</v>
      </c>
      <c r="O706" s="5">
        <f t="shared" ref="O706:O769" si="77">E706/D706</f>
        <v>8.7454545454545458E-3</v>
      </c>
      <c r="P706" s="11">
        <f t="shared" ref="P706:P769" si="78">E706/L706</f>
        <v>17.178571428571427</v>
      </c>
      <c r="Q706" t="str">
        <f t="shared" ref="Q706:Q769" si="79">LEFT(N706,SEARCH("/",N706,1)-1)</f>
        <v>technology</v>
      </c>
      <c r="R706" t="str">
        <f t="shared" ref="R706:R769" si="80">RIGHT(N706,LEN(N706)- SEARCH("/",N706,SEARCH("/",N706)))</f>
        <v>wearables</v>
      </c>
      <c r="S706" s="9">
        <f t="shared" ref="S706:S769" si="81">(((J706/60)/60)/24)+DATE(1970,1,1)</f>
        <v>42726.192916666667</v>
      </c>
      <c r="T706" s="10">
        <f t="shared" ref="T706:T769" si="82">(((I706/60)/60)/24)+DATE(1970,1,1)</f>
        <v>42786.192916666667</v>
      </c>
      <c r="U706">
        <f t="shared" ref="U706:U769" si="83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2</v>
      </c>
      <c r="M707" t="b">
        <v>0</v>
      </c>
      <c r="N707" t="s">
        <v>8279</v>
      </c>
      <c r="O707" s="5">
        <f t="shared" si="77"/>
        <v>9.7699999999999992E-3</v>
      </c>
      <c r="P707" s="11">
        <f t="shared" si="78"/>
        <v>488.5</v>
      </c>
      <c r="Q707" t="str">
        <f t="shared" si="79"/>
        <v>music</v>
      </c>
      <c r="R707" t="str">
        <f t="shared" si="80"/>
        <v>indie rock</v>
      </c>
      <c r="S707" s="9">
        <f t="shared" si="81"/>
        <v>42726.491643518515</v>
      </c>
      <c r="T707" s="10">
        <f t="shared" si="82"/>
        <v>42756.491643518515</v>
      </c>
      <c r="U707">
        <f t="shared" si="83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147</v>
      </c>
      <c r="M708" t="b">
        <v>1</v>
      </c>
      <c r="N708" t="s">
        <v>8305</v>
      </c>
      <c r="O708" s="5">
        <f t="shared" si="77"/>
        <v>0</v>
      </c>
      <c r="P708" s="11">
        <f t="shared" si="78"/>
        <v>0</v>
      </c>
      <c r="Q708" t="str">
        <f t="shared" si="79"/>
        <v>theater</v>
      </c>
      <c r="R708" t="str">
        <f t="shared" si="80"/>
        <v>musical</v>
      </c>
      <c r="S708" s="9">
        <f t="shared" si="81"/>
        <v>42676.995173611111</v>
      </c>
      <c r="T708" s="10">
        <f t="shared" si="82"/>
        <v>42718.777083333334</v>
      </c>
      <c r="U708">
        <f t="shared" si="83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1</v>
      </c>
      <c r="L709">
        <v>59</v>
      </c>
      <c r="M709" t="b">
        <v>1</v>
      </c>
      <c r="N709" t="s">
        <v>8276</v>
      </c>
      <c r="O709" s="5">
        <f t="shared" si="77"/>
        <v>0.78927352941176465</v>
      </c>
      <c r="P709" s="11">
        <f t="shared" si="78"/>
        <v>909.67118644067796</v>
      </c>
      <c r="Q709" t="str">
        <f t="shared" si="79"/>
        <v>music</v>
      </c>
      <c r="R709" t="str">
        <f t="shared" si="80"/>
        <v>rock</v>
      </c>
      <c r="S709" s="9">
        <f t="shared" si="81"/>
        <v>42696.663506944446</v>
      </c>
      <c r="T709" s="10">
        <f t="shared" si="82"/>
        <v>42736.663506944446</v>
      </c>
      <c r="U709">
        <f t="shared" si="83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43</v>
      </c>
      <c r="M710" t="b">
        <v>1</v>
      </c>
      <c r="N710" t="s">
        <v>8276</v>
      </c>
      <c r="O710" s="5">
        <f t="shared" si="77"/>
        <v>0.22092500000000001</v>
      </c>
      <c r="P710" s="11">
        <f t="shared" si="78"/>
        <v>205.51162790697674</v>
      </c>
      <c r="Q710" t="str">
        <f t="shared" si="79"/>
        <v>music</v>
      </c>
      <c r="R710" t="str">
        <f t="shared" si="80"/>
        <v>rock</v>
      </c>
      <c r="S710" s="9">
        <f t="shared" si="81"/>
        <v>41835.581018518518</v>
      </c>
      <c r="T710" s="10">
        <f t="shared" si="82"/>
        <v>41895.581018518518</v>
      </c>
      <c r="U710">
        <f t="shared" si="83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27</v>
      </c>
      <c r="M711" t="b">
        <v>1</v>
      </c>
      <c r="N711" t="s">
        <v>8271</v>
      </c>
      <c r="O711" s="5">
        <f t="shared" si="77"/>
        <v>4.0666666666666663E-3</v>
      </c>
      <c r="P711" s="11">
        <f t="shared" si="78"/>
        <v>2.2592592592592591</v>
      </c>
      <c r="Q711" t="str">
        <f t="shared" si="79"/>
        <v>theater</v>
      </c>
      <c r="R711" t="str">
        <f t="shared" si="80"/>
        <v>plays</v>
      </c>
      <c r="S711" s="9">
        <f t="shared" si="81"/>
        <v>41948.041192129633</v>
      </c>
      <c r="T711" s="10">
        <f t="shared" si="82"/>
        <v>41978.041192129633</v>
      </c>
      <c r="U711">
        <f t="shared" si="83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10</v>
      </c>
      <c r="M712" t="b">
        <v>0</v>
      </c>
      <c r="N712" t="s">
        <v>8305</v>
      </c>
      <c r="O712" s="5">
        <f t="shared" si="77"/>
        <v>0</v>
      </c>
      <c r="P712" s="11">
        <f t="shared" si="78"/>
        <v>0</v>
      </c>
      <c r="Q712" t="str">
        <f t="shared" si="79"/>
        <v>theater</v>
      </c>
      <c r="R712" t="str">
        <f t="shared" si="80"/>
        <v>musical</v>
      </c>
      <c r="S712" s="9">
        <f t="shared" si="81"/>
        <v>41837.984976851854</v>
      </c>
      <c r="T712" s="10">
        <f t="shared" si="82"/>
        <v>41871.030555555553</v>
      </c>
      <c r="U712">
        <f t="shared" si="83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95</v>
      </c>
      <c r="M713" t="b">
        <v>0</v>
      </c>
      <c r="N713" t="s">
        <v>8283</v>
      </c>
      <c r="O713" s="5">
        <f t="shared" si="77"/>
        <v>0.33790999999999999</v>
      </c>
      <c r="P713" s="11">
        <f t="shared" si="78"/>
        <v>355.69473684210527</v>
      </c>
      <c r="Q713" t="str">
        <f t="shared" si="79"/>
        <v>games</v>
      </c>
      <c r="R713" t="str">
        <f t="shared" si="80"/>
        <v>mobile games</v>
      </c>
      <c r="S713" s="9">
        <f t="shared" si="81"/>
        <v>42678.459120370375</v>
      </c>
      <c r="T713" s="10">
        <f t="shared" si="82"/>
        <v>42718.500787037032</v>
      </c>
      <c r="U713">
        <f t="shared" si="83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30</v>
      </c>
      <c r="M714" t="b">
        <v>1</v>
      </c>
      <c r="N714" t="s">
        <v>8271</v>
      </c>
      <c r="O714" s="5">
        <f t="shared" si="77"/>
        <v>2.1649484536082476E-3</v>
      </c>
      <c r="P714" s="11">
        <f t="shared" si="78"/>
        <v>3.5</v>
      </c>
      <c r="Q714" t="str">
        <f t="shared" si="79"/>
        <v>theater</v>
      </c>
      <c r="R714" t="str">
        <f t="shared" si="80"/>
        <v>plays</v>
      </c>
      <c r="S714" s="9">
        <f t="shared" si="81"/>
        <v>42384.680925925932</v>
      </c>
      <c r="T714" s="10">
        <f t="shared" si="82"/>
        <v>42414.680925925932</v>
      </c>
      <c r="U714">
        <f t="shared" si="83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0</v>
      </c>
      <c r="M715" t="b">
        <v>0</v>
      </c>
      <c r="N715" t="s">
        <v>8284</v>
      </c>
      <c r="O715" s="5">
        <f t="shared" si="77"/>
        <v>7.9600000000000001E-3</v>
      </c>
      <c r="P715" s="11" t="e">
        <f t="shared" si="78"/>
        <v>#DIV/0!</v>
      </c>
      <c r="Q715" t="str">
        <f t="shared" si="79"/>
        <v>food</v>
      </c>
      <c r="R715" t="str">
        <f t="shared" si="80"/>
        <v>food trucks</v>
      </c>
      <c r="S715" s="9">
        <f t="shared" si="81"/>
        <v>42496.529305555552</v>
      </c>
      <c r="T715" s="10">
        <f t="shared" si="82"/>
        <v>42526.529305555552</v>
      </c>
      <c r="U715">
        <f t="shared" si="83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1</v>
      </c>
      <c r="L716">
        <v>18</v>
      </c>
      <c r="M716" t="b">
        <v>1</v>
      </c>
      <c r="N716" t="s">
        <v>8271</v>
      </c>
      <c r="O716" s="5">
        <f t="shared" si="77"/>
        <v>0.14993333333333334</v>
      </c>
      <c r="P716" s="11">
        <f t="shared" si="78"/>
        <v>124.94444444444444</v>
      </c>
      <c r="Q716" t="str">
        <f t="shared" si="79"/>
        <v>theater</v>
      </c>
      <c r="R716" t="str">
        <f t="shared" si="80"/>
        <v>plays</v>
      </c>
      <c r="S716" s="9">
        <f t="shared" si="81"/>
        <v>42734.787986111114</v>
      </c>
      <c r="T716" s="10">
        <f t="shared" si="82"/>
        <v>42794.787986111114</v>
      </c>
      <c r="U716">
        <f t="shared" si="83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56</v>
      </c>
      <c r="M717" t="b">
        <v>1</v>
      </c>
      <c r="N717" t="s">
        <v>8271</v>
      </c>
      <c r="O717" s="5">
        <f t="shared" si="77"/>
        <v>5.0509090909090906E-2</v>
      </c>
      <c r="P717" s="11">
        <f t="shared" si="78"/>
        <v>24.803571428571427</v>
      </c>
      <c r="Q717" t="str">
        <f t="shared" si="79"/>
        <v>theater</v>
      </c>
      <c r="R717" t="str">
        <f t="shared" si="80"/>
        <v>plays</v>
      </c>
      <c r="S717" s="9">
        <f t="shared" si="81"/>
        <v>42273.090740740736</v>
      </c>
      <c r="T717" s="10">
        <f t="shared" si="82"/>
        <v>42313.132407407407</v>
      </c>
      <c r="U717">
        <f t="shared" si="83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28</v>
      </c>
      <c r="M718" t="b">
        <v>1</v>
      </c>
      <c r="N718" t="s">
        <v>8271</v>
      </c>
      <c r="O718" s="5">
        <f t="shared" si="77"/>
        <v>0.10214285714285715</v>
      </c>
      <c r="P718" s="11">
        <f t="shared" si="78"/>
        <v>25.535714285714285</v>
      </c>
      <c r="Q718" t="str">
        <f t="shared" si="79"/>
        <v>theater</v>
      </c>
      <c r="R718" t="str">
        <f t="shared" si="80"/>
        <v>plays</v>
      </c>
      <c r="S718" s="9">
        <f t="shared" si="81"/>
        <v>41940.658645833333</v>
      </c>
      <c r="T718" s="10">
        <f t="shared" si="82"/>
        <v>41974</v>
      </c>
      <c r="U718">
        <f t="shared" si="83"/>
        <v>2014</v>
      </c>
    </row>
    <row r="719" spans="1:21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0</v>
      </c>
      <c r="M719" t="b">
        <v>0</v>
      </c>
      <c r="N719" t="s">
        <v>8268</v>
      </c>
      <c r="O719" s="5">
        <f t="shared" si="77"/>
        <v>3.0500000000000002E-3</v>
      </c>
      <c r="P719" s="11" t="e">
        <f t="shared" si="78"/>
        <v>#DIV/0!</v>
      </c>
      <c r="Q719" t="str">
        <f t="shared" si="79"/>
        <v>film &amp; video</v>
      </c>
      <c r="R719" t="str">
        <f t="shared" si="80"/>
        <v>drama</v>
      </c>
      <c r="S719" s="9">
        <f t="shared" si="81"/>
        <v>41857.854189814818</v>
      </c>
      <c r="T719" s="10">
        <f t="shared" si="82"/>
        <v>41887.854189814818</v>
      </c>
      <c r="U719">
        <f t="shared" si="83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96</v>
      </c>
      <c r="M720" t="b">
        <v>1</v>
      </c>
      <c r="N720" t="s">
        <v>8276</v>
      </c>
      <c r="O720" s="5">
        <f t="shared" si="77"/>
        <v>7.4999999999999997E-3</v>
      </c>
      <c r="P720" s="11">
        <f t="shared" si="78"/>
        <v>0.9375</v>
      </c>
      <c r="Q720" t="str">
        <f t="shared" si="79"/>
        <v>music</v>
      </c>
      <c r="R720" t="str">
        <f t="shared" si="80"/>
        <v>rock</v>
      </c>
      <c r="S720" s="9">
        <f t="shared" si="81"/>
        <v>42752.845451388886</v>
      </c>
      <c r="T720" s="10">
        <f t="shared" si="82"/>
        <v>42784.249305555553</v>
      </c>
      <c r="U720">
        <f t="shared" si="83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1</v>
      </c>
      <c r="L721">
        <v>215</v>
      </c>
      <c r="M721" t="b">
        <v>1</v>
      </c>
      <c r="N721" t="s">
        <v>8285</v>
      </c>
      <c r="O721" s="5">
        <f t="shared" si="77"/>
        <v>1.2933333333333333E-2</v>
      </c>
      <c r="P721" s="11">
        <f t="shared" si="78"/>
        <v>0.9023255813953488</v>
      </c>
      <c r="Q721" t="str">
        <f t="shared" si="79"/>
        <v>photography</v>
      </c>
      <c r="R721" t="str">
        <f t="shared" si="80"/>
        <v>photobooks</v>
      </c>
      <c r="S721" s="9">
        <f t="shared" si="81"/>
        <v>42409.040231481486</v>
      </c>
      <c r="T721" s="10">
        <f t="shared" si="82"/>
        <v>42423.040231481486</v>
      </c>
      <c r="U721">
        <f t="shared" si="83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66</v>
      </c>
      <c r="M722" t="b">
        <v>1</v>
      </c>
      <c r="N722" t="s">
        <v>8265</v>
      </c>
      <c r="O722" s="5">
        <f t="shared" si="77"/>
        <v>1.4394736842105262</v>
      </c>
      <c r="P722" s="11">
        <f t="shared" si="78"/>
        <v>41.439393939393938</v>
      </c>
      <c r="Q722" t="str">
        <f t="shared" si="79"/>
        <v>film &amp; video</v>
      </c>
      <c r="R722" t="str">
        <f t="shared" si="80"/>
        <v>television</v>
      </c>
      <c r="S722" s="9">
        <f t="shared" si="81"/>
        <v>40909.649201388893</v>
      </c>
      <c r="T722" s="10">
        <f t="shared" si="82"/>
        <v>40937.649201388893</v>
      </c>
      <c r="U722">
        <f t="shared" si="83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58</v>
      </c>
      <c r="M723" t="b">
        <v>0</v>
      </c>
      <c r="N723" t="s">
        <v>8267</v>
      </c>
      <c r="O723" s="5">
        <f t="shared" si="77"/>
        <v>1.2210975609756098</v>
      </c>
      <c r="P723" s="11">
        <f t="shared" si="78"/>
        <v>172.63793103448276</v>
      </c>
      <c r="Q723" t="str">
        <f t="shared" si="79"/>
        <v>film &amp; video</v>
      </c>
      <c r="R723" t="str">
        <f t="shared" si="80"/>
        <v>science fiction</v>
      </c>
      <c r="S723" s="9">
        <f t="shared" si="81"/>
        <v>41807.571840277778</v>
      </c>
      <c r="T723" s="10">
        <f t="shared" si="82"/>
        <v>41852.571840277778</v>
      </c>
      <c r="U723">
        <f t="shared" si="83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1</v>
      </c>
      <c r="L724">
        <v>670</v>
      </c>
      <c r="M724" t="b">
        <v>1</v>
      </c>
      <c r="N724" t="s">
        <v>8276</v>
      </c>
      <c r="O724" s="5">
        <f t="shared" si="77"/>
        <v>1.3202400000000001</v>
      </c>
      <c r="P724" s="11">
        <f t="shared" si="78"/>
        <v>49.262686567164181</v>
      </c>
      <c r="Q724" t="str">
        <f t="shared" si="79"/>
        <v>music</v>
      </c>
      <c r="R724" t="str">
        <f t="shared" si="80"/>
        <v>rock</v>
      </c>
      <c r="S724" s="9">
        <f t="shared" si="81"/>
        <v>40977.805300925924</v>
      </c>
      <c r="T724" s="10">
        <f t="shared" si="82"/>
        <v>41007.76363425926</v>
      </c>
      <c r="U724">
        <f t="shared" si="83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1</v>
      </c>
      <c r="L725">
        <v>108</v>
      </c>
      <c r="M725" t="b">
        <v>1</v>
      </c>
      <c r="N725" t="s">
        <v>8269</v>
      </c>
      <c r="O725" s="5">
        <f t="shared" si="77"/>
        <v>1.0938000000000001</v>
      </c>
      <c r="P725" s="11">
        <f t="shared" si="78"/>
        <v>50.638888888888886</v>
      </c>
      <c r="Q725" t="str">
        <f t="shared" si="79"/>
        <v>film &amp; video</v>
      </c>
      <c r="R725" t="str">
        <f t="shared" si="80"/>
        <v>documentary</v>
      </c>
      <c r="S725" s="9">
        <f t="shared" si="81"/>
        <v>42184.816539351858</v>
      </c>
      <c r="T725" s="10">
        <f t="shared" si="82"/>
        <v>42215.165972222225</v>
      </c>
      <c r="U725">
        <f t="shared" si="83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55</v>
      </c>
      <c r="M726" t="b">
        <v>1</v>
      </c>
      <c r="N726" t="s">
        <v>8269</v>
      </c>
      <c r="O726" s="5">
        <f t="shared" si="77"/>
        <v>1.0547157142857144</v>
      </c>
      <c r="P726" s="11">
        <f t="shared" si="78"/>
        <v>134.23654545454545</v>
      </c>
      <c r="Q726" t="str">
        <f t="shared" si="79"/>
        <v>film &amp; video</v>
      </c>
      <c r="R726" t="str">
        <f t="shared" si="80"/>
        <v>documentary</v>
      </c>
      <c r="S726" s="9">
        <f t="shared" si="81"/>
        <v>40694.638460648144</v>
      </c>
      <c r="T726" s="10">
        <f t="shared" si="82"/>
        <v>40724.638460648144</v>
      </c>
      <c r="U726">
        <f t="shared" si="83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1</v>
      </c>
      <c r="L727">
        <v>59</v>
      </c>
      <c r="M727" t="b">
        <v>1</v>
      </c>
      <c r="N727" t="s">
        <v>8303</v>
      </c>
      <c r="O727" s="5">
        <f t="shared" si="77"/>
        <v>1.0035000000000001</v>
      </c>
      <c r="P727" s="11">
        <f t="shared" si="78"/>
        <v>340.16949152542372</v>
      </c>
      <c r="Q727" t="str">
        <f t="shared" si="79"/>
        <v>theater</v>
      </c>
      <c r="R727" t="str">
        <f t="shared" si="80"/>
        <v>spaces</v>
      </c>
      <c r="S727" s="9">
        <f t="shared" si="81"/>
        <v>42321.626296296294</v>
      </c>
      <c r="T727" s="10">
        <f t="shared" si="82"/>
        <v>42351.626296296294</v>
      </c>
      <c r="U727">
        <f t="shared" si="83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0</v>
      </c>
      <c r="M728" t="b">
        <v>0</v>
      </c>
      <c r="N728" t="s">
        <v>8293</v>
      </c>
      <c r="O728" s="5">
        <f t="shared" si="77"/>
        <v>1.014</v>
      </c>
      <c r="P728" s="11" t="e">
        <f t="shared" si="78"/>
        <v>#DIV/0!</v>
      </c>
      <c r="Q728" t="str">
        <f t="shared" si="79"/>
        <v>music</v>
      </c>
      <c r="R728" t="str">
        <f t="shared" si="80"/>
        <v>faith</v>
      </c>
      <c r="S728" s="9">
        <f t="shared" si="81"/>
        <v>41346.042673611111</v>
      </c>
      <c r="T728" s="10">
        <f t="shared" si="82"/>
        <v>41376.042673611111</v>
      </c>
      <c r="U728">
        <f t="shared" si="83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7</v>
      </c>
      <c r="M729" t="b">
        <v>0</v>
      </c>
      <c r="N729" t="s">
        <v>8271</v>
      </c>
      <c r="O729" s="5">
        <f t="shared" si="77"/>
        <v>1.5551428571428572</v>
      </c>
      <c r="P729" s="11">
        <f t="shared" si="78"/>
        <v>777.57142857142856</v>
      </c>
      <c r="Q729" t="str">
        <f t="shared" si="79"/>
        <v>theater</v>
      </c>
      <c r="R729" t="str">
        <f t="shared" si="80"/>
        <v>plays</v>
      </c>
      <c r="S729" s="9">
        <f t="shared" si="81"/>
        <v>41247.020243055551</v>
      </c>
      <c r="T729" s="10">
        <f t="shared" si="82"/>
        <v>41288.888888888891</v>
      </c>
      <c r="U729">
        <f t="shared" si="83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1</v>
      </c>
      <c r="L730">
        <v>332</v>
      </c>
      <c r="M730" t="b">
        <v>1</v>
      </c>
      <c r="N730" t="s">
        <v>8269</v>
      </c>
      <c r="O730" s="5">
        <f t="shared" si="77"/>
        <v>1.05566</v>
      </c>
      <c r="P730" s="11">
        <f t="shared" si="78"/>
        <v>23.847740963855422</v>
      </c>
      <c r="Q730" t="str">
        <f t="shared" si="79"/>
        <v>film &amp; video</v>
      </c>
      <c r="R730" t="str">
        <f t="shared" si="80"/>
        <v>documentary</v>
      </c>
      <c r="S730" s="9">
        <f t="shared" si="81"/>
        <v>40731.837465277778</v>
      </c>
      <c r="T730" s="10">
        <f t="shared" si="82"/>
        <v>40776.837465277778</v>
      </c>
      <c r="U730">
        <f t="shared" si="83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0</v>
      </c>
      <c r="M731" t="b">
        <v>0</v>
      </c>
      <c r="N731" t="s">
        <v>8284</v>
      </c>
      <c r="O731" s="5">
        <f t="shared" si="77"/>
        <v>1.3065</v>
      </c>
      <c r="P731" s="11" t="e">
        <f t="shared" si="78"/>
        <v>#DIV/0!</v>
      </c>
      <c r="Q731" t="str">
        <f t="shared" si="79"/>
        <v>food</v>
      </c>
      <c r="R731" t="str">
        <f t="shared" si="80"/>
        <v>food trucks</v>
      </c>
      <c r="S731" s="9">
        <f t="shared" si="81"/>
        <v>41111.185891203706</v>
      </c>
      <c r="T731" s="10">
        <f t="shared" si="82"/>
        <v>41171.185891203706</v>
      </c>
      <c r="U731">
        <f t="shared" si="83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</v>
      </c>
      <c r="M732" t="b">
        <v>0</v>
      </c>
      <c r="N732" t="s">
        <v>8303</v>
      </c>
      <c r="O732" s="5">
        <f t="shared" si="77"/>
        <v>1.3219000000000001</v>
      </c>
      <c r="P732" s="11">
        <f t="shared" si="78"/>
        <v>13219</v>
      </c>
      <c r="Q732" t="str">
        <f t="shared" si="79"/>
        <v>theater</v>
      </c>
      <c r="R732" t="str">
        <f t="shared" si="80"/>
        <v>spaces</v>
      </c>
      <c r="S732" s="9">
        <f t="shared" si="81"/>
        <v>40854.745266203703</v>
      </c>
      <c r="T732" s="10">
        <f t="shared" si="82"/>
        <v>40884.745266203703</v>
      </c>
      <c r="U732">
        <f t="shared" si="83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39</v>
      </c>
      <c r="M733" t="b">
        <v>1</v>
      </c>
      <c r="N733" t="s">
        <v>8279</v>
      </c>
      <c r="O733" s="5">
        <f t="shared" si="77"/>
        <v>1.26</v>
      </c>
      <c r="P733" s="11">
        <f t="shared" si="78"/>
        <v>161.53846153846155</v>
      </c>
      <c r="Q733" t="str">
        <f t="shared" si="79"/>
        <v>music</v>
      </c>
      <c r="R733" t="str">
        <f t="shared" si="80"/>
        <v>indie rock</v>
      </c>
      <c r="S733" s="9">
        <f t="shared" si="81"/>
        <v>40879.795682870368</v>
      </c>
      <c r="T733" s="10">
        <f t="shared" si="82"/>
        <v>40930.25</v>
      </c>
      <c r="U733">
        <f t="shared" si="83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14</v>
      </c>
      <c r="M734" t="b">
        <v>0</v>
      </c>
      <c r="N734" t="s">
        <v>8284</v>
      </c>
      <c r="O734" s="5">
        <f t="shared" si="77"/>
        <v>1.6</v>
      </c>
      <c r="P734" s="11">
        <f t="shared" si="78"/>
        <v>4.5714285714285712</v>
      </c>
      <c r="Q734" t="str">
        <f t="shared" si="79"/>
        <v>food</v>
      </c>
      <c r="R734" t="str">
        <f t="shared" si="80"/>
        <v>food trucks</v>
      </c>
      <c r="S734" s="9">
        <f t="shared" si="81"/>
        <v>41486.424317129626</v>
      </c>
      <c r="T734" s="10">
        <f t="shared" si="82"/>
        <v>41546.424317129626</v>
      </c>
      <c r="U734">
        <f t="shared" si="83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25</v>
      </c>
      <c r="M735" t="b">
        <v>1</v>
      </c>
      <c r="N735" t="s">
        <v>8300</v>
      </c>
      <c r="O735" s="5">
        <f t="shared" si="77"/>
        <v>1.2048000000000001</v>
      </c>
      <c r="P735" s="11">
        <f t="shared" si="78"/>
        <v>120.48</v>
      </c>
      <c r="Q735" t="str">
        <f t="shared" si="79"/>
        <v>music</v>
      </c>
      <c r="R735" t="str">
        <f t="shared" si="80"/>
        <v>classical music</v>
      </c>
      <c r="S735" s="9">
        <f t="shared" si="81"/>
        <v>41598.420046296298</v>
      </c>
      <c r="T735" s="10">
        <f t="shared" si="82"/>
        <v>41628.420046296298</v>
      </c>
      <c r="U735">
        <f t="shared" si="83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35</v>
      </c>
      <c r="M736" t="b">
        <v>1</v>
      </c>
      <c r="N736" t="s">
        <v>8271</v>
      </c>
      <c r="O736" s="5">
        <f t="shared" si="77"/>
        <v>1.2552941176470589</v>
      </c>
      <c r="P736" s="11">
        <f t="shared" si="78"/>
        <v>304.85714285714283</v>
      </c>
      <c r="Q736" t="str">
        <f t="shared" si="79"/>
        <v>theater</v>
      </c>
      <c r="R736" t="str">
        <f t="shared" si="80"/>
        <v>plays</v>
      </c>
      <c r="S736" s="9">
        <f t="shared" si="81"/>
        <v>42102.164583333331</v>
      </c>
      <c r="T736" s="10">
        <f t="shared" si="82"/>
        <v>42133.208333333328</v>
      </c>
      <c r="U736">
        <f t="shared" si="83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0</v>
      </c>
      <c r="M737" t="b">
        <v>0</v>
      </c>
      <c r="N737" t="s">
        <v>8272</v>
      </c>
      <c r="O737" s="5">
        <f t="shared" si="77"/>
        <v>1.1440638297872341</v>
      </c>
      <c r="P737" s="11" t="e">
        <f t="shared" si="78"/>
        <v>#DIV/0!</v>
      </c>
      <c r="Q737" t="str">
        <f t="shared" si="79"/>
        <v>technology</v>
      </c>
      <c r="R737" t="str">
        <f t="shared" si="80"/>
        <v>web</v>
      </c>
      <c r="S737" s="9">
        <f t="shared" si="81"/>
        <v>41946.029467592591</v>
      </c>
      <c r="T737" s="10">
        <f t="shared" si="82"/>
        <v>41977.027083333334</v>
      </c>
      <c r="U737">
        <f t="shared" si="83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217</v>
      </c>
      <c r="M738" t="b">
        <v>1</v>
      </c>
      <c r="N738" t="s">
        <v>8265</v>
      </c>
      <c r="O738" s="5">
        <f t="shared" si="77"/>
        <v>3.151388888888889</v>
      </c>
      <c r="P738" s="11">
        <f t="shared" si="78"/>
        <v>52.281105990783409</v>
      </c>
      <c r="Q738" t="str">
        <f t="shared" si="79"/>
        <v>film &amp; video</v>
      </c>
      <c r="R738" t="str">
        <f t="shared" si="80"/>
        <v>television</v>
      </c>
      <c r="S738" s="9">
        <f t="shared" si="81"/>
        <v>41579.734259259261</v>
      </c>
      <c r="T738" s="10">
        <f t="shared" si="82"/>
        <v>41599.207638888889</v>
      </c>
      <c r="U738">
        <f t="shared" si="83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2</v>
      </c>
      <c r="M739" t="b">
        <v>0</v>
      </c>
      <c r="N739" t="s">
        <v>8287</v>
      </c>
      <c r="O739" s="5">
        <f t="shared" si="77"/>
        <v>1.224</v>
      </c>
      <c r="P739" s="11">
        <f t="shared" si="78"/>
        <v>3060</v>
      </c>
      <c r="Q739" t="str">
        <f t="shared" si="79"/>
        <v>publishing</v>
      </c>
      <c r="R739" t="str">
        <f t="shared" si="80"/>
        <v>translations</v>
      </c>
      <c r="S739" s="9">
        <f t="shared" si="81"/>
        <v>41667.275312500002</v>
      </c>
      <c r="T739" s="10">
        <f t="shared" si="82"/>
        <v>41684.833333333336</v>
      </c>
      <c r="U739">
        <f t="shared" si="83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1</v>
      </c>
      <c r="L740">
        <v>141</v>
      </c>
      <c r="M740" t="b">
        <v>1</v>
      </c>
      <c r="N740" t="s">
        <v>8276</v>
      </c>
      <c r="O740" s="5">
        <f t="shared" si="77"/>
        <v>1.0673333333333332</v>
      </c>
      <c r="P740" s="11">
        <f t="shared" si="78"/>
        <v>11.354609929078014</v>
      </c>
      <c r="Q740" t="str">
        <f t="shared" si="79"/>
        <v>music</v>
      </c>
      <c r="R740" t="str">
        <f t="shared" si="80"/>
        <v>rock</v>
      </c>
      <c r="S740" s="9">
        <f t="shared" si="81"/>
        <v>41943.604097222218</v>
      </c>
      <c r="T740" s="10">
        <f t="shared" si="82"/>
        <v>41974.207638888889</v>
      </c>
      <c r="U740">
        <f t="shared" si="83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1</v>
      </c>
      <c r="L741">
        <v>69</v>
      </c>
      <c r="M741" t="b">
        <v>1</v>
      </c>
      <c r="N741" t="s">
        <v>8271</v>
      </c>
      <c r="O741" s="5">
        <f t="shared" si="77"/>
        <v>1.5833333333333333</v>
      </c>
      <c r="P741" s="11">
        <f t="shared" si="78"/>
        <v>137.68115942028984</v>
      </c>
      <c r="Q741" t="str">
        <f t="shared" si="79"/>
        <v>theater</v>
      </c>
      <c r="R741" t="str">
        <f t="shared" si="80"/>
        <v>plays</v>
      </c>
      <c r="S741" s="9">
        <f t="shared" si="81"/>
        <v>41829.502650462964</v>
      </c>
      <c r="T741" s="10">
        <f t="shared" si="82"/>
        <v>41862.502650462964</v>
      </c>
      <c r="U741">
        <f t="shared" si="83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22</v>
      </c>
      <c r="M742" t="b">
        <v>1</v>
      </c>
      <c r="N742" t="s">
        <v>8271</v>
      </c>
      <c r="O742" s="5">
        <f t="shared" si="77"/>
        <v>1.0740000000000001</v>
      </c>
      <c r="P742" s="11">
        <f t="shared" si="78"/>
        <v>146.45454545454547</v>
      </c>
      <c r="Q742" t="str">
        <f t="shared" si="79"/>
        <v>theater</v>
      </c>
      <c r="R742" t="str">
        <f t="shared" si="80"/>
        <v>plays</v>
      </c>
      <c r="S742" s="9">
        <f t="shared" si="81"/>
        <v>42162.146782407406</v>
      </c>
      <c r="T742" s="10">
        <f t="shared" si="82"/>
        <v>42176.146782407406</v>
      </c>
      <c r="U742">
        <f t="shared" si="83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2</v>
      </c>
      <c r="M743" t="b">
        <v>0</v>
      </c>
      <c r="N743" t="s">
        <v>8272</v>
      </c>
      <c r="O743" s="5">
        <f t="shared" si="77"/>
        <v>1.0226</v>
      </c>
      <c r="P743" s="11">
        <f t="shared" si="78"/>
        <v>6646.9</v>
      </c>
      <c r="Q743" t="str">
        <f t="shared" si="79"/>
        <v>technology</v>
      </c>
      <c r="R743" t="str">
        <f t="shared" si="80"/>
        <v>web</v>
      </c>
      <c r="S743" s="9">
        <f t="shared" si="81"/>
        <v>41401.648217592592</v>
      </c>
      <c r="T743" s="10">
        <f t="shared" si="82"/>
        <v>41436.648217592592</v>
      </c>
      <c r="U743">
        <f t="shared" si="83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27</v>
      </c>
      <c r="M744" t="b">
        <v>1</v>
      </c>
      <c r="N744" t="s">
        <v>8276</v>
      </c>
      <c r="O744" s="5">
        <f t="shared" si="77"/>
        <v>1.1071428571428572</v>
      </c>
      <c r="P744" s="11">
        <f t="shared" si="78"/>
        <v>57.407407407407405</v>
      </c>
      <c r="Q744" t="str">
        <f t="shared" si="79"/>
        <v>music</v>
      </c>
      <c r="R744" t="str">
        <f t="shared" si="80"/>
        <v>rock</v>
      </c>
      <c r="S744" s="9">
        <f t="shared" si="81"/>
        <v>41689.917962962965</v>
      </c>
      <c r="T744" s="10">
        <f t="shared" si="82"/>
        <v>41719.876296296294</v>
      </c>
      <c r="U744">
        <f t="shared" si="83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17</v>
      </c>
      <c r="M745" t="b">
        <v>1</v>
      </c>
      <c r="N745" t="s">
        <v>8279</v>
      </c>
      <c r="O745" s="5">
        <f t="shared" si="77"/>
        <v>1.48</v>
      </c>
      <c r="P745" s="11">
        <f t="shared" si="78"/>
        <v>47.882352941176471</v>
      </c>
      <c r="Q745" t="str">
        <f t="shared" si="79"/>
        <v>music</v>
      </c>
      <c r="R745" t="str">
        <f t="shared" si="80"/>
        <v>indie rock</v>
      </c>
      <c r="S745" s="9">
        <f t="shared" si="81"/>
        <v>40990.709317129629</v>
      </c>
      <c r="T745" s="10">
        <f t="shared" si="82"/>
        <v>41015.875</v>
      </c>
      <c r="U745">
        <f t="shared" si="83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2</v>
      </c>
      <c r="M746" t="b">
        <v>0</v>
      </c>
      <c r="N746" t="s">
        <v>8271</v>
      </c>
      <c r="O746" s="5">
        <f t="shared" si="77"/>
        <v>1.0232000000000001</v>
      </c>
      <c r="P746" s="11">
        <f t="shared" si="78"/>
        <v>2558</v>
      </c>
      <c r="Q746" t="str">
        <f t="shared" si="79"/>
        <v>theater</v>
      </c>
      <c r="R746" t="str">
        <f t="shared" si="80"/>
        <v>plays</v>
      </c>
      <c r="S746" s="9">
        <f t="shared" si="81"/>
        <v>41226.95721064815</v>
      </c>
      <c r="T746" s="10">
        <f t="shared" si="82"/>
        <v>41256.95721064815</v>
      </c>
      <c r="U746">
        <f t="shared" si="83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167</v>
      </c>
      <c r="M747" t="b">
        <v>1</v>
      </c>
      <c r="N747" t="s">
        <v>8269</v>
      </c>
      <c r="O747" s="5">
        <f t="shared" si="77"/>
        <v>1.7909909909909909</v>
      </c>
      <c r="P747" s="11">
        <f t="shared" si="78"/>
        <v>23.808383233532933</v>
      </c>
      <c r="Q747" t="str">
        <f t="shared" si="79"/>
        <v>film &amp; video</v>
      </c>
      <c r="R747" t="str">
        <f t="shared" si="80"/>
        <v>documentary</v>
      </c>
      <c r="S747" s="9">
        <f t="shared" si="81"/>
        <v>41367.572280092594</v>
      </c>
      <c r="T747" s="10">
        <f t="shared" si="82"/>
        <v>41397.572280092594</v>
      </c>
      <c r="U747">
        <f t="shared" si="83"/>
        <v>2013</v>
      </c>
    </row>
    <row r="748" spans="1:21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0</v>
      </c>
      <c r="M748" t="b">
        <v>0</v>
      </c>
      <c r="N748" t="s">
        <v>8287</v>
      </c>
      <c r="O748" s="5">
        <f t="shared" si="77"/>
        <v>1.1108135252761968</v>
      </c>
      <c r="P748" s="11" t="e">
        <f t="shared" si="78"/>
        <v>#DIV/0!</v>
      </c>
      <c r="Q748" t="str">
        <f t="shared" si="79"/>
        <v>publishing</v>
      </c>
      <c r="R748" t="str">
        <f t="shared" si="80"/>
        <v>translations</v>
      </c>
      <c r="S748" s="9">
        <f t="shared" si="81"/>
        <v>41157.042928240742</v>
      </c>
      <c r="T748" s="10">
        <f t="shared" si="82"/>
        <v>41175.165972222225</v>
      </c>
      <c r="U748">
        <f t="shared" si="83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1</v>
      </c>
      <c r="L749">
        <v>70</v>
      </c>
      <c r="M749" t="b">
        <v>1</v>
      </c>
      <c r="N749" t="s">
        <v>8285</v>
      </c>
      <c r="O749" s="5">
        <f t="shared" si="77"/>
        <v>1.0004285714285714</v>
      </c>
      <c r="P749" s="11">
        <f t="shared" si="78"/>
        <v>100.04285714285714</v>
      </c>
      <c r="Q749" t="str">
        <f t="shared" si="79"/>
        <v>photography</v>
      </c>
      <c r="R749" t="str">
        <f t="shared" si="80"/>
        <v>photobooks</v>
      </c>
      <c r="S749" s="9">
        <f t="shared" si="81"/>
        <v>41988.548831018517</v>
      </c>
      <c r="T749" s="10">
        <f t="shared" si="82"/>
        <v>42019.454166666663</v>
      </c>
      <c r="U749">
        <f t="shared" si="83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41</v>
      </c>
      <c r="M750" t="b">
        <v>0</v>
      </c>
      <c r="N750" t="s">
        <v>8273</v>
      </c>
      <c r="O750" s="5">
        <f t="shared" si="77"/>
        <v>1.0024999999999999</v>
      </c>
      <c r="P750" s="11">
        <f t="shared" si="78"/>
        <v>48.902439024390247</v>
      </c>
      <c r="Q750" t="str">
        <f t="shared" si="79"/>
        <v>technology</v>
      </c>
      <c r="R750" t="str">
        <f t="shared" si="80"/>
        <v>wearables</v>
      </c>
      <c r="S750" s="9">
        <f t="shared" si="81"/>
        <v>41831.846828703703</v>
      </c>
      <c r="T750" s="10">
        <f t="shared" si="82"/>
        <v>41861.846828703703</v>
      </c>
      <c r="U750">
        <f t="shared" si="83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23</v>
      </c>
      <c r="M751" t="b">
        <v>1</v>
      </c>
      <c r="N751" t="s">
        <v>8295</v>
      </c>
      <c r="O751" s="5">
        <f t="shared" si="77"/>
        <v>1.0556000000000001</v>
      </c>
      <c r="P751" s="11">
        <f t="shared" si="78"/>
        <v>458.95652173913044</v>
      </c>
      <c r="Q751" t="str">
        <f t="shared" si="79"/>
        <v>technology</v>
      </c>
      <c r="R751" t="str">
        <f t="shared" si="80"/>
        <v>hardware</v>
      </c>
      <c r="S751" s="9">
        <f t="shared" si="81"/>
        <v>42733.94131944445</v>
      </c>
      <c r="T751" s="10">
        <f t="shared" si="82"/>
        <v>42763.94131944445</v>
      </c>
      <c r="U751">
        <f t="shared" si="83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64</v>
      </c>
      <c r="M752" t="b">
        <v>1</v>
      </c>
      <c r="N752" t="s">
        <v>8266</v>
      </c>
      <c r="O752" s="5">
        <f t="shared" si="77"/>
        <v>1.0258775877587758</v>
      </c>
      <c r="P752" s="11">
        <f t="shared" si="78"/>
        <v>71.234375</v>
      </c>
      <c r="Q752" t="str">
        <f t="shared" si="79"/>
        <v>film &amp; video</v>
      </c>
      <c r="R752" t="str">
        <f t="shared" si="80"/>
        <v>shorts</v>
      </c>
      <c r="S752" s="9">
        <f t="shared" si="81"/>
        <v>41299.878148148149</v>
      </c>
      <c r="T752" s="10">
        <f t="shared" si="82"/>
        <v>41329.878148148149</v>
      </c>
      <c r="U752">
        <f t="shared" si="83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23</v>
      </c>
      <c r="M753" t="b">
        <v>0</v>
      </c>
      <c r="N753" t="s">
        <v>8303</v>
      </c>
      <c r="O753" s="5">
        <f t="shared" si="77"/>
        <v>1.1850000000000001</v>
      </c>
      <c r="P753" s="11">
        <f t="shared" si="78"/>
        <v>154.56521739130434</v>
      </c>
      <c r="Q753" t="str">
        <f t="shared" si="79"/>
        <v>theater</v>
      </c>
      <c r="R753" t="str">
        <f t="shared" si="80"/>
        <v>spaces</v>
      </c>
      <c r="S753" s="9">
        <f t="shared" si="81"/>
        <v>40713.630497685182</v>
      </c>
      <c r="T753" s="10">
        <f t="shared" si="82"/>
        <v>40759.630497685182</v>
      </c>
      <c r="U753">
        <f t="shared" si="83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29</v>
      </c>
      <c r="M754" t="b">
        <v>0</v>
      </c>
      <c r="N754" t="s">
        <v>8273</v>
      </c>
      <c r="O754" s="5">
        <f t="shared" si="77"/>
        <v>1.117</v>
      </c>
      <c r="P754" s="11">
        <f t="shared" si="78"/>
        <v>192.58620689655172</v>
      </c>
      <c r="Q754" t="str">
        <f t="shared" si="79"/>
        <v>technology</v>
      </c>
      <c r="R754" t="str">
        <f t="shared" si="80"/>
        <v>wearables</v>
      </c>
      <c r="S754" s="9">
        <f t="shared" si="81"/>
        <v>42639.421493055561</v>
      </c>
      <c r="T754" s="10">
        <f t="shared" si="82"/>
        <v>42659.458333333328</v>
      </c>
      <c r="U754">
        <f t="shared" si="83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182</v>
      </c>
      <c r="M755" t="b">
        <v>1</v>
      </c>
      <c r="N755" t="s">
        <v>8303</v>
      </c>
      <c r="O755" s="5">
        <f t="shared" si="77"/>
        <v>1.28</v>
      </c>
      <c r="P755" s="11">
        <f t="shared" si="78"/>
        <v>70.329670329670336</v>
      </c>
      <c r="Q755" t="str">
        <f t="shared" si="79"/>
        <v>theater</v>
      </c>
      <c r="R755" t="str">
        <f t="shared" si="80"/>
        <v>spaces</v>
      </c>
      <c r="S755" s="9">
        <f t="shared" si="81"/>
        <v>42019.590173611112</v>
      </c>
      <c r="T755" s="10">
        <f t="shared" si="82"/>
        <v>42049.590173611112</v>
      </c>
      <c r="U755">
        <f t="shared" si="83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1</v>
      </c>
      <c r="L756">
        <v>43</v>
      </c>
      <c r="M756" t="b">
        <v>1</v>
      </c>
      <c r="N756" t="s">
        <v>8285</v>
      </c>
      <c r="O756" s="5">
        <f t="shared" si="77"/>
        <v>1.0375000000000001</v>
      </c>
      <c r="P756" s="11">
        <f t="shared" si="78"/>
        <v>48.255813953488371</v>
      </c>
      <c r="Q756" t="str">
        <f t="shared" si="79"/>
        <v>photography</v>
      </c>
      <c r="R756" t="str">
        <f t="shared" si="80"/>
        <v>photobooks</v>
      </c>
      <c r="S756" s="9">
        <f t="shared" si="81"/>
        <v>41249.749085648145</v>
      </c>
      <c r="T756" s="10">
        <f t="shared" si="82"/>
        <v>41279.749085648145</v>
      </c>
      <c r="U756">
        <f t="shared" si="83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55</v>
      </c>
      <c r="M757" t="b">
        <v>1</v>
      </c>
      <c r="N757" t="s">
        <v>8279</v>
      </c>
      <c r="O757" s="5">
        <f t="shared" si="77"/>
        <v>1.0190760000000001</v>
      </c>
      <c r="P757" s="11">
        <f t="shared" si="78"/>
        <v>46.321636363636365</v>
      </c>
      <c r="Q757" t="str">
        <f t="shared" si="79"/>
        <v>music</v>
      </c>
      <c r="R757" t="str">
        <f t="shared" si="80"/>
        <v>indie rock</v>
      </c>
      <c r="S757" s="9">
        <f t="shared" si="81"/>
        <v>41383.605057870373</v>
      </c>
      <c r="T757" s="10">
        <f t="shared" si="82"/>
        <v>41414.02847222222</v>
      </c>
      <c r="U757">
        <f t="shared" si="83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44</v>
      </c>
      <c r="M758" t="b">
        <v>1</v>
      </c>
      <c r="N758" t="s">
        <v>8265</v>
      </c>
      <c r="O758" s="5">
        <f t="shared" si="77"/>
        <v>1.177142857142857</v>
      </c>
      <c r="P758" s="11">
        <f t="shared" si="78"/>
        <v>18.727272727272727</v>
      </c>
      <c r="Q758" t="str">
        <f t="shared" si="79"/>
        <v>film &amp; video</v>
      </c>
      <c r="R758" t="str">
        <f t="shared" si="80"/>
        <v>television</v>
      </c>
      <c r="S758" s="9">
        <f t="shared" si="81"/>
        <v>40590.766886574071</v>
      </c>
      <c r="T758" s="10">
        <f t="shared" si="82"/>
        <v>40651.725219907406</v>
      </c>
      <c r="U758">
        <f t="shared" si="83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1</v>
      </c>
      <c r="L759">
        <v>34</v>
      </c>
      <c r="M759" t="b">
        <v>0</v>
      </c>
      <c r="N759" t="s">
        <v>8271</v>
      </c>
      <c r="O759" s="5">
        <f t="shared" si="77"/>
        <v>2.38</v>
      </c>
      <c r="P759" s="11">
        <f t="shared" si="78"/>
        <v>17.5</v>
      </c>
      <c r="Q759" t="str">
        <f t="shared" si="79"/>
        <v>theater</v>
      </c>
      <c r="R759" t="str">
        <f t="shared" si="80"/>
        <v>plays</v>
      </c>
      <c r="S759" s="9">
        <f t="shared" si="81"/>
        <v>41235.054560185185</v>
      </c>
      <c r="T759" s="10">
        <f t="shared" si="82"/>
        <v>41249.054560185185</v>
      </c>
      <c r="U759">
        <f t="shared" si="83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35</v>
      </c>
      <c r="M760" t="b">
        <v>1</v>
      </c>
      <c r="N760" t="s">
        <v>8300</v>
      </c>
      <c r="O760" s="5">
        <f t="shared" si="77"/>
        <v>1.02</v>
      </c>
      <c r="P760" s="11">
        <f t="shared" si="78"/>
        <v>72.857142857142861</v>
      </c>
      <c r="Q760" t="str">
        <f t="shared" si="79"/>
        <v>music</v>
      </c>
      <c r="R760" t="str">
        <f t="shared" si="80"/>
        <v>classical music</v>
      </c>
      <c r="S760" s="9">
        <f t="shared" si="81"/>
        <v>40429.836435185185</v>
      </c>
      <c r="T760" s="10">
        <f t="shared" si="82"/>
        <v>40459.836435185185</v>
      </c>
      <c r="U760">
        <f t="shared" si="83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0</v>
      </c>
      <c r="M761" t="b">
        <v>0</v>
      </c>
      <c r="N761" t="s">
        <v>8289</v>
      </c>
      <c r="O761" s="5">
        <f t="shared" si="77"/>
        <v>1.0192000000000001</v>
      </c>
      <c r="P761" s="11" t="e">
        <f t="shared" si="78"/>
        <v>#DIV/0!</v>
      </c>
      <c r="Q761" t="str">
        <f t="shared" si="79"/>
        <v>photography</v>
      </c>
      <c r="R761" t="str">
        <f t="shared" si="80"/>
        <v>nature</v>
      </c>
      <c r="S761" s="9">
        <f t="shared" si="81"/>
        <v>41789.330312500002</v>
      </c>
      <c r="T761" s="10">
        <f t="shared" si="82"/>
        <v>41829.330312500002</v>
      </c>
      <c r="U761">
        <f t="shared" si="83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14</v>
      </c>
      <c r="M762" t="b">
        <v>1</v>
      </c>
      <c r="N762" t="s">
        <v>8276</v>
      </c>
      <c r="O762" s="5">
        <f t="shared" si="77"/>
        <v>0</v>
      </c>
      <c r="P762" s="11">
        <f t="shared" si="78"/>
        <v>0</v>
      </c>
      <c r="Q762" t="str">
        <f t="shared" si="79"/>
        <v>music</v>
      </c>
      <c r="R762" t="str">
        <f t="shared" si="80"/>
        <v>rock</v>
      </c>
      <c r="S762" s="9">
        <f t="shared" si="81"/>
        <v>42670.764039351852</v>
      </c>
      <c r="T762" s="10">
        <f t="shared" si="82"/>
        <v>42700.805706018517</v>
      </c>
      <c r="U762">
        <f t="shared" si="83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25</v>
      </c>
      <c r="M763" t="b">
        <v>1</v>
      </c>
      <c r="N763" t="s">
        <v>8279</v>
      </c>
      <c r="O763" s="5">
        <f t="shared" si="77"/>
        <v>4.7E-2</v>
      </c>
      <c r="P763" s="11">
        <f t="shared" si="78"/>
        <v>9.4</v>
      </c>
      <c r="Q763" t="str">
        <f t="shared" si="79"/>
        <v>music</v>
      </c>
      <c r="R763" t="str">
        <f t="shared" si="80"/>
        <v>indie rock</v>
      </c>
      <c r="S763" s="9">
        <f t="shared" si="81"/>
        <v>41642.751458333332</v>
      </c>
      <c r="T763" s="10">
        <f t="shared" si="82"/>
        <v>41672.751458333332</v>
      </c>
      <c r="U763">
        <f t="shared" si="83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1</v>
      </c>
      <c r="L764">
        <v>59</v>
      </c>
      <c r="M764" t="b">
        <v>1</v>
      </c>
      <c r="N764" t="s">
        <v>8271</v>
      </c>
      <c r="O764" s="5">
        <f t="shared" si="77"/>
        <v>0</v>
      </c>
      <c r="P764" s="11">
        <f t="shared" si="78"/>
        <v>0</v>
      </c>
      <c r="Q764" t="str">
        <f t="shared" si="79"/>
        <v>theater</v>
      </c>
      <c r="R764" t="str">
        <f t="shared" si="80"/>
        <v>plays</v>
      </c>
      <c r="S764" s="9">
        <f t="shared" si="81"/>
        <v>42690.858449074076</v>
      </c>
      <c r="T764" s="10">
        <f t="shared" si="82"/>
        <v>42708.25</v>
      </c>
      <c r="U764">
        <f t="shared" si="83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237</v>
      </c>
      <c r="M765" t="b">
        <v>1</v>
      </c>
      <c r="N765" t="s">
        <v>8273</v>
      </c>
      <c r="O765" s="5">
        <f t="shared" si="77"/>
        <v>1.1655011655011655E-3</v>
      </c>
      <c r="P765" s="11">
        <f t="shared" si="78"/>
        <v>2.1097046413502109E-2</v>
      </c>
      <c r="Q765" t="str">
        <f t="shared" si="79"/>
        <v>technology</v>
      </c>
      <c r="R765" t="str">
        <f t="shared" si="80"/>
        <v>wearables</v>
      </c>
      <c r="S765" s="9">
        <f t="shared" si="81"/>
        <v>41471.446851851848</v>
      </c>
      <c r="T765" s="10">
        <f t="shared" si="82"/>
        <v>41501.446851851848</v>
      </c>
      <c r="U765">
        <f t="shared" si="83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1</v>
      </c>
      <c r="M766" t="b">
        <v>0</v>
      </c>
      <c r="N766" t="s">
        <v>8268</v>
      </c>
      <c r="O766" s="5">
        <f t="shared" si="77"/>
        <v>0</v>
      </c>
      <c r="P766" s="11">
        <f t="shared" si="78"/>
        <v>0</v>
      </c>
      <c r="Q766" t="str">
        <f t="shared" si="79"/>
        <v>film &amp; video</v>
      </c>
      <c r="R766" t="str">
        <f t="shared" si="80"/>
        <v>drama</v>
      </c>
      <c r="S766" s="9">
        <f t="shared" si="81"/>
        <v>42227.173159722224</v>
      </c>
      <c r="T766" s="10">
        <f t="shared" si="82"/>
        <v>42257.173159722224</v>
      </c>
      <c r="U766">
        <f t="shared" si="83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320</v>
      </c>
      <c r="M767" t="b">
        <v>1</v>
      </c>
      <c r="N767" t="s">
        <v>8303</v>
      </c>
      <c r="O767" s="5">
        <f t="shared" si="77"/>
        <v>0.36014285714285715</v>
      </c>
      <c r="P767" s="11">
        <f t="shared" si="78"/>
        <v>7.8781249999999998</v>
      </c>
      <c r="Q767" t="str">
        <f t="shared" si="79"/>
        <v>theater</v>
      </c>
      <c r="R767" t="str">
        <f t="shared" si="80"/>
        <v>spaces</v>
      </c>
      <c r="S767" s="9">
        <f t="shared" si="81"/>
        <v>41901.542638888888</v>
      </c>
      <c r="T767" s="10">
        <f t="shared" si="82"/>
        <v>41931.542638888888</v>
      </c>
      <c r="U767">
        <f t="shared" si="83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27</v>
      </c>
      <c r="M768" t="b">
        <v>1</v>
      </c>
      <c r="N768" t="s">
        <v>8276</v>
      </c>
      <c r="O768" s="5">
        <f t="shared" si="77"/>
        <v>0</v>
      </c>
      <c r="P768" s="11">
        <f t="shared" si="78"/>
        <v>0</v>
      </c>
      <c r="Q768" t="str">
        <f t="shared" si="79"/>
        <v>music</v>
      </c>
      <c r="R768" t="str">
        <f t="shared" si="80"/>
        <v>rock</v>
      </c>
      <c r="S768" s="9">
        <f t="shared" si="81"/>
        <v>42021.783368055556</v>
      </c>
      <c r="T768" s="10">
        <f t="shared" si="82"/>
        <v>42051.783368055556</v>
      </c>
      <c r="U768">
        <f t="shared" si="83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1</v>
      </c>
      <c r="M769" t="b">
        <v>0</v>
      </c>
      <c r="N769" t="s">
        <v>8275</v>
      </c>
      <c r="O769" s="5">
        <f t="shared" si="77"/>
        <v>3.5400000000000001E-2</v>
      </c>
      <c r="P769" s="11">
        <f t="shared" si="78"/>
        <v>177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10">
        <f t="shared" si="82"/>
        <v>42145.143634259264</v>
      </c>
      <c r="U769">
        <f t="shared" si="83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25</v>
      </c>
      <c r="M770" t="b">
        <v>1</v>
      </c>
      <c r="N770" t="s">
        <v>8276</v>
      </c>
      <c r="O770" s="5">
        <f t="shared" ref="O770:O833" si="84">E770/D770</f>
        <v>0</v>
      </c>
      <c r="P770" s="11">
        <f t="shared" ref="P770:P833" si="85">E770/L770</f>
        <v>0</v>
      </c>
      <c r="Q770" t="str">
        <f t="shared" ref="Q770:Q833" si="86">LEFT(N770,SEARCH("/",N770,1)-1)</f>
        <v>music</v>
      </c>
      <c r="R770" t="str">
        <f t="shared" ref="R770:R833" si="87">RIGHT(N770,LEN(N770)- SEARCH("/",N770,SEARCH("/",N770)))</f>
        <v>rock</v>
      </c>
      <c r="S770" s="9">
        <f t="shared" ref="S770:S833" si="88">(((J770/60)/60)/24)+DATE(1970,1,1)</f>
        <v>41594.207060185188</v>
      </c>
      <c r="T770" s="10">
        <f t="shared" ref="T770:T833" si="89">(((I770/60)/60)/24)+DATE(1970,1,1)</f>
        <v>41624.207060185188</v>
      </c>
      <c r="U770">
        <f t="shared" ref="U770:U833" si="90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0</v>
      </c>
      <c r="M771" t="b">
        <v>0</v>
      </c>
      <c r="N771" t="s">
        <v>8271</v>
      </c>
      <c r="O771" s="5">
        <f t="shared" si="84"/>
        <v>0.41399999999999998</v>
      </c>
      <c r="P771" s="11" t="e">
        <f t="shared" si="85"/>
        <v>#DIV/0!</v>
      </c>
      <c r="Q771" t="str">
        <f t="shared" si="86"/>
        <v>theater</v>
      </c>
      <c r="R771" t="str">
        <f t="shared" si="87"/>
        <v>plays</v>
      </c>
      <c r="S771" s="9">
        <f t="shared" si="88"/>
        <v>41604.996458333335</v>
      </c>
      <c r="T771" s="10">
        <f t="shared" si="89"/>
        <v>41634.996458333335</v>
      </c>
      <c r="U771">
        <f t="shared" si="90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4</v>
      </c>
      <c r="M772" t="b">
        <v>0</v>
      </c>
      <c r="N772" t="s">
        <v>8298</v>
      </c>
      <c r="O772" s="5">
        <f t="shared" si="84"/>
        <v>0</v>
      </c>
      <c r="P772" s="11">
        <f t="shared" si="85"/>
        <v>0</v>
      </c>
      <c r="Q772" t="str">
        <f t="shared" si="86"/>
        <v>food</v>
      </c>
      <c r="R772" t="str">
        <f t="shared" si="87"/>
        <v>small batch</v>
      </c>
      <c r="S772" s="9">
        <f t="shared" si="88"/>
        <v>41289.999641203707</v>
      </c>
      <c r="T772" s="10">
        <f t="shared" si="89"/>
        <v>41329.999641203707</v>
      </c>
      <c r="U772">
        <f t="shared" si="9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46</v>
      </c>
      <c r="M773" t="b">
        <v>1</v>
      </c>
      <c r="N773" t="s">
        <v>8271</v>
      </c>
      <c r="O773" s="5">
        <f t="shared" si="84"/>
        <v>2.631578947368421E-4</v>
      </c>
      <c r="P773" s="11">
        <f t="shared" si="85"/>
        <v>0.21739130434782608</v>
      </c>
      <c r="Q773" t="str">
        <f t="shared" si="86"/>
        <v>theater</v>
      </c>
      <c r="R773" t="str">
        <f t="shared" si="87"/>
        <v>plays</v>
      </c>
      <c r="S773" s="9">
        <f t="shared" si="88"/>
        <v>42349.824097222227</v>
      </c>
      <c r="T773" s="10">
        <f t="shared" si="89"/>
        <v>42399.824097222227</v>
      </c>
      <c r="U773">
        <f t="shared" si="9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0</v>
      </c>
      <c r="M774" t="b">
        <v>0</v>
      </c>
      <c r="N774" t="s">
        <v>8305</v>
      </c>
      <c r="O774" s="5">
        <f t="shared" si="84"/>
        <v>3.3333333333333333E-2</v>
      </c>
      <c r="P774" s="11" t="e">
        <f t="shared" si="85"/>
        <v>#DIV/0!</v>
      </c>
      <c r="Q774" t="str">
        <f t="shared" si="86"/>
        <v>theater</v>
      </c>
      <c r="R774" t="str">
        <f t="shared" si="87"/>
        <v>musical</v>
      </c>
      <c r="S774" s="9">
        <f t="shared" si="88"/>
        <v>40068.056932870371</v>
      </c>
      <c r="T774" s="10">
        <f t="shared" si="89"/>
        <v>40118.165972222225</v>
      </c>
      <c r="U774">
        <f t="shared" si="9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38</v>
      </c>
      <c r="M775" t="b">
        <v>0</v>
      </c>
      <c r="N775" t="s">
        <v>8268</v>
      </c>
      <c r="O775" s="5">
        <f t="shared" si="84"/>
        <v>8.5129023676509714E-3</v>
      </c>
      <c r="P775" s="11">
        <f t="shared" si="85"/>
        <v>0.84210526315789469</v>
      </c>
      <c r="Q775" t="str">
        <f t="shared" si="86"/>
        <v>film &amp; video</v>
      </c>
      <c r="R775" t="str">
        <f t="shared" si="87"/>
        <v>drama</v>
      </c>
      <c r="S775" s="9">
        <f t="shared" si="88"/>
        <v>42100.735937499994</v>
      </c>
      <c r="T775" s="10">
        <f t="shared" si="89"/>
        <v>42134.959027777775</v>
      </c>
      <c r="U775">
        <f t="shared" si="9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5</v>
      </c>
      <c r="M776" t="b">
        <v>0</v>
      </c>
      <c r="N776" t="s">
        <v>8273</v>
      </c>
      <c r="O776" s="5">
        <f t="shared" si="84"/>
        <v>0.70199999999999996</v>
      </c>
      <c r="P776" s="11">
        <f t="shared" si="85"/>
        <v>70.2</v>
      </c>
      <c r="Q776" t="str">
        <f t="shared" si="86"/>
        <v>technology</v>
      </c>
      <c r="R776" t="str">
        <f t="shared" si="87"/>
        <v>wearables</v>
      </c>
      <c r="S776" s="9">
        <f t="shared" si="88"/>
        <v>41663.780300925922</v>
      </c>
      <c r="T776" s="10">
        <f t="shared" si="89"/>
        <v>41693.780300925922</v>
      </c>
      <c r="U776">
        <f t="shared" si="9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81</v>
      </c>
      <c r="M777" t="b">
        <v>1</v>
      </c>
      <c r="N777" t="s">
        <v>8279</v>
      </c>
      <c r="O777" s="5">
        <f t="shared" si="84"/>
        <v>1.7000000000000001E-2</v>
      </c>
      <c r="P777" s="11">
        <f t="shared" si="85"/>
        <v>2.0987654320987654</v>
      </c>
      <c r="Q777" t="str">
        <f t="shared" si="86"/>
        <v>music</v>
      </c>
      <c r="R777" t="str">
        <f t="shared" si="87"/>
        <v>indie rock</v>
      </c>
      <c r="S777" s="9">
        <f t="shared" si="88"/>
        <v>40863.060127314813</v>
      </c>
      <c r="T777" s="10">
        <f t="shared" si="89"/>
        <v>40893.060127314813</v>
      </c>
      <c r="U777">
        <f t="shared" si="9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13</v>
      </c>
      <c r="M778" t="b">
        <v>0</v>
      </c>
      <c r="N778" t="s">
        <v>8271</v>
      </c>
      <c r="O778" s="5">
        <f t="shared" si="84"/>
        <v>0.51400000000000001</v>
      </c>
      <c r="P778" s="11">
        <f t="shared" si="85"/>
        <v>276.76923076923077</v>
      </c>
      <c r="Q778" t="str">
        <f t="shared" si="86"/>
        <v>theater</v>
      </c>
      <c r="R778" t="str">
        <f t="shared" si="87"/>
        <v>plays</v>
      </c>
      <c r="S778" s="9">
        <f t="shared" si="88"/>
        <v>42250.685706018514</v>
      </c>
      <c r="T778" s="10">
        <f t="shared" si="89"/>
        <v>42288.208333333328</v>
      </c>
      <c r="U778">
        <f t="shared" si="9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1</v>
      </c>
      <c r="M779" t="b">
        <v>0</v>
      </c>
      <c r="N779" t="s">
        <v>8287</v>
      </c>
      <c r="O779" s="5">
        <f t="shared" si="84"/>
        <v>7.0000000000000001E-3</v>
      </c>
      <c r="P779" s="11">
        <f t="shared" si="85"/>
        <v>21</v>
      </c>
      <c r="Q779" t="str">
        <f t="shared" si="86"/>
        <v>publishing</v>
      </c>
      <c r="R779" t="str">
        <f t="shared" si="87"/>
        <v>translations</v>
      </c>
      <c r="S779" s="9">
        <f t="shared" si="88"/>
        <v>41456.981215277774</v>
      </c>
      <c r="T779" s="10">
        <f t="shared" si="89"/>
        <v>41486.981215277774</v>
      </c>
      <c r="U779">
        <f t="shared" si="9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1</v>
      </c>
      <c r="L780">
        <v>85</v>
      </c>
      <c r="M780" t="b">
        <v>1</v>
      </c>
      <c r="N780" t="s">
        <v>8279</v>
      </c>
      <c r="O780" s="5">
        <f t="shared" si="84"/>
        <v>4.0000000000000001E-3</v>
      </c>
      <c r="P780" s="11">
        <f t="shared" si="85"/>
        <v>2.3529411764705882E-2</v>
      </c>
      <c r="Q780" t="str">
        <f t="shared" si="86"/>
        <v>music</v>
      </c>
      <c r="R780" t="str">
        <f t="shared" si="87"/>
        <v>indie rock</v>
      </c>
      <c r="S780" s="9">
        <f t="shared" si="88"/>
        <v>41729.702314814815</v>
      </c>
      <c r="T780" s="10">
        <f t="shared" si="89"/>
        <v>41759.702314814815</v>
      </c>
      <c r="U780">
        <f t="shared" si="9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76</v>
      </c>
      <c r="M781" t="b">
        <v>1</v>
      </c>
      <c r="N781" t="s">
        <v>8280</v>
      </c>
      <c r="O781" s="5">
        <f t="shared" si="84"/>
        <v>2.6666666666666668E-2</v>
      </c>
      <c r="P781" s="11">
        <f t="shared" si="85"/>
        <v>5.2631578947368425</v>
      </c>
      <c r="Q781" t="str">
        <f t="shared" si="86"/>
        <v>music</v>
      </c>
      <c r="R781" t="str">
        <f t="shared" si="87"/>
        <v>electronic music</v>
      </c>
      <c r="S781" s="9">
        <f t="shared" si="88"/>
        <v>40436.68408564815</v>
      </c>
      <c r="T781" s="10">
        <f t="shared" si="89"/>
        <v>40466.166666666664</v>
      </c>
      <c r="U781">
        <f t="shared" si="9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0</v>
      </c>
      <c r="M782" t="b">
        <v>0</v>
      </c>
      <c r="N782" t="s">
        <v>8283</v>
      </c>
      <c r="O782" s="5">
        <f t="shared" si="84"/>
        <v>1.04</v>
      </c>
      <c r="P782" s="11" t="e">
        <f t="shared" si="85"/>
        <v>#DIV/0!</v>
      </c>
      <c r="Q782" t="str">
        <f t="shared" si="86"/>
        <v>games</v>
      </c>
      <c r="R782" t="str">
        <f t="shared" si="87"/>
        <v>mobile games</v>
      </c>
      <c r="S782" s="9">
        <f t="shared" si="88"/>
        <v>40636.673900462964</v>
      </c>
      <c r="T782" s="10">
        <f t="shared" si="89"/>
        <v>40666.673900462964</v>
      </c>
      <c r="U782">
        <f t="shared" si="9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4</v>
      </c>
      <c r="M783" t="b">
        <v>0</v>
      </c>
      <c r="N783" t="s">
        <v>8268</v>
      </c>
      <c r="O783" s="5">
        <f t="shared" si="84"/>
        <v>1.3315375</v>
      </c>
      <c r="P783" s="11">
        <f t="shared" si="85"/>
        <v>266.3075</v>
      </c>
      <c r="Q783" t="str">
        <f t="shared" si="86"/>
        <v>film &amp; video</v>
      </c>
      <c r="R783" t="str">
        <f t="shared" si="87"/>
        <v>drama</v>
      </c>
      <c r="S783" s="9">
        <f t="shared" si="88"/>
        <v>41403.000856481485</v>
      </c>
      <c r="T783" s="10">
        <f t="shared" si="89"/>
        <v>41433.000856481485</v>
      </c>
      <c r="U783">
        <f t="shared" si="9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1</v>
      </c>
      <c r="L784">
        <v>405</v>
      </c>
      <c r="M784" t="b">
        <v>1</v>
      </c>
      <c r="N784" t="s">
        <v>8285</v>
      </c>
      <c r="O784" s="5">
        <f t="shared" si="84"/>
        <v>1</v>
      </c>
      <c r="P784" s="11">
        <f t="shared" si="85"/>
        <v>1.728395061728395</v>
      </c>
      <c r="Q784" t="str">
        <f t="shared" si="86"/>
        <v>photography</v>
      </c>
      <c r="R784" t="str">
        <f t="shared" si="87"/>
        <v>photobooks</v>
      </c>
      <c r="S784" s="9">
        <f t="shared" si="88"/>
        <v>41116.758125</v>
      </c>
      <c r="T784" s="10">
        <f t="shared" si="89"/>
        <v>41146.758125</v>
      </c>
      <c r="U784">
        <f t="shared" si="9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154</v>
      </c>
      <c r="M785" t="b">
        <v>1</v>
      </c>
      <c r="N785" t="s">
        <v>8276</v>
      </c>
      <c r="O785" s="5">
        <f t="shared" si="84"/>
        <v>1.4813333333333334</v>
      </c>
      <c r="P785" s="11">
        <f t="shared" si="85"/>
        <v>14.428571428571429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10">
        <f t="shared" si="89"/>
        <v>41026.916666666664</v>
      </c>
      <c r="U785">
        <f t="shared" si="9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64</v>
      </c>
      <c r="M786" t="b">
        <v>1</v>
      </c>
      <c r="N786" t="s">
        <v>8271</v>
      </c>
      <c r="O786" s="5">
        <f t="shared" si="84"/>
        <v>1.0249999999999999</v>
      </c>
      <c r="P786" s="11">
        <f t="shared" si="85"/>
        <v>16.015625</v>
      </c>
      <c r="Q786" t="str">
        <f t="shared" si="86"/>
        <v>theater</v>
      </c>
      <c r="R786" t="str">
        <f t="shared" si="87"/>
        <v>plays</v>
      </c>
      <c r="S786" s="9">
        <f t="shared" si="88"/>
        <v>41675.149525462963</v>
      </c>
      <c r="T786" s="10">
        <f t="shared" si="89"/>
        <v>41715.107858796298</v>
      </c>
      <c r="U786">
        <f t="shared" si="9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0</v>
      </c>
      <c r="M787" t="b">
        <v>0</v>
      </c>
      <c r="N787" t="s">
        <v>8282</v>
      </c>
      <c r="O787" s="5">
        <f t="shared" si="84"/>
        <v>1.8062799999999999</v>
      </c>
      <c r="P787" s="11" t="e">
        <f t="shared" si="85"/>
        <v>#DIV/0!</v>
      </c>
      <c r="Q787" t="str">
        <f t="shared" si="86"/>
        <v>games</v>
      </c>
      <c r="R787" t="str">
        <f t="shared" si="87"/>
        <v>video games</v>
      </c>
      <c r="S787" s="9">
        <f t="shared" si="88"/>
        <v>41303.593923611108</v>
      </c>
      <c r="T787" s="10">
        <f t="shared" si="89"/>
        <v>41333.593923611108</v>
      </c>
      <c r="U787">
        <f t="shared" si="9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0</v>
      </c>
      <c r="M788" t="b">
        <v>0</v>
      </c>
      <c r="N788" t="s">
        <v>8281</v>
      </c>
      <c r="O788" s="5">
        <f t="shared" si="84"/>
        <v>1.4279999999999999</v>
      </c>
      <c r="P788" s="11" t="e">
        <f t="shared" si="85"/>
        <v>#DIV/0!</v>
      </c>
      <c r="Q788" t="str">
        <f t="shared" si="86"/>
        <v>journalism</v>
      </c>
      <c r="R788" t="str">
        <f t="shared" si="87"/>
        <v>audio</v>
      </c>
      <c r="S788" s="9">
        <f t="shared" si="88"/>
        <v>40983.055949074071</v>
      </c>
      <c r="T788" s="10">
        <f t="shared" si="89"/>
        <v>41040.657638888886</v>
      </c>
      <c r="U788">
        <f t="shared" si="9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2</v>
      </c>
      <c r="M789" t="b">
        <v>0</v>
      </c>
      <c r="N789" t="s">
        <v>8272</v>
      </c>
      <c r="O789" s="5">
        <f t="shared" si="84"/>
        <v>1.1416666666666666</v>
      </c>
      <c r="P789" s="11">
        <f t="shared" si="85"/>
        <v>685</v>
      </c>
      <c r="Q789" t="str">
        <f t="shared" si="86"/>
        <v>technology</v>
      </c>
      <c r="R789" t="str">
        <f t="shared" si="87"/>
        <v>web</v>
      </c>
      <c r="S789" s="9">
        <f t="shared" si="88"/>
        <v>41549.627615740741</v>
      </c>
      <c r="T789" s="10">
        <f t="shared" si="89"/>
        <v>41579.627615740741</v>
      </c>
      <c r="U789">
        <f t="shared" si="9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2</v>
      </c>
      <c r="M790" t="b">
        <v>0</v>
      </c>
      <c r="N790" t="s">
        <v>8282</v>
      </c>
      <c r="O790" s="5">
        <f t="shared" si="84"/>
        <v>2.03505</v>
      </c>
      <c r="P790" s="11">
        <f t="shared" si="85"/>
        <v>1017.525</v>
      </c>
      <c r="Q790" t="str">
        <f t="shared" si="86"/>
        <v>games</v>
      </c>
      <c r="R790" t="str">
        <f t="shared" si="87"/>
        <v>video games</v>
      </c>
      <c r="S790" s="9">
        <f t="shared" si="88"/>
        <v>41059.006805555553</v>
      </c>
      <c r="T790" s="10">
        <f t="shared" si="89"/>
        <v>41097.165972222225</v>
      </c>
      <c r="U790">
        <f t="shared" si="9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45</v>
      </c>
      <c r="M791" t="b">
        <v>0</v>
      </c>
      <c r="N791" t="s">
        <v>8273</v>
      </c>
      <c r="O791" s="5">
        <f t="shared" si="84"/>
        <v>1.0941176470588236</v>
      </c>
      <c r="P791" s="11">
        <f t="shared" si="85"/>
        <v>41.333333333333336</v>
      </c>
      <c r="Q791" t="str">
        <f t="shared" si="86"/>
        <v>technology</v>
      </c>
      <c r="R791" t="str">
        <f t="shared" si="87"/>
        <v>wearables</v>
      </c>
      <c r="S791" s="9">
        <f t="shared" si="88"/>
        <v>41277.186111111114</v>
      </c>
      <c r="T791" s="10">
        <f t="shared" si="89"/>
        <v>41295.332638888889</v>
      </c>
      <c r="U791">
        <f t="shared" si="9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19</v>
      </c>
      <c r="M792" t="b">
        <v>1</v>
      </c>
      <c r="N792" t="s">
        <v>8276</v>
      </c>
      <c r="O792" s="5">
        <f t="shared" si="84"/>
        <v>1.443746</v>
      </c>
      <c r="P792" s="11">
        <f t="shared" si="85"/>
        <v>759.86631578947367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10">
        <f t="shared" si="89"/>
        <v>41306.047905092593</v>
      </c>
      <c r="U792">
        <f t="shared" si="9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36</v>
      </c>
      <c r="M793" t="b">
        <v>0</v>
      </c>
      <c r="N793" t="s">
        <v>8284</v>
      </c>
      <c r="O793" s="5">
        <f t="shared" si="84"/>
        <v>1.0386666666666666</v>
      </c>
      <c r="P793" s="11">
        <f t="shared" si="85"/>
        <v>216.38888888888889</v>
      </c>
      <c r="Q793" t="str">
        <f t="shared" si="86"/>
        <v>food</v>
      </c>
      <c r="R793" t="str">
        <f t="shared" si="87"/>
        <v>food trucks</v>
      </c>
      <c r="S793" s="9">
        <f t="shared" si="88"/>
        <v>41557.780624999999</v>
      </c>
      <c r="T793" s="10">
        <f t="shared" si="89"/>
        <v>41591.249305555553</v>
      </c>
      <c r="U793">
        <f t="shared" si="9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1</v>
      </c>
      <c r="L794">
        <v>305</v>
      </c>
      <c r="M794" t="b">
        <v>1</v>
      </c>
      <c r="N794" t="s">
        <v>8303</v>
      </c>
      <c r="O794" s="5">
        <f t="shared" si="84"/>
        <v>1.0044440000000001</v>
      </c>
      <c r="P794" s="11">
        <f t="shared" si="85"/>
        <v>8.233147540983607</v>
      </c>
      <c r="Q794" t="str">
        <f t="shared" si="86"/>
        <v>theater</v>
      </c>
      <c r="R794" t="str">
        <f t="shared" si="87"/>
        <v>spaces</v>
      </c>
      <c r="S794" s="9">
        <f t="shared" si="88"/>
        <v>41555.873645833337</v>
      </c>
      <c r="T794" s="10">
        <f t="shared" si="89"/>
        <v>41585.915312500001</v>
      </c>
      <c r="U794">
        <f t="shared" si="9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107</v>
      </c>
      <c r="M795" t="b">
        <v>1</v>
      </c>
      <c r="N795" t="s">
        <v>8305</v>
      </c>
      <c r="O795" s="5">
        <f t="shared" si="84"/>
        <v>1.0277927272727272</v>
      </c>
      <c r="P795" s="11">
        <f t="shared" si="85"/>
        <v>26.415233644859811</v>
      </c>
      <c r="Q795" t="str">
        <f t="shared" si="86"/>
        <v>theater</v>
      </c>
      <c r="R795" t="str">
        <f t="shared" si="87"/>
        <v>musical</v>
      </c>
      <c r="S795" s="9">
        <f t="shared" si="88"/>
        <v>41442.741249999999</v>
      </c>
      <c r="T795" s="10">
        <f t="shared" si="89"/>
        <v>41458.207638888889</v>
      </c>
      <c r="U795">
        <f t="shared" si="9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79</v>
      </c>
      <c r="M796" t="b">
        <v>1</v>
      </c>
      <c r="N796" t="s">
        <v>8297</v>
      </c>
      <c r="O796" s="5">
        <f t="shared" si="84"/>
        <v>1.0531250000000001</v>
      </c>
      <c r="P796" s="11">
        <f t="shared" si="85"/>
        <v>106.64556962025317</v>
      </c>
      <c r="Q796" t="str">
        <f t="shared" si="86"/>
        <v>games</v>
      </c>
      <c r="R796" t="str">
        <f t="shared" si="87"/>
        <v>tabletop games</v>
      </c>
      <c r="S796" s="9">
        <f t="shared" si="88"/>
        <v>40736.115011574075</v>
      </c>
      <c r="T796" s="10">
        <f t="shared" si="89"/>
        <v>40791.712500000001</v>
      </c>
      <c r="U796">
        <f t="shared" si="9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0</v>
      </c>
      <c r="M797" t="b">
        <v>0</v>
      </c>
      <c r="N797" t="s">
        <v>8284</v>
      </c>
      <c r="O797" s="5">
        <f t="shared" si="84"/>
        <v>1.1178571428571429</v>
      </c>
      <c r="P797" s="11" t="e">
        <f t="shared" si="85"/>
        <v>#DIV/0!</v>
      </c>
      <c r="Q797" t="str">
        <f t="shared" si="86"/>
        <v>food</v>
      </c>
      <c r="R797" t="str">
        <f t="shared" si="87"/>
        <v>food trucks</v>
      </c>
      <c r="S797" s="9">
        <f t="shared" si="88"/>
        <v>40963.613032407404</v>
      </c>
      <c r="T797" s="10">
        <f t="shared" si="89"/>
        <v>41006.207638888889</v>
      </c>
      <c r="U797">
        <f t="shared" si="9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12</v>
      </c>
      <c r="M798" t="b">
        <v>0</v>
      </c>
      <c r="N798" t="s">
        <v>8271</v>
      </c>
      <c r="O798" s="5">
        <f t="shared" si="84"/>
        <v>1.0135000000000001</v>
      </c>
      <c r="P798" s="11">
        <f t="shared" si="85"/>
        <v>844.58333333333337</v>
      </c>
      <c r="Q798" t="str">
        <f t="shared" si="86"/>
        <v>theater</v>
      </c>
      <c r="R798" t="str">
        <f t="shared" si="87"/>
        <v>plays</v>
      </c>
      <c r="S798" s="9">
        <f t="shared" si="88"/>
        <v>41502.882928240739</v>
      </c>
      <c r="T798" s="10">
        <f t="shared" si="89"/>
        <v>41532.881944444445</v>
      </c>
      <c r="U798">
        <f t="shared" si="9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241</v>
      </c>
      <c r="M799" t="b">
        <v>1</v>
      </c>
      <c r="N799" t="s">
        <v>8269</v>
      </c>
      <c r="O799" s="5">
        <f t="shared" si="84"/>
        <v>1.0753333333333333</v>
      </c>
      <c r="P799" s="11">
        <f t="shared" si="85"/>
        <v>13.385892116182573</v>
      </c>
      <c r="Q799" t="str">
        <f t="shared" si="86"/>
        <v>film &amp; video</v>
      </c>
      <c r="R799" t="str">
        <f t="shared" si="87"/>
        <v>documentary</v>
      </c>
      <c r="S799" s="9">
        <f t="shared" si="88"/>
        <v>40996.994074074071</v>
      </c>
      <c r="T799" s="10">
        <f t="shared" si="89"/>
        <v>41028.166666666664</v>
      </c>
      <c r="U799">
        <f t="shared" si="9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0</v>
      </c>
      <c r="M800" t="b">
        <v>0</v>
      </c>
      <c r="N800" t="s">
        <v>8284</v>
      </c>
      <c r="O800" s="5">
        <f t="shared" si="84"/>
        <v>1.1488571428571428</v>
      </c>
      <c r="P800" s="11" t="e">
        <f t="shared" si="85"/>
        <v>#DIV/0!</v>
      </c>
      <c r="Q800" t="str">
        <f t="shared" si="86"/>
        <v>food</v>
      </c>
      <c r="R800" t="str">
        <f t="shared" si="87"/>
        <v>food trucks</v>
      </c>
      <c r="S800" s="9">
        <f t="shared" si="88"/>
        <v>41882.590127314819</v>
      </c>
      <c r="T800" s="10">
        <f t="shared" si="89"/>
        <v>41912.590127314819</v>
      </c>
      <c r="U800">
        <f t="shared" si="9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</v>
      </c>
      <c r="M801" t="b">
        <v>0</v>
      </c>
      <c r="N801" t="s">
        <v>8287</v>
      </c>
      <c r="O801" s="5">
        <f t="shared" si="84"/>
        <v>1.0002</v>
      </c>
      <c r="P801" s="11">
        <f t="shared" si="85"/>
        <v>2500.5</v>
      </c>
      <c r="Q801" t="str">
        <f t="shared" si="86"/>
        <v>publishing</v>
      </c>
      <c r="R801" t="str">
        <f t="shared" si="87"/>
        <v>translations</v>
      </c>
      <c r="S801" s="9">
        <f t="shared" si="88"/>
        <v>40996.667199074072</v>
      </c>
      <c r="T801" s="10">
        <f t="shared" si="89"/>
        <v>41026.667199074072</v>
      </c>
      <c r="U801">
        <f t="shared" si="9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1</v>
      </c>
      <c r="M802" t="b">
        <v>0</v>
      </c>
      <c r="N802" t="s">
        <v>8289</v>
      </c>
      <c r="O802" s="5">
        <f t="shared" si="84"/>
        <v>1.5213333333333334</v>
      </c>
      <c r="P802" s="11">
        <f t="shared" si="85"/>
        <v>2282</v>
      </c>
      <c r="Q802" t="str">
        <f t="shared" si="86"/>
        <v>photography</v>
      </c>
      <c r="R802" t="str">
        <f t="shared" si="87"/>
        <v>nature</v>
      </c>
      <c r="S802" s="9">
        <f t="shared" si="88"/>
        <v>41863.433495370373</v>
      </c>
      <c r="T802" s="10">
        <f t="shared" si="89"/>
        <v>41893.433495370373</v>
      </c>
      <c r="U802">
        <f t="shared" si="9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4</v>
      </c>
      <c r="M803" t="b">
        <v>0</v>
      </c>
      <c r="N803" t="s">
        <v>8272</v>
      </c>
      <c r="O803" s="5">
        <f t="shared" si="84"/>
        <v>1.1152149999999998</v>
      </c>
      <c r="P803" s="11">
        <f t="shared" si="85"/>
        <v>557.60749999999996</v>
      </c>
      <c r="Q803" t="str">
        <f t="shared" si="86"/>
        <v>technology</v>
      </c>
      <c r="R803" t="str">
        <f t="shared" si="87"/>
        <v>web</v>
      </c>
      <c r="S803" s="9">
        <f t="shared" si="88"/>
        <v>40695.795370370368</v>
      </c>
      <c r="T803" s="10">
        <f t="shared" si="89"/>
        <v>40725.795370370368</v>
      </c>
      <c r="U803">
        <f t="shared" si="9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191</v>
      </c>
      <c r="M804" t="b">
        <v>1</v>
      </c>
      <c r="N804" t="s">
        <v>8279</v>
      </c>
      <c r="O804" s="5">
        <f t="shared" si="84"/>
        <v>1.0133333333333334</v>
      </c>
      <c r="P804" s="11">
        <f t="shared" si="85"/>
        <v>31.832460732984295</v>
      </c>
      <c r="Q804" t="str">
        <f t="shared" si="86"/>
        <v>music</v>
      </c>
      <c r="R804" t="str">
        <f t="shared" si="87"/>
        <v>indie rock</v>
      </c>
      <c r="S804" s="9">
        <f t="shared" si="88"/>
        <v>41123.022268518522</v>
      </c>
      <c r="T804" s="10">
        <f t="shared" si="89"/>
        <v>41169.170138888891</v>
      </c>
      <c r="U804">
        <f t="shared" si="9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186</v>
      </c>
      <c r="M805" t="b">
        <v>1</v>
      </c>
      <c r="N805" t="s">
        <v>8298</v>
      </c>
      <c r="O805" s="5">
        <f t="shared" si="84"/>
        <v>1.232608695652174</v>
      </c>
      <c r="P805" s="11">
        <f t="shared" si="85"/>
        <v>15.241935483870968</v>
      </c>
      <c r="Q805" t="str">
        <f t="shared" si="86"/>
        <v>food</v>
      </c>
      <c r="R805" t="str">
        <f t="shared" si="87"/>
        <v>small batch</v>
      </c>
      <c r="S805" s="9">
        <f t="shared" si="88"/>
        <v>40665.949976851851</v>
      </c>
      <c r="T805" s="10">
        <f t="shared" si="89"/>
        <v>40692.041666666664</v>
      </c>
      <c r="U805">
        <f t="shared" si="9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4</v>
      </c>
      <c r="M806" t="b">
        <v>0</v>
      </c>
      <c r="N806" t="s">
        <v>8296</v>
      </c>
      <c r="O806" s="5">
        <f t="shared" si="84"/>
        <v>1</v>
      </c>
      <c r="P806" s="11">
        <f t="shared" si="85"/>
        <v>1375</v>
      </c>
      <c r="Q806" t="str">
        <f t="shared" si="86"/>
        <v>photography</v>
      </c>
      <c r="R806" t="str">
        <f t="shared" si="87"/>
        <v>people</v>
      </c>
      <c r="S806" s="9">
        <f t="shared" si="88"/>
        <v>40730.105625000004</v>
      </c>
      <c r="T806" s="10">
        <f t="shared" si="89"/>
        <v>40747.165972222225</v>
      </c>
      <c r="U806">
        <f t="shared" si="9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571</v>
      </c>
      <c r="M807" t="b">
        <v>1</v>
      </c>
      <c r="N807" t="s">
        <v>8297</v>
      </c>
      <c r="O807" s="5">
        <f t="shared" si="84"/>
        <v>1.05</v>
      </c>
      <c r="P807" s="11">
        <f t="shared" si="85"/>
        <v>5.5166374781085814</v>
      </c>
      <c r="Q807" t="str">
        <f t="shared" si="86"/>
        <v>games</v>
      </c>
      <c r="R807" t="str">
        <f t="shared" si="87"/>
        <v>tabletop games</v>
      </c>
      <c r="S807" s="9">
        <f t="shared" si="88"/>
        <v>40690.823055555556</v>
      </c>
      <c r="T807" s="10">
        <f t="shared" si="89"/>
        <v>40740.958333333336</v>
      </c>
      <c r="U807">
        <f t="shared" si="90"/>
        <v>2011</v>
      </c>
    </row>
    <row r="808" spans="1:21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47</v>
      </c>
      <c r="M808" t="b">
        <v>1</v>
      </c>
      <c r="N808" t="s">
        <v>8266</v>
      </c>
      <c r="O808" s="5">
        <f t="shared" si="84"/>
        <v>1.0443750000000001</v>
      </c>
      <c r="P808" s="11">
        <f t="shared" si="85"/>
        <v>177.7659574468085</v>
      </c>
      <c r="Q808" t="str">
        <f t="shared" si="86"/>
        <v>film &amp; video</v>
      </c>
      <c r="R808" t="str">
        <f t="shared" si="87"/>
        <v>shorts</v>
      </c>
      <c r="S808" s="9">
        <f t="shared" si="88"/>
        <v>40763.691423611112</v>
      </c>
      <c r="T808" s="10">
        <f t="shared" si="89"/>
        <v>40793.691423611112</v>
      </c>
      <c r="U808">
        <f t="shared" si="9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69</v>
      </c>
      <c r="M809" t="b">
        <v>1</v>
      </c>
      <c r="N809" t="s">
        <v>8303</v>
      </c>
      <c r="O809" s="5">
        <f t="shared" si="84"/>
        <v>1.05125</v>
      </c>
      <c r="P809" s="11">
        <f t="shared" si="85"/>
        <v>60.94202898550725</v>
      </c>
      <c r="Q809" t="str">
        <f t="shared" si="86"/>
        <v>theater</v>
      </c>
      <c r="R809" t="str">
        <f t="shared" si="87"/>
        <v>spaces</v>
      </c>
      <c r="S809" s="9">
        <f t="shared" si="88"/>
        <v>42759.628599537042</v>
      </c>
      <c r="T809" s="10">
        <f t="shared" si="89"/>
        <v>42795.083333333328</v>
      </c>
      <c r="U809">
        <f t="shared" si="9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36</v>
      </c>
      <c r="M810" t="b">
        <v>1</v>
      </c>
      <c r="N810" t="s">
        <v>8303</v>
      </c>
      <c r="O810" s="5">
        <f t="shared" si="84"/>
        <v>1</v>
      </c>
      <c r="P810" s="11">
        <f t="shared" si="85"/>
        <v>125</v>
      </c>
      <c r="Q810" t="str">
        <f t="shared" si="86"/>
        <v>theater</v>
      </c>
      <c r="R810" t="str">
        <f t="shared" si="87"/>
        <v>spaces</v>
      </c>
      <c r="S810" s="9">
        <f t="shared" si="88"/>
        <v>41962.100532407407</v>
      </c>
      <c r="T810" s="10">
        <f t="shared" si="89"/>
        <v>41995.207638888889</v>
      </c>
      <c r="U810">
        <f t="shared" si="9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50</v>
      </c>
      <c r="M811" t="b">
        <v>1</v>
      </c>
      <c r="N811" t="s">
        <v>8301</v>
      </c>
      <c r="O811" s="5">
        <f t="shared" si="84"/>
        <v>1.03775</v>
      </c>
      <c r="P811" s="11">
        <f t="shared" si="85"/>
        <v>83.02</v>
      </c>
      <c r="Q811" t="str">
        <f t="shared" si="86"/>
        <v>technology</v>
      </c>
      <c r="R811" t="str">
        <f t="shared" si="87"/>
        <v>space exploration</v>
      </c>
      <c r="S811" s="9">
        <f t="shared" si="88"/>
        <v>41628.833680555559</v>
      </c>
      <c r="T811" s="10">
        <f t="shared" si="89"/>
        <v>41658.833680555559</v>
      </c>
      <c r="U811">
        <f t="shared" si="9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61</v>
      </c>
      <c r="M812" t="b">
        <v>1</v>
      </c>
      <c r="N812" t="s">
        <v>8298</v>
      </c>
      <c r="O812" s="5">
        <f t="shared" si="84"/>
        <v>1.05</v>
      </c>
      <c r="P812" s="11">
        <f t="shared" si="85"/>
        <v>25.819672131147541</v>
      </c>
      <c r="Q812" t="str">
        <f t="shared" si="86"/>
        <v>food</v>
      </c>
      <c r="R812" t="str">
        <f t="shared" si="87"/>
        <v>small batch</v>
      </c>
      <c r="S812" s="9">
        <f t="shared" si="88"/>
        <v>41123.056273148148</v>
      </c>
      <c r="T812" s="10">
        <f t="shared" si="89"/>
        <v>41153.056273148148</v>
      </c>
      <c r="U812">
        <f t="shared" si="9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</v>
      </c>
      <c r="M813" t="b">
        <v>0</v>
      </c>
      <c r="N813" t="s">
        <v>8271</v>
      </c>
      <c r="O813" s="5">
        <f t="shared" si="84"/>
        <v>1.04</v>
      </c>
      <c r="P813" s="11">
        <f t="shared" si="85"/>
        <v>1040</v>
      </c>
      <c r="Q813" t="str">
        <f t="shared" si="86"/>
        <v>theater</v>
      </c>
      <c r="R813" t="str">
        <f t="shared" si="87"/>
        <v>plays</v>
      </c>
      <c r="S813" s="9">
        <f t="shared" si="88"/>
        <v>41443.643541666665</v>
      </c>
      <c r="T813" s="10">
        <f t="shared" si="89"/>
        <v>41465.702777777777</v>
      </c>
      <c r="U813">
        <f t="shared" si="9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101</v>
      </c>
      <c r="M814" t="b">
        <v>1</v>
      </c>
      <c r="N814" t="s">
        <v>8295</v>
      </c>
      <c r="O814" s="5">
        <f t="shared" si="84"/>
        <v>1.5183333333333333</v>
      </c>
      <c r="P814" s="11">
        <f t="shared" si="85"/>
        <v>9.0198019801980198</v>
      </c>
      <c r="Q814" t="str">
        <f t="shared" si="86"/>
        <v>technology</v>
      </c>
      <c r="R814" t="str">
        <f t="shared" si="87"/>
        <v>hardware</v>
      </c>
      <c r="S814" s="9">
        <f t="shared" si="88"/>
        <v>41282.017962962964</v>
      </c>
      <c r="T814" s="10">
        <f t="shared" si="89"/>
        <v>41334.581944444442</v>
      </c>
      <c r="U814">
        <f t="shared" si="9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68</v>
      </c>
      <c r="M815" t="b">
        <v>1</v>
      </c>
      <c r="N815" t="s">
        <v>8271</v>
      </c>
      <c r="O815" s="5">
        <f t="shared" si="84"/>
        <v>1.59996</v>
      </c>
      <c r="P815" s="11">
        <f t="shared" si="85"/>
        <v>35.29323529411765</v>
      </c>
      <c r="Q815" t="str">
        <f t="shared" si="86"/>
        <v>theater</v>
      </c>
      <c r="R815" t="str">
        <f t="shared" si="87"/>
        <v>plays</v>
      </c>
      <c r="S815" s="9">
        <f t="shared" si="88"/>
        <v>41080.960243055553</v>
      </c>
      <c r="T815" s="10">
        <f t="shared" si="89"/>
        <v>41110.960243055553</v>
      </c>
      <c r="U815">
        <f t="shared" si="9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90</v>
      </c>
      <c r="M816" t="b">
        <v>1</v>
      </c>
      <c r="N816" t="s">
        <v>8279</v>
      </c>
      <c r="O816" s="5">
        <f t="shared" si="84"/>
        <v>1.2729999999999999</v>
      </c>
      <c r="P816" s="11">
        <f t="shared" si="85"/>
        <v>14.144444444444444</v>
      </c>
      <c r="Q816" t="str">
        <f t="shared" si="86"/>
        <v>music</v>
      </c>
      <c r="R816" t="str">
        <f t="shared" si="87"/>
        <v>indie rock</v>
      </c>
      <c r="S816" s="9">
        <f t="shared" si="88"/>
        <v>40679.743067129632</v>
      </c>
      <c r="T816" s="10">
        <f t="shared" si="89"/>
        <v>40694.75277777778</v>
      </c>
      <c r="U816">
        <f t="shared" si="9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9</v>
      </c>
      <c r="M817" t="b">
        <v>1</v>
      </c>
      <c r="N817" t="s">
        <v>8271</v>
      </c>
      <c r="O817" s="5">
        <f t="shared" si="84"/>
        <v>1.07</v>
      </c>
      <c r="P817" s="11">
        <f t="shared" si="85"/>
        <v>475.55555555555554</v>
      </c>
      <c r="Q817" t="str">
        <f t="shared" si="86"/>
        <v>theater</v>
      </c>
      <c r="R817" t="str">
        <f t="shared" si="87"/>
        <v>plays</v>
      </c>
      <c r="S817" s="9">
        <f t="shared" si="88"/>
        <v>41914.917858796296</v>
      </c>
      <c r="T817" s="10">
        <f t="shared" si="89"/>
        <v>41944.917858796296</v>
      </c>
      <c r="U817">
        <f t="shared" si="9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259</v>
      </c>
      <c r="M818" t="b">
        <v>1</v>
      </c>
      <c r="N818" t="s">
        <v>8279</v>
      </c>
      <c r="O818" s="5">
        <f t="shared" si="84"/>
        <v>1.1512214285714286</v>
      </c>
      <c r="P818" s="11">
        <f t="shared" si="85"/>
        <v>31.114092664092666</v>
      </c>
      <c r="Q818" t="str">
        <f t="shared" si="86"/>
        <v>music</v>
      </c>
      <c r="R818" t="str">
        <f t="shared" si="87"/>
        <v>indie rock</v>
      </c>
      <c r="S818" s="9">
        <f t="shared" si="88"/>
        <v>41341.870868055557</v>
      </c>
      <c r="T818" s="10">
        <f t="shared" si="89"/>
        <v>41373.270833333336</v>
      </c>
      <c r="U818">
        <f t="shared" si="9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3</v>
      </c>
      <c r="M819" t="b">
        <v>0</v>
      </c>
      <c r="N819" t="s">
        <v>8271</v>
      </c>
      <c r="O819" s="5">
        <f t="shared" si="84"/>
        <v>1.3711066666666665</v>
      </c>
      <c r="P819" s="11">
        <f t="shared" si="85"/>
        <v>685.55333333333328</v>
      </c>
      <c r="Q819" t="str">
        <f t="shared" si="86"/>
        <v>theater</v>
      </c>
      <c r="R819" t="str">
        <f t="shared" si="87"/>
        <v>plays</v>
      </c>
      <c r="S819" s="9">
        <f t="shared" si="88"/>
        <v>40925.599664351852</v>
      </c>
      <c r="T819" s="10">
        <f t="shared" si="89"/>
        <v>40979.207638888889</v>
      </c>
      <c r="U819">
        <f t="shared" si="9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1</v>
      </c>
      <c r="L820">
        <v>211</v>
      </c>
      <c r="M820" t="b">
        <v>1</v>
      </c>
      <c r="N820" t="s">
        <v>8285</v>
      </c>
      <c r="O820" s="5">
        <f t="shared" si="84"/>
        <v>1.5571428571428572</v>
      </c>
      <c r="P820" s="11">
        <f t="shared" si="85"/>
        <v>2.5829383886255926</v>
      </c>
      <c r="Q820" t="str">
        <f t="shared" si="86"/>
        <v>photography</v>
      </c>
      <c r="R820" t="str">
        <f t="shared" si="87"/>
        <v>photobooks</v>
      </c>
      <c r="S820" s="9">
        <f t="shared" si="88"/>
        <v>41120.882881944446</v>
      </c>
      <c r="T820" s="10">
        <f t="shared" si="89"/>
        <v>41128.709027777775</v>
      </c>
      <c r="U820">
        <f t="shared" si="9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1</v>
      </c>
      <c r="L821">
        <v>51</v>
      </c>
      <c r="M821" t="b">
        <v>1</v>
      </c>
      <c r="N821" t="s">
        <v>8271</v>
      </c>
      <c r="O821" s="5">
        <f t="shared" si="84"/>
        <v>1.0874999999999999</v>
      </c>
      <c r="P821" s="11">
        <f t="shared" si="85"/>
        <v>8.5294117647058822</v>
      </c>
      <c r="Q821" t="str">
        <f t="shared" si="86"/>
        <v>theater</v>
      </c>
      <c r="R821" t="str">
        <f t="shared" si="87"/>
        <v>plays</v>
      </c>
      <c r="S821" s="9">
        <f t="shared" si="88"/>
        <v>41619.998310185183</v>
      </c>
      <c r="T821" s="10">
        <f t="shared" si="89"/>
        <v>41629.197222222225</v>
      </c>
      <c r="U821">
        <f t="shared" si="9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11</v>
      </c>
      <c r="M822" t="b">
        <v>1</v>
      </c>
      <c r="N822" t="s">
        <v>8276</v>
      </c>
      <c r="O822" s="5">
        <f t="shared" si="84"/>
        <v>1.3405</v>
      </c>
      <c r="P822" s="11">
        <f t="shared" si="85"/>
        <v>243.72727272727272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10">
        <f t="shared" si="89"/>
        <v>41799.208333333336</v>
      </c>
      <c r="U822">
        <f t="shared" si="9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265</v>
      </c>
      <c r="M823" t="b">
        <v>1</v>
      </c>
      <c r="N823" t="s">
        <v>8274</v>
      </c>
      <c r="O823" s="5">
        <f t="shared" si="84"/>
        <v>1</v>
      </c>
      <c r="P823" s="11">
        <f t="shared" si="85"/>
        <v>65.969811320754715</v>
      </c>
      <c r="Q823" t="str">
        <f t="shared" si="86"/>
        <v>publishing</v>
      </c>
      <c r="R823" t="str">
        <f t="shared" si="87"/>
        <v>nonfiction</v>
      </c>
      <c r="S823" s="9">
        <f t="shared" si="88"/>
        <v>42093.922048611115</v>
      </c>
      <c r="T823" s="10">
        <f t="shared" si="89"/>
        <v>42128.167361111111</v>
      </c>
      <c r="U823">
        <f t="shared" si="9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30</v>
      </c>
      <c r="M824" t="b">
        <v>1</v>
      </c>
      <c r="N824" t="s">
        <v>8271</v>
      </c>
      <c r="O824" s="5">
        <f t="shared" si="84"/>
        <v>1.1916666666666667</v>
      </c>
      <c r="P824" s="11">
        <f t="shared" si="85"/>
        <v>119.16666666666667</v>
      </c>
      <c r="Q824" t="str">
        <f t="shared" si="86"/>
        <v>theater</v>
      </c>
      <c r="R824" t="str">
        <f t="shared" si="87"/>
        <v>plays</v>
      </c>
      <c r="S824" s="9">
        <f t="shared" si="88"/>
        <v>41157.947337962964</v>
      </c>
      <c r="T824" s="10">
        <f t="shared" si="89"/>
        <v>41187.947337962964</v>
      </c>
      <c r="U824">
        <f t="shared" si="9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</v>
      </c>
      <c r="M825" t="b">
        <v>0</v>
      </c>
      <c r="N825" t="s">
        <v>8282</v>
      </c>
      <c r="O825" s="5">
        <f t="shared" si="84"/>
        <v>1.7949999999999999</v>
      </c>
      <c r="P825" s="11">
        <f t="shared" si="85"/>
        <v>478.66666666666669</v>
      </c>
      <c r="Q825" t="str">
        <f t="shared" si="86"/>
        <v>games</v>
      </c>
      <c r="R825" t="str">
        <f t="shared" si="87"/>
        <v>video games</v>
      </c>
      <c r="S825" s="9">
        <f t="shared" si="88"/>
        <v>42055.972824074073</v>
      </c>
      <c r="T825" s="10">
        <f t="shared" si="89"/>
        <v>42085.931157407409</v>
      </c>
      <c r="U825">
        <f t="shared" si="9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100</v>
      </c>
      <c r="M826" t="b">
        <v>0</v>
      </c>
      <c r="N826" t="s">
        <v>8285</v>
      </c>
      <c r="O826" s="5">
        <f t="shared" si="84"/>
        <v>1.3438124999999999</v>
      </c>
      <c r="P826" s="11">
        <f t="shared" si="85"/>
        <v>21.500999999999998</v>
      </c>
      <c r="Q826" t="str">
        <f t="shared" si="86"/>
        <v>photography</v>
      </c>
      <c r="R826" t="str">
        <f t="shared" si="87"/>
        <v>photobooks</v>
      </c>
      <c r="S826" s="9">
        <f t="shared" si="88"/>
        <v>40250.242106481484</v>
      </c>
      <c r="T826" s="10">
        <f t="shared" si="89"/>
        <v>40286.290972222225</v>
      </c>
      <c r="U826">
        <f t="shared" si="9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0</v>
      </c>
      <c r="M827" t="b">
        <v>0</v>
      </c>
      <c r="N827" t="s">
        <v>8270</v>
      </c>
      <c r="O827" s="5">
        <f t="shared" si="84"/>
        <v>1.0043200000000001</v>
      </c>
      <c r="P827" s="11" t="e">
        <f t="shared" si="85"/>
        <v>#DIV/0!</v>
      </c>
      <c r="Q827" t="str">
        <f t="shared" si="86"/>
        <v>film &amp; video</v>
      </c>
      <c r="R827" t="str">
        <f t="shared" si="87"/>
        <v>animation</v>
      </c>
      <c r="S827" s="9">
        <f t="shared" si="88"/>
        <v>41186.306527777779</v>
      </c>
      <c r="T827" s="10">
        <f t="shared" si="89"/>
        <v>41211.306527777779</v>
      </c>
      <c r="U827">
        <f t="shared" si="9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59</v>
      </c>
      <c r="M828" t="b">
        <v>1</v>
      </c>
      <c r="N828" t="s">
        <v>8271</v>
      </c>
      <c r="O828" s="5">
        <f t="shared" si="84"/>
        <v>1.0145454545454546</v>
      </c>
      <c r="P828" s="11">
        <f t="shared" si="85"/>
        <v>94.576271186440678</v>
      </c>
      <c r="Q828" t="str">
        <f t="shared" si="86"/>
        <v>theater</v>
      </c>
      <c r="R828" t="str">
        <f t="shared" si="87"/>
        <v>plays</v>
      </c>
      <c r="S828" s="9">
        <f t="shared" si="88"/>
        <v>40973.038541666669</v>
      </c>
      <c r="T828" s="10">
        <f t="shared" si="89"/>
        <v>40993.996874999997</v>
      </c>
      <c r="U828">
        <f t="shared" si="9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0</v>
      </c>
      <c r="M829" t="b">
        <v>0</v>
      </c>
      <c r="N829" t="s">
        <v>8291</v>
      </c>
      <c r="O829" s="5">
        <f t="shared" si="84"/>
        <v>1.0333333333333334</v>
      </c>
      <c r="P829" s="11" t="e">
        <f t="shared" si="85"/>
        <v>#DIV/0!</v>
      </c>
      <c r="Q829" t="str">
        <f t="shared" si="86"/>
        <v>photography</v>
      </c>
      <c r="R829" t="str">
        <f t="shared" si="87"/>
        <v>places</v>
      </c>
      <c r="S829" s="9">
        <f t="shared" si="88"/>
        <v>40927.473460648151</v>
      </c>
      <c r="T829" s="10">
        <f t="shared" si="89"/>
        <v>40953.825694444444</v>
      </c>
      <c r="U829">
        <f t="shared" si="9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</v>
      </c>
      <c r="M830" t="b">
        <v>0</v>
      </c>
      <c r="N830" t="s">
        <v>8272</v>
      </c>
      <c r="O830" s="5">
        <f t="shared" si="84"/>
        <v>1.07</v>
      </c>
      <c r="P830" s="11">
        <f t="shared" si="85"/>
        <v>463.66666666666669</v>
      </c>
      <c r="Q830" t="str">
        <f t="shared" si="86"/>
        <v>technology</v>
      </c>
      <c r="R830" t="str">
        <f t="shared" si="87"/>
        <v>web</v>
      </c>
      <c r="S830" s="9">
        <f t="shared" si="88"/>
        <v>41073.050717592596</v>
      </c>
      <c r="T830" s="10">
        <f t="shared" si="89"/>
        <v>41085.683333333334</v>
      </c>
      <c r="U830">
        <f t="shared" si="9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45</v>
      </c>
      <c r="M831" t="b">
        <v>1</v>
      </c>
      <c r="N831" t="s">
        <v>8271</v>
      </c>
      <c r="O831" s="5">
        <f t="shared" si="84"/>
        <v>1.04</v>
      </c>
      <c r="P831" s="11">
        <f t="shared" si="85"/>
        <v>11.555555555555555</v>
      </c>
      <c r="Q831" t="str">
        <f t="shared" si="86"/>
        <v>theater</v>
      </c>
      <c r="R831" t="str">
        <f t="shared" si="87"/>
        <v>plays</v>
      </c>
      <c r="S831" s="9">
        <f t="shared" si="88"/>
        <v>42504.801388888889</v>
      </c>
      <c r="T831" s="10">
        <f t="shared" si="89"/>
        <v>42564.801388888889</v>
      </c>
      <c r="U831">
        <f t="shared" si="9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27</v>
      </c>
      <c r="M832" t="b">
        <v>0</v>
      </c>
      <c r="N832" t="s">
        <v>8282</v>
      </c>
      <c r="O832" s="5">
        <f t="shared" si="84"/>
        <v>1.0783333333333334</v>
      </c>
      <c r="P832" s="11">
        <f t="shared" si="85"/>
        <v>71.888888888888886</v>
      </c>
      <c r="Q832" t="str">
        <f t="shared" si="86"/>
        <v>games</v>
      </c>
      <c r="R832" t="str">
        <f t="shared" si="87"/>
        <v>video games</v>
      </c>
      <c r="S832" s="9">
        <f t="shared" si="88"/>
        <v>41325.525752314818</v>
      </c>
      <c r="T832" s="10">
        <f t="shared" si="89"/>
        <v>41355.484085648146</v>
      </c>
      <c r="U832">
        <f t="shared" si="9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19</v>
      </c>
      <c r="M833" t="b">
        <v>1</v>
      </c>
      <c r="N833" t="s">
        <v>8271</v>
      </c>
      <c r="O833" s="5">
        <f t="shared" si="84"/>
        <v>2.3333333333333335</v>
      </c>
      <c r="P833" s="11">
        <f t="shared" si="85"/>
        <v>184.21052631578948</v>
      </c>
      <c r="Q833" t="str">
        <f t="shared" si="86"/>
        <v>theater</v>
      </c>
      <c r="R833" t="str">
        <f t="shared" si="87"/>
        <v>plays</v>
      </c>
      <c r="S833" s="9">
        <f t="shared" si="88"/>
        <v>40996.646921296298</v>
      </c>
      <c r="T833" s="10">
        <f t="shared" si="89"/>
        <v>41026.646921296298</v>
      </c>
      <c r="U833">
        <f t="shared" si="9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70</v>
      </c>
      <c r="M834" t="b">
        <v>1</v>
      </c>
      <c r="N834" t="s">
        <v>8285</v>
      </c>
      <c r="O834" s="5">
        <f t="shared" ref="O834:O897" si="91">E834/D834</f>
        <v>1.0060706666666666</v>
      </c>
      <c r="P834" s="11">
        <f t="shared" ref="P834:P897" si="92">E834/L834</f>
        <v>215.58657142857143</v>
      </c>
      <c r="Q834" t="str">
        <f t="shared" ref="Q834:Q897" si="93">LEFT(N834,SEARCH("/",N834,1)-1)</f>
        <v>photography</v>
      </c>
      <c r="R834" t="str">
        <f t="shared" ref="R834:R897" si="94">RIGHT(N834,LEN(N834)- SEARCH("/",N834,SEARCH("/",N834)))</f>
        <v>photobooks</v>
      </c>
      <c r="S834" s="9">
        <f t="shared" ref="S834:S897" si="95">(((J834/60)/60)/24)+DATE(1970,1,1)</f>
        <v>40869.675173611111</v>
      </c>
      <c r="T834" s="10">
        <f t="shared" ref="T834:T897" si="96">(((I834/60)/60)/24)+DATE(1970,1,1)</f>
        <v>40929.342361111114</v>
      </c>
      <c r="U834">
        <f t="shared" ref="U834:U897" si="97">YEAR(S834)</f>
        <v>2011</v>
      </c>
    </row>
    <row r="835" spans="1:21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7</v>
      </c>
      <c r="M835" t="b">
        <v>0</v>
      </c>
      <c r="N835" t="s">
        <v>8271</v>
      </c>
      <c r="O835" s="5">
        <f t="shared" si="91"/>
        <v>1.0166666666666666</v>
      </c>
      <c r="P835" s="11">
        <f t="shared" si="92"/>
        <v>871.42857142857144</v>
      </c>
      <c r="Q835" t="str">
        <f t="shared" si="93"/>
        <v>theater</v>
      </c>
      <c r="R835" t="str">
        <f t="shared" si="94"/>
        <v>plays</v>
      </c>
      <c r="S835" s="9">
        <f t="shared" si="95"/>
        <v>41718.878182870372</v>
      </c>
      <c r="T835" s="10">
        <f t="shared" si="96"/>
        <v>41748.878182870372</v>
      </c>
      <c r="U835">
        <f t="shared" si="97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70</v>
      </c>
      <c r="M836" t="b">
        <v>1</v>
      </c>
      <c r="N836" t="s">
        <v>8276</v>
      </c>
      <c r="O836" s="5">
        <f t="shared" si="91"/>
        <v>1.3101818181818181</v>
      </c>
      <c r="P836" s="11">
        <f t="shared" si="92"/>
        <v>102.94285714285714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10">
        <f t="shared" si="96"/>
        <v>41456.165972222225</v>
      </c>
      <c r="U836">
        <f t="shared" si="9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3</v>
      </c>
      <c r="M837" t="b">
        <v>0</v>
      </c>
      <c r="N837" t="s">
        <v>8270</v>
      </c>
      <c r="O837" s="5">
        <f t="shared" si="91"/>
        <v>1.1725000000000001</v>
      </c>
      <c r="P837" s="11">
        <f t="shared" si="92"/>
        <v>781.66666666666663</v>
      </c>
      <c r="Q837" t="str">
        <f t="shared" si="93"/>
        <v>film &amp; video</v>
      </c>
      <c r="R837" t="str">
        <f t="shared" si="94"/>
        <v>animation</v>
      </c>
      <c r="S837" s="9">
        <f t="shared" si="95"/>
        <v>41005.45784722222</v>
      </c>
      <c r="T837" s="10">
        <f t="shared" si="96"/>
        <v>41048.125</v>
      </c>
      <c r="U837">
        <f t="shared" si="97"/>
        <v>2012</v>
      </c>
    </row>
    <row r="838" spans="1:21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96</v>
      </c>
      <c r="M838" t="b">
        <v>0</v>
      </c>
      <c r="N838" t="s">
        <v>8273</v>
      </c>
      <c r="O838" s="5">
        <f t="shared" si="91"/>
        <v>1.009304</v>
      </c>
      <c r="P838" s="11">
        <f t="shared" si="92"/>
        <v>52.567916666666669</v>
      </c>
      <c r="Q838" t="str">
        <f t="shared" si="93"/>
        <v>technology</v>
      </c>
      <c r="R838" t="str">
        <f t="shared" si="94"/>
        <v>wearables</v>
      </c>
      <c r="S838" s="9">
        <f t="shared" si="95"/>
        <v>41524.056921296295</v>
      </c>
      <c r="T838" s="10">
        <f t="shared" si="96"/>
        <v>41554.056921296295</v>
      </c>
      <c r="U838">
        <f t="shared" si="9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0</v>
      </c>
      <c r="M839" t="b">
        <v>0</v>
      </c>
      <c r="N839" t="s">
        <v>8271</v>
      </c>
      <c r="O839" s="5">
        <f t="shared" si="91"/>
        <v>1.218</v>
      </c>
      <c r="P839" s="11" t="e">
        <f t="shared" si="92"/>
        <v>#DIV/0!</v>
      </c>
      <c r="Q839" t="str">
        <f t="shared" si="93"/>
        <v>theater</v>
      </c>
      <c r="R839" t="str">
        <f t="shared" si="94"/>
        <v>plays</v>
      </c>
      <c r="S839" s="9">
        <f t="shared" si="95"/>
        <v>41730.998402777775</v>
      </c>
      <c r="T839" s="10">
        <f t="shared" si="96"/>
        <v>41760.998402777775</v>
      </c>
      <c r="U839">
        <f t="shared" si="9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0</v>
      </c>
      <c r="M840" t="b">
        <v>0</v>
      </c>
      <c r="N840" t="s">
        <v>8289</v>
      </c>
      <c r="O840" s="5">
        <f t="shared" si="91"/>
        <v>1.454</v>
      </c>
      <c r="P840" s="11" t="e">
        <f t="shared" si="92"/>
        <v>#DIV/0!</v>
      </c>
      <c r="Q840" t="str">
        <f t="shared" si="93"/>
        <v>photography</v>
      </c>
      <c r="R840" t="str">
        <f t="shared" si="94"/>
        <v>nature</v>
      </c>
      <c r="S840" s="9">
        <f t="shared" si="95"/>
        <v>40895.897974537038</v>
      </c>
      <c r="T840" s="10">
        <f t="shared" si="96"/>
        <v>40925.897974537038</v>
      </c>
      <c r="U840">
        <f t="shared" si="97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1</v>
      </c>
      <c r="L841">
        <v>141</v>
      </c>
      <c r="M841" t="b">
        <v>1</v>
      </c>
      <c r="N841" t="s">
        <v>8285</v>
      </c>
      <c r="O841" s="5">
        <f t="shared" si="91"/>
        <v>1.166166</v>
      </c>
      <c r="P841" s="11">
        <f t="shared" si="92"/>
        <v>41.353404255319148</v>
      </c>
      <c r="Q841" t="str">
        <f t="shared" si="93"/>
        <v>photography</v>
      </c>
      <c r="R841" t="str">
        <f t="shared" si="94"/>
        <v>photobooks</v>
      </c>
      <c r="S841" s="9">
        <f t="shared" si="95"/>
        <v>41144.763379629629</v>
      </c>
      <c r="T841" s="10">
        <f t="shared" si="96"/>
        <v>41174.763379629629</v>
      </c>
      <c r="U841">
        <f t="shared" si="9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1</v>
      </c>
      <c r="L842">
        <v>376</v>
      </c>
      <c r="M842" t="b">
        <v>1</v>
      </c>
      <c r="N842" t="s">
        <v>8269</v>
      </c>
      <c r="O842" s="5">
        <f t="shared" si="91"/>
        <v>1.2041660000000001</v>
      </c>
      <c r="P842" s="11">
        <f t="shared" si="92"/>
        <v>32.025691489361705</v>
      </c>
      <c r="Q842" t="str">
        <f t="shared" si="93"/>
        <v>film &amp; video</v>
      </c>
      <c r="R842" t="str">
        <f t="shared" si="94"/>
        <v>documentary</v>
      </c>
      <c r="S842" s="9">
        <f t="shared" si="95"/>
        <v>42607.226701388892</v>
      </c>
      <c r="T842" s="10">
        <f t="shared" si="96"/>
        <v>42637.226701388892</v>
      </c>
      <c r="U842">
        <f t="shared" si="9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0</v>
      </c>
      <c r="L843">
        <v>46</v>
      </c>
      <c r="M843" t="b">
        <v>1</v>
      </c>
      <c r="N843" t="s">
        <v>8302</v>
      </c>
      <c r="O843" s="5">
        <f t="shared" si="91"/>
        <v>1.0132000000000001</v>
      </c>
      <c r="P843" s="11">
        <f t="shared" si="92"/>
        <v>110.1304347826087</v>
      </c>
      <c r="Q843" t="str">
        <f t="shared" si="93"/>
        <v>technology</v>
      </c>
      <c r="R843" t="str">
        <f t="shared" si="94"/>
        <v>makerspaces</v>
      </c>
      <c r="S843" s="9">
        <f t="shared" si="95"/>
        <v>41923.838692129626</v>
      </c>
      <c r="T843" s="10">
        <f t="shared" si="96"/>
        <v>41953.88035879629</v>
      </c>
      <c r="U843">
        <f t="shared" si="9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0</v>
      </c>
      <c r="L844">
        <v>75</v>
      </c>
      <c r="M844" t="b">
        <v>1</v>
      </c>
      <c r="N844" t="s">
        <v>8297</v>
      </c>
      <c r="O844" s="5">
        <f t="shared" si="91"/>
        <v>1.0431999999999999</v>
      </c>
      <c r="P844" s="11">
        <f t="shared" si="92"/>
        <v>34.773333333333333</v>
      </c>
      <c r="Q844" t="str">
        <f t="shared" si="93"/>
        <v>games</v>
      </c>
      <c r="R844" t="str">
        <f t="shared" si="94"/>
        <v>tabletop games</v>
      </c>
      <c r="S844" s="9">
        <f t="shared" si="95"/>
        <v>41526.592395833337</v>
      </c>
      <c r="T844" s="10">
        <f t="shared" si="96"/>
        <v>41561.165972222225</v>
      </c>
      <c r="U844">
        <f t="shared" si="9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38</v>
      </c>
      <c r="M845" t="b">
        <v>1</v>
      </c>
      <c r="N845" t="s">
        <v>8265</v>
      </c>
      <c r="O845" s="5">
        <f t="shared" si="91"/>
        <v>2.6713333333333331</v>
      </c>
      <c r="P845" s="11">
        <f t="shared" si="92"/>
        <v>210.89473684210526</v>
      </c>
      <c r="Q845" t="str">
        <f t="shared" si="93"/>
        <v>film &amp; video</v>
      </c>
      <c r="R845" t="str">
        <f t="shared" si="94"/>
        <v>television</v>
      </c>
      <c r="S845" s="9">
        <f t="shared" si="95"/>
        <v>42695.257870370369</v>
      </c>
      <c r="T845" s="10">
        <f t="shared" si="96"/>
        <v>42712.333333333328</v>
      </c>
      <c r="U845">
        <f t="shared" si="9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0</v>
      </c>
      <c r="L846">
        <v>4</v>
      </c>
      <c r="M846" t="b">
        <v>0</v>
      </c>
      <c r="N846" t="s">
        <v>8270</v>
      </c>
      <c r="O846" s="5">
        <f t="shared" si="91"/>
        <v>1.9413333333333334</v>
      </c>
      <c r="P846" s="11">
        <f t="shared" si="92"/>
        <v>1456</v>
      </c>
      <c r="Q846" t="str">
        <f t="shared" si="93"/>
        <v>film &amp; video</v>
      </c>
      <c r="R846" t="str">
        <f t="shared" si="94"/>
        <v>animation</v>
      </c>
      <c r="S846" s="9">
        <f t="shared" si="95"/>
        <v>41905.684629629628</v>
      </c>
      <c r="T846" s="10">
        <f t="shared" si="96"/>
        <v>41944.207638888889</v>
      </c>
      <c r="U846">
        <f t="shared" si="9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4</v>
      </c>
      <c r="M847" t="b">
        <v>0</v>
      </c>
      <c r="N847" t="s">
        <v>8273</v>
      </c>
      <c r="O847" s="5">
        <f t="shared" si="91"/>
        <v>1.203802</v>
      </c>
      <c r="P847" s="11">
        <f t="shared" si="92"/>
        <v>1504.7525000000001</v>
      </c>
      <c r="Q847" t="str">
        <f t="shared" si="93"/>
        <v>technology</v>
      </c>
      <c r="R847" t="str">
        <f t="shared" si="94"/>
        <v>wearables</v>
      </c>
      <c r="S847" s="9">
        <f t="shared" si="95"/>
        <v>42578.205972222218</v>
      </c>
      <c r="T847" s="10">
        <f t="shared" si="96"/>
        <v>42618.165972222225</v>
      </c>
      <c r="U847">
        <f t="shared" si="9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51</v>
      </c>
      <c r="M848" t="b">
        <v>1</v>
      </c>
      <c r="N848" t="s">
        <v>8271</v>
      </c>
      <c r="O848" s="5">
        <f t="shared" si="91"/>
        <v>1.2200090909090908</v>
      </c>
      <c r="P848" s="11">
        <f t="shared" si="92"/>
        <v>26.31392156862745</v>
      </c>
      <c r="Q848" t="str">
        <f t="shared" si="93"/>
        <v>theater</v>
      </c>
      <c r="R848" t="str">
        <f t="shared" si="94"/>
        <v>plays</v>
      </c>
      <c r="S848" s="9">
        <f t="shared" si="95"/>
        <v>41694.391840277778</v>
      </c>
      <c r="T848" s="10">
        <f t="shared" si="96"/>
        <v>41708.583333333336</v>
      </c>
      <c r="U848">
        <f t="shared" si="97"/>
        <v>2014</v>
      </c>
    </row>
    <row r="849" spans="1:21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179</v>
      </c>
      <c r="M849" t="b">
        <v>0</v>
      </c>
      <c r="N849" t="s">
        <v>8273</v>
      </c>
      <c r="O849" s="5">
        <f t="shared" si="91"/>
        <v>1</v>
      </c>
      <c r="P849" s="11">
        <f t="shared" si="92"/>
        <v>5.5865921787709494E-2</v>
      </c>
      <c r="Q849" t="str">
        <f t="shared" si="93"/>
        <v>technology</v>
      </c>
      <c r="R849" t="str">
        <f t="shared" si="94"/>
        <v>wearables</v>
      </c>
      <c r="S849" s="9">
        <f t="shared" si="95"/>
        <v>42165.79833333334</v>
      </c>
      <c r="T849" s="10">
        <f t="shared" si="96"/>
        <v>42195.79833333334</v>
      </c>
      <c r="U849">
        <f t="shared" si="9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</v>
      </c>
      <c r="M850" t="b">
        <v>0</v>
      </c>
      <c r="N850" t="s">
        <v>8272</v>
      </c>
      <c r="O850" s="5">
        <f t="shared" si="91"/>
        <v>1</v>
      </c>
      <c r="P850" s="11">
        <f t="shared" si="92"/>
        <v>300</v>
      </c>
      <c r="Q850" t="str">
        <f t="shared" si="93"/>
        <v>technology</v>
      </c>
      <c r="R850" t="str">
        <f t="shared" si="94"/>
        <v>web</v>
      </c>
      <c r="S850" s="9">
        <f t="shared" si="95"/>
        <v>42078.792048611111</v>
      </c>
      <c r="T850" s="10">
        <f t="shared" si="96"/>
        <v>42108.792048611111</v>
      </c>
      <c r="U850">
        <f t="shared" si="9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208</v>
      </c>
      <c r="M851" t="b">
        <v>1</v>
      </c>
      <c r="N851" t="s">
        <v>8269</v>
      </c>
      <c r="O851" s="5">
        <f t="shared" si="91"/>
        <v>1.1990000000000001</v>
      </c>
      <c r="P851" s="11">
        <f t="shared" si="92"/>
        <v>23.057692307692307</v>
      </c>
      <c r="Q851" t="str">
        <f t="shared" si="93"/>
        <v>film &amp; video</v>
      </c>
      <c r="R851" t="str">
        <f t="shared" si="94"/>
        <v>documentary</v>
      </c>
      <c r="S851" s="9">
        <f t="shared" si="95"/>
        <v>42051.148888888885</v>
      </c>
      <c r="T851" s="10">
        <f t="shared" si="96"/>
        <v>42079.107222222221</v>
      </c>
      <c r="U851">
        <f t="shared" si="9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9</v>
      </c>
      <c r="M852" t="b">
        <v>0</v>
      </c>
      <c r="N852" t="s">
        <v>8284</v>
      </c>
      <c r="O852" s="5">
        <f t="shared" si="91"/>
        <v>1.55175</v>
      </c>
      <c r="P852" s="11">
        <f t="shared" si="92"/>
        <v>689.66666666666663</v>
      </c>
      <c r="Q852" t="str">
        <f t="shared" si="93"/>
        <v>food</v>
      </c>
      <c r="R852" t="str">
        <f t="shared" si="94"/>
        <v>food trucks</v>
      </c>
      <c r="S852" s="9">
        <f t="shared" si="95"/>
        <v>42452.827743055561</v>
      </c>
      <c r="T852" s="10">
        <f t="shared" si="96"/>
        <v>42485.207638888889</v>
      </c>
      <c r="U852">
        <f t="shared" si="9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0</v>
      </c>
      <c r="M853" t="b">
        <v>0</v>
      </c>
      <c r="N853" t="s">
        <v>8285</v>
      </c>
      <c r="O853" s="5">
        <f t="shared" si="91"/>
        <v>1.3045</v>
      </c>
      <c r="P853" s="11" t="e">
        <f t="shared" si="92"/>
        <v>#DIV/0!</v>
      </c>
      <c r="Q853" t="str">
        <f t="shared" si="93"/>
        <v>photography</v>
      </c>
      <c r="R853" t="str">
        <f t="shared" si="94"/>
        <v>photobooks</v>
      </c>
      <c r="S853" s="9">
        <f t="shared" si="95"/>
        <v>42522.880243055552</v>
      </c>
      <c r="T853" s="10">
        <f t="shared" si="96"/>
        <v>42582.822916666672</v>
      </c>
      <c r="U853">
        <f t="shared" si="9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100</v>
      </c>
      <c r="M854" t="b">
        <v>1</v>
      </c>
      <c r="N854" t="s">
        <v>8271</v>
      </c>
      <c r="O854" s="5">
        <f t="shared" si="91"/>
        <v>1.0497142857142858</v>
      </c>
      <c r="P854" s="11">
        <f t="shared" si="92"/>
        <v>36.74</v>
      </c>
      <c r="Q854" t="str">
        <f t="shared" si="93"/>
        <v>theater</v>
      </c>
      <c r="R854" t="str">
        <f t="shared" si="94"/>
        <v>plays</v>
      </c>
      <c r="S854" s="9">
        <f t="shared" si="95"/>
        <v>42656.805497685185</v>
      </c>
      <c r="T854" s="10">
        <f t="shared" si="96"/>
        <v>42667.875</v>
      </c>
      <c r="U854">
        <f t="shared" si="9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23</v>
      </c>
      <c r="M855" t="b">
        <v>1</v>
      </c>
      <c r="N855" t="s">
        <v>8266</v>
      </c>
      <c r="O855" s="5">
        <f t="shared" si="91"/>
        <v>1</v>
      </c>
      <c r="P855" s="11">
        <f t="shared" si="92"/>
        <v>13.043478260869565</v>
      </c>
      <c r="Q855" t="str">
        <f t="shared" si="93"/>
        <v>film &amp; video</v>
      </c>
      <c r="R855" t="str">
        <f t="shared" si="94"/>
        <v>shorts</v>
      </c>
      <c r="S855" s="9">
        <f t="shared" si="95"/>
        <v>42021.832280092596</v>
      </c>
      <c r="T855" s="10">
        <f t="shared" si="96"/>
        <v>42051.832280092596</v>
      </c>
      <c r="U855">
        <f t="shared" si="9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24</v>
      </c>
      <c r="M856" t="b">
        <v>0</v>
      </c>
      <c r="N856" t="s">
        <v>8279</v>
      </c>
      <c r="O856" s="5">
        <f t="shared" si="91"/>
        <v>1.1822050359712231</v>
      </c>
      <c r="P856" s="11">
        <f t="shared" si="92"/>
        <v>1369.3875</v>
      </c>
      <c r="Q856" t="str">
        <f t="shared" si="93"/>
        <v>music</v>
      </c>
      <c r="R856" t="str">
        <f t="shared" si="94"/>
        <v>indie rock</v>
      </c>
      <c r="S856" s="9">
        <f t="shared" si="95"/>
        <v>42702.212337962963</v>
      </c>
      <c r="T856" s="10">
        <f t="shared" si="96"/>
        <v>42732.212337962963</v>
      </c>
      <c r="U856">
        <f t="shared" si="9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351</v>
      </c>
      <c r="M857" t="b">
        <v>1</v>
      </c>
      <c r="N857" t="s">
        <v>8269</v>
      </c>
      <c r="O857" s="5">
        <f t="shared" si="91"/>
        <v>1.0344827586206897</v>
      </c>
      <c r="P857" s="11">
        <f t="shared" si="92"/>
        <v>4.2735042735042734</v>
      </c>
      <c r="Q857" t="str">
        <f t="shared" si="93"/>
        <v>film &amp; video</v>
      </c>
      <c r="R857" t="str">
        <f t="shared" si="94"/>
        <v>documentary</v>
      </c>
      <c r="S857" s="9">
        <f t="shared" si="95"/>
        <v>42545.125196759262</v>
      </c>
      <c r="T857" s="10">
        <f t="shared" si="96"/>
        <v>42575.125196759262</v>
      </c>
      <c r="U857">
        <f t="shared" si="9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101</v>
      </c>
      <c r="M858" t="b">
        <v>1</v>
      </c>
      <c r="N858" t="s">
        <v>8285</v>
      </c>
      <c r="O858" s="5">
        <f t="shared" si="91"/>
        <v>2.1800000000000002</v>
      </c>
      <c r="P858" s="11">
        <f t="shared" si="92"/>
        <v>5.3960396039603964</v>
      </c>
      <c r="Q858" t="str">
        <f t="shared" si="93"/>
        <v>photography</v>
      </c>
      <c r="R858" t="str">
        <f t="shared" si="94"/>
        <v>photobooks</v>
      </c>
      <c r="S858" s="9">
        <f t="shared" si="95"/>
        <v>42609.311990740738</v>
      </c>
      <c r="T858" s="10">
        <f t="shared" si="96"/>
        <v>42668.791666666672</v>
      </c>
      <c r="U858">
        <f t="shared" si="9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37</v>
      </c>
      <c r="M859" t="b">
        <v>1</v>
      </c>
      <c r="N859" t="s">
        <v>8292</v>
      </c>
      <c r="O859" s="5">
        <f t="shared" si="91"/>
        <v>1</v>
      </c>
      <c r="P859" s="11">
        <f t="shared" si="92"/>
        <v>32.432432432432435</v>
      </c>
      <c r="Q859" t="str">
        <f t="shared" si="93"/>
        <v>music</v>
      </c>
      <c r="R859" t="str">
        <f t="shared" si="94"/>
        <v>pop</v>
      </c>
      <c r="S859" s="9">
        <f t="shared" si="95"/>
        <v>42291.581377314811</v>
      </c>
      <c r="T859" s="10">
        <f t="shared" si="96"/>
        <v>42333.623043981483</v>
      </c>
      <c r="U859">
        <f t="shared" si="9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54</v>
      </c>
      <c r="M860" t="b">
        <v>1</v>
      </c>
      <c r="N860" t="s">
        <v>8303</v>
      </c>
      <c r="O860" s="5">
        <f t="shared" si="91"/>
        <v>1.4400583333333332</v>
      </c>
      <c r="P860" s="11">
        <f t="shared" si="92"/>
        <v>32.001296296296296</v>
      </c>
      <c r="Q860" t="str">
        <f t="shared" si="93"/>
        <v>theater</v>
      </c>
      <c r="R860" t="str">
        <f t="shared" si="94"/>
        <v>spaces</v>
      </c>
      <c r="S860" s="9">
        <f t="shared" si="95"/>
        <v>42079.745578703703</v>
      </c>
      <c r="T860" s="10">
        <f t="shared" si="96"/>
        <v>42109.957638888889</v>
      </c>
      <c r="U860">
        <f t="shared" si="9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1</v>
      </c>
      <c r="M861" t="b">
        <v>0</v>
      </c>
      <c r="N861" t="s">
        <v>8271</v>
      </c>
      <c r="O861" s="5">
        <f t="shared" si="91"/>
        <v>1.0467500000000001</v>
      </c>
      <c r="P861" s="11">
        <f t="shared" si="92"/>
        <v>4187</v>
      </c>
      <c r="Q861" t="str">
        <f t="shared" si="93"/>
        <v>theater</v>
      </c>
      <c r="R861" t="str">
        <f t="shared" si="94"/>
        <v>plays</v>
      </c>
      <c r="S861" s="9">
        <f t="shared" si="95"/>
        <v>42128.820231481484</v>
      </c>
      <c r="T861" s="10">
        <f t="shared" si="96"/>
        <v>42159</v>
      </c>
      <c r="U861">
        <f t="shared" si="97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0</v>
      </c>
      <c r="M862" t="b">
        <v>0</v>
      </c>
      <c r="N862" t="s">
        <v>8275</v>
      </c>
      <c r="O862" s="5">
        <f t="shared" si="91"/>
        <v>0.18142857142857144</v>
      </c>
      <c r="P862" s="11" t="e">
        <f t="shared" si="92"/>
        <v>#DIV/0!</v>
      </c>
      <c r="Q862" t="str">
        <f t="shared" si="93"/>
        <v>publishing</v>
      </c>
      <c r="R862" t="str">
        <f t="shared" si="94"/>
        <v>fiction</v>
      </c>
      <c r="S862" s="9">
        <f t="shared" si="95"/>
        <v>41570.482789351852</v>
      </c>
      <c r="T862" s="10">
        <f t="shared" si="96"/>
        <v>41600.524456018517</v>
      </c>
      <c r="U862">
        <f t="shared" si="97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0</v>
      </c>
      <c r="M863" t="b">
        <v>0</v>
      </c>
      <c r="N863" t="s">
        <v>8271</v>
      </c>
      <c r="O863" s="5">
        <f t="shared" si="91"/>
        <v>2.2444444444444444E-2</v>
      </c>
      <c r="P863" s="11" t="e">
        <f t="shared" si="92"/>
        <v>#DIV/0!</v>
      </c>
      <c r="Q863" t="str">
        <f t="shared" si="93"/>
        <v>theater</v>
      </c>
      <c r="R863" t="str">
        <f t="shared" si="94"/>
        <v>plays</v>
      </c>
      <c r="S863" s="9">
        <f t="shared" si="95"/>
        <v>42599.965324074074</v>
      </c>
      <c r="T863" s="10">
        <f t="shared" si="96"/>
        <v>42629.965324074074</v>
      </c>
      <c r="U863">
        <f t="shared" si="97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23</v>
      </c>
      <c r="M864" t="b">
        <v>1</v>
      </c>
      <c r="N864" t="s">
        <v>8271</v>
      </c>
      <c r="O864" s="5">
        <f t="shared" si="91"/>
        <v>3.3999999999999998E-3</v>
      </c>
      <c r="P864" s="11">
        <f t="shared" si="92"/>
        <v>7.3913043478260869</v>
      </c>
      <c r="Q864" t="str">
        <f t="shared" si="93"/>
        <v>theater</v>
      </c>
      <c r="R864" t="str">
        <f t="shared" si="94"/>
        <v>plays</v>
      </c>
      <c r="S864" s="9">
        <f t="shared" si="95"/>
        <v>41559.5549537037</v>
      </c>
      <c r="T864" s="10">
        <f t="shared" si="96"/>
        <v>41589.596620370372</v>
      </c>
      <c r="U864">
        <f t="shared" si="97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25</v>
      </c>
      <c r="M865" t="b">
        <v>1</v>
      </c>
      <c r="N865" t="s">
        <v>8269</v>
      </c>
      <c r="O865" s="5">
        <f t="shared" si="91"/>
        <v>4.4999999999999998E-2</v>
      </c>
      <c r="P865" s="11">
        <f t="shared" si="92"/>
        <v>3.6</v>
      </c>
      <c r="Q865" t="str">
        <f t="shared" si="93"/>
        <v>film &amp; video</v>
      </c>
      <c r="R865" t="str">
        <f t="shared" si="94"/>
        <v>documentary</v>
      </c>
      <c r="S865" s="9">
        <f t="shared" si="95"/>
        <v>40921.117662037039</v>
      </c>
      <c r="T865" s="10">
        <f t="shared" si="96"/>
        <v>40951.117662037039</v>
      </c>
      <c r="U865">
        <f t="shared" si="97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0</v>
      </c>
      <c r="M866" t="b">
        <v>0</v>
      </c>
      <c r="N866" t="s">
        <v>8271</v>
      </c>
      <c r="O866" s="5">
        <f t="shared" si="91"/>
        <v>0.41538461538461541</v>
      </c>
      <c r="P866" s="11" t="e">
        <f t="shared" si="92"/>
        <v>#DIV/0!</v>
      </c>
      <c r="Q866" t="str">
        <f t="shared" si="93"/>
        <v>theater</v>
      </c>
      <c r="R866" t="str">
        <f t="shared" si="94"/>
        <v>plays</v>
      </c>
      <c r="S866" s="9">
        <f t="shared" si="95"/>
        <v>41541.106921296298</v>
      </c>
      <c r="T866" s="10">
        <f t="shared" si="96"/>
        <v>41563.415972222225</v>
      </c>
      <c r="U866">
        <f t="shared" si="97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102</v>
      </c>
      <c r="M867" t="b">
        <v>1</v>
      </c>
      <c r="N867" t="s">
        <v>8297</v>
      </c>
      <c r="O867" s="5">
        <f t="shared" si="91"/>
        <v>2.0454545454545454E-2</v>
      </c>
      <c r="P867" s="11">
        <f t="shared" si="92"/>
        <v>0.44117647058823528</v>
      </c>
      <c r="Q867" t="str">
        <f t="shared" si="93"/>
        <v>games</v>
      </c>
      <c r="R867" t="str">
        <f t="shared" si="94"/>
        <v>tabletop games</v>
      </c>
      <c r="S867" s="9">
        <f t="shared" si="95"/>
        <v>41230.77311342593</v>
      </c>
      <c r="T867" s="10">
        <f t="shared" si="96"/>
        <v>41290.77311342593</v>
      </c>
      <c r="U867">
        <f t="shared" si="97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</v>
      </c>
      <c r="M868" t="b">
        <v>0</v>
      </c>
      <c r="N868" t="s">
        <v>8271</v>
      </c>
      <c r="O868" s="5">
        <f t="shared" si="91"/>
        <v>0.18285714285714286</v>
      </c>
      <c r="P868" s="11">
        <f t="shared" si="92"/>
        <v>640</v>
      </c>
      <c r="Q868" t="str">
        <f t="shared" si="93"/>
        <v>theater</v>
      </c>
      <c r="R868" t="str">
        <f t="shared" si="94"/>
        <v>plays</v>
      </c>
      <c r="S868" s="9">
        <f t="shared" si="95"/>
        <v>42025.637939814813</v>
      </c>
      <c r="T868" s="10">
        <f t="shared" si="96"/>
        <v>42063.631944444445</v>
      </c>
      <c r="U868">
        <f t="shared" si="97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249</v>
      </c>
      <c r="M869" t="b">
        <v>1</v>
      </c>
      <c r="N869" t="s">
        <v>8297</v>
      </c>
      <c r="O869" s="5">
        <f t="shared" si="91"/>
        <v>0.2402</v>
      </c>
      <c r="P869" s="11">
        <f t="shared" si="92"/>
        <v>4.8232931726907626</v>
      </c>
      <c r="Q869" t="str">
        <f t="shared" si="93"/>
        <v>games</v>
      </c>
      <c r="R869" t="str">
        <f t="shared" si="94"/>
        <v>tabletop games</v>
      </c>
      <c r="S869" s="9">
        <f t="shared" si="95"/>
        <v>40088.105393518519</v>
      </c>
      <c r="T869" s="10">
        <f t="shared" si="96"/>
        <v>40148.207638888889</v>
      </c>
      <c r="U869">
        <f t="shared" si="97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6</v>
      </c>
      <c r="M870" t="b">
        <v>0</v>
      </c>
      <c r="N870" t="s">
        <v>8282</v>
      </c>
      <c r="O870" s="5">
        <f t="shared" si="91"/>
        <v>1.1111111111111111E-3</v>
      </c>
      <c r="P870" s="11">
        <f t="shared" si="92"/>
        <v>8.3333333333333339</v>
      </c>
      <c r="Q870" t="str">
        <f t="shared" si="93"/>
        <v>games</v>
      </c>
      <c r="R870" t="str">
        <f t="shared" si="94"/>
        <v>video games</v>
      </c>
      <c r="S870" s="9">
        <f t="shared" si="95"/>
        <v>41616.027754629627</v>
      </c>
      <c r="T870" s="10">
        <f t="shared" si="96"/>
        <v>41646.027754629627</v>
      </c>
      <c r="U870">
        <f t="shared" si="97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8</v>
      </c>
      <c r="M871" t="b">
        <v>1</v>
      </c>
      <c r="N871" t="s">
        <v>8265</v>
      </c>
      <c r="O871" s="5">
        <f t="shared" si="91"/>
        <v>0.11818181818181818</v>
      </c>
      <c r="P871" s="11">
        <f t="shared" si="92"/>
        <v>130</v>
      </c>
      <c r="Q871" t="str">
        <f t="shared" si="93"/>
        <v>film &amp; video</v>
      </c>
      <c r="R871" t="str">
        <f t="shared" si="94"/>
        <v>television</v>
      </c>
      <c r="S871" s="9">
        <f t="shared" si="95"/>
        <v>41342.845567129632</v>
      </c>
      <c r="T871" s="10">
        <f t="shared" si="96"/>
        <v>41372.803900462961</v>
      </c>
      <c r="U871">
        <f t="shared" si="97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1</v>
      </c>
      <c r="M872" t="b">
        <v>0</v>
      </c>
      <c r="N872" t="s">
        <v>8271</v>
      </c>
      <c r="O872" s="5">
        <f t="shared" si="91"/>
        <v>3.0999999999999999E-3</v>
      </c>
      <c r="P872" s="11">
        <f t="shared" si="92"/>
        <v>62</v>
      </c>
      <c r="Q872" t="str">
        <f t="shared" si="93"/>
        <v>theater</v>
      </c>
      <c r="R872" t="str">
        <f t="shared" si="94"/>
        <v>plays</v>
      </c>
      <c r="S872" s="9">
        <f t="shared" si="95"/>
        <v>41488.022256944445</v>
      </c>
      <c r="T872" s="10">
        <f t="shared" si="96"/>
        <v>41518.022256944445</v>
      </c>
      <c r="U872">
        <f t="shared" si="97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96</v>
      </c>
      <c r="M873" t="b">
        <v>1</v>
      </c>
      <c r="N873" t="s">
        <v>8305</v>
      </c>
      <c r="O873" s="5">
        <f t="shared" si="91"/>
        <v>5.4166666666666669E-2</v>
      </c>
      <c r="P873" s="11">
        <f t="shared" si="92"/>
        <v>3.3854166666666665</v>
      </c>
      <c r="Q873" t="str">
        <f t="shared" si="93"/>
        <v>theater</v>
      </c>
      <c r="R873" t="str">
        <f t="shared" si="94"/>
        <v>musical</v>
      </c>
      <c r="S873" s="9">
        <f t="shared" si="95"/>
        <v>41577.561284722222</v>
      </c>
      <c r="T873" s="10">
        <f t="shared" si="96"/>
        <v>41607.602951388886</v>
      </c>
      <c r="U873">
        <f t="shared" si="97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1</v>
      </c>
      <c r="L874">
        <v>343</v>
      </c>
      <c r="M874" t="b">
        <v>1</v>
      </c>
      <c r="N874" t="s">
        <v>8288</v>
      </c>
      <c r="O874" s="5">
        <f t="shared" si="91"/>
        <v>8.1250000000000003E-3</v>
      </c>
      <c r="P874" s="11">
        <f t="shared" si="92"/>
        <v>0.18950437317784258</v>
      </c>
      <c r="Q874" t="str">
        <f t="shared" si="93"/>
        <v>publishing</v>
      </c>
      <c r="R874" t="str">
        <f t="shared" si="94"/>
        <v>radio &amp; podcasts</v>
      </c>
      <c r="S874" s="9">
        <f t="shared" si="95"/>
        <v>40567.825543981482</v>
      </c>
      <c r="T874" s="10">
        <f t="shared" si="96"/>
        <v>40612.825543981482</v>
      </c>
      <c r="U874">
        <f t="shared" si="97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209</v>
      </c>
      <c r="M875" t="b">
        <v>1</v>
      </c>
      <c r="N875" t="s">
        <v>8276</v>
      </c>
      <c r="O875" s="5">
        <f t="shared" si="91"/>
        <v>1.2857142857142857E-2</v>
      </c>
      <c r="P875" s="11">
        <f t="shared" si="92"/>
        <v>0.21531100478468901</v>
      </c>
      <c r="Q875" t="str">
        <f t="shared" si="93"/>
        <v>music</v>
      </c>
      <c r="R875" t="str">
        <f t="shared" si="94"/>
        <v>rock</v>
      </c>
      <c r="S875" s="9">
        <f t="shared" si="95"/>
        <v>41184.167129629634</v>
      </c>
      <c r="T875" s="10">
        <f t="shared" si="96"/>
        <v>41224.208796296298</v>
      </c>
      <c r="U875">
        <f t="shared" si="97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1</v>
      </c>
      <c r="L876">
        <v>34</v>
      </c>
      <c r="M876" t="b">
        <v>1</v>
      </c>
      <c r="N876" t="s">
        <v>8269</v>
      </c>
      <c r="O876" s="5">
        <f t="shared" si="91"/>
        <v>0.24333333333333335</v>
      </c>
      <c r="P876" s="11">
        <f t="shared" si="92"/>
        <v>21.470588235294116</v>
      </c>
      <c r="Q876" t="str">
        <f t="shared" si="93"/>
        <v>film &amp; video</v>
      </c>
      <c r="R876" t="str">
        <f t="shared" si="94"/>
        <v>documentary</v>
      </c>
      <c r="S876" s="9">
        <f t="shared" si="95"/>
        <v>41368.583726851852</v>
      </c>
      <c r="T876" s="10">
        <f t="shared" si="96"/>
        <v>41398.583726851852</v>
      </c>
      <c r="U876">
        <f t="shared" si="97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8</v>
      </c>
      <c r="M877" t="b">
        <v>0</v>
      </c>
      <c r="N877" t="s">
        <v>8271</v>
      </c>
      <c r="O877" s="5">
        <f t="shared" si="91"/>
        <v>0</v>
      </c>
      <c r="P877" s="11">
        <f t="shared" si="92"/>
        <v>0</v>
      </c>
      <c r="Q877" t="str">
        <f t="shared" si="93"/>
        <v>theater</v>
      </c>
      <c r="R877" t="str">
        <f t="shared" si="94"/>
        <v>plays</v>
      </c>
      <c r="S877" s="9">
        <f t="shared" si="95"/>
        <v>42248.723738425921</v>
      </c>
      <c r="T877" s="10">
        <f t="shared" si="96"/>
        <v>42268.723738425921</v>
      </c>
      <c r="U877">
        <f t="shared" si="97"/>
        <v>2015</v>
      </c>
    </row>
    <row r="878" spans="1:21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13</v>
      </c>
      <c r="M878" t="b">
        <v>0</v>
      </c>
      <c r="N878" t="s">
        <v>8290</v>
      </c>
      <c r="O878" s="5">
        <f t="shared" si="91"/>
        <v>0.40799492385786801</v>
      </c>
      <c r="P878" s="11">
        <f t="shared" si="92"/>
        <v>98.92307692307692</v>
      </c>
      <c r="Q878" t="str">
        <f t="shared" si="93"/>
        <v>publishing</v>
      </c>
      <c r="R878" t="str">
        <f t="shared" si="94"/>
        <v>art books</v>
      </c>
      <c r="S878" s="9">
        <f t="shared" si="95"/>
        <v>41276.496840277774</v>
      </c>
      <c r="T878" s="10">
        <f t="shared" si="96"/>
        <v>41309.496840277774</v>
      </c>
      <c r="U878">
        <f t="shared" si="97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4</v>
      </c>
      <c r="M879" t="b">
        <v>0</v>
      </c>
      <c r="N879" t="s">
        <v>8284</v>
      </c>
      <c r="O879" s="5">
        <f t="shared" si="91"/>
        <v>0.67549999999999999</v>
      </c>
      <c r="P879" s="11">
        <f t="shared" si="92"/>
        <v>337.75</v>
      </c>
      <c r="Q879" t="str">
        <f t="shared" si="93"/>
        <v>food</v>
      </c>
      <c r="R879" t="str">
        <f t="shared" si="94"/>
        <v>food trucks</v>
      </c>
      <c r="S879" s="9">
        <f t="shared" si="95"/>
        <v>41597.788888888892</v>
      </c>
      <c r="T879" s="10">
        <f t="shared" si="96"/>
        <v>41627.788888888892</v>
      </c>
      <c r="U879">
        <f t="shared" si="97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0</v>
      </c>
      <c r="M880" t="b">
        <v>0</v>
      </c>
      <c r="N880" t="s">
        <v>8268</v>
      </c>
      <c r="O880" s="5">
        <f t="shared" si="91"/>
        <v>1.2999999999999999E-2</v>
      </c>
      <c r="P880" s="11" t="e">
        <f t="shared" si="92"/>
        <v>#DIV/0!</v>
      </c>
      <c r="Q880" t="str">
        <f t="shared" si="93"/>
        <v>film &amp; video</v>
      </c>
      <c r="R880" t="str">
        <f t="shared" si="94"/>
        <v>drama</v>
      </c>
      <c r="S880" s="9">
        <f t="shared" si="95"/>
        <v>40505.232916666668</v>
      </c>
      <c r="T880" s="10">
        <f t="shared" si="96"/>
        <v>40535.232916666668</v>
      </c>
      <c r="U880">
        <f t="shared" si="97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1</v>
      </c>
      <c r="L881">
        <v>122</v>
      </c>
      <c r="M881" t="b">
        <v>1</v>
      </c>
      <c r="N881" t="s">
        <v>8280</v>
      </c>
      <c r="O881" s="5">
        <f t="shared" si="91"/>
        <v>0.30666666666666664</v>
      </c>
      <c r="P881" s="11">
        <f t="shared" si="92"/>
        <v>5.278688524590164</v>
      </c>
      <c r="Q881" t="str">
        <f t="shared" si="93"/>
        <v>music</v>
      </c>
      <c r="R881" t="str">
        <f t="shared" si="94"/>
        <v>electronic music</v>
      </c>
      <c r="S881" s="9">
        <f t="shared" si="95"/>
        <v>41037.829918981479</v>
      </c>
      <c r="T881" s="10">
        <f t="shared" si="96"/>
        <v>41058.829918981479</v>
      </c>
      <c r="U881">
        <f t="shared" si="97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1</v>
      </c>
      <c r="L882">
        <v>405</v>
      </c>
      <c r="M882" t="b">
        <v>1</v>
      </c>
      <c r="N882" t="s">
        <v>8295</v>
      </c>
      <c r="O882" s="5">
        <f t="shared" si="91"/>
        <v>2.9894179894179893E-2</v>
      </c>
      <c r="P882" s="11">
        <f t="shared" si="92"/>
        <v>0.27901234567901234</v>
      </c>
      <c r="Q882" t="str">
        <f t="shared" si="93"/>
        <v>technology</v>
      </c>
      <c r="R882" t="str">
        <f t="shared" si="94"/>
        <v>hardware</v>
      </c>
      <c r="S882" s="9">
        <f t="shared" si="95"/>
        <v>41179.32104166667</v>
      </c>
      <c r="T882" s="10">
        <f t="shared" si="96"/>
        <v>41212.32104166667</v>
      </c>
      <c r="U882">
        <f t="shared" si="97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8271</v>
      </c>
      <c r="O883" s="5">
        <f t="shared" si="91"/>
        <v>8.0000000000000002E-3</v>
      </c>
      <c r="P883" s="11">
        <f t="shared" si="92"/>
        <v>30</v>
      </c>
      <c r="Q883" t="str">
        <f t="shared" si="93"/>
        <v>theater</v>
      </c>
      <c r="R883" t="str">
        <f t="shared" si="94"/>
        <v>plays</v>
      </c>
      <c r="S883" s="9">
        <f t="shared" si="95"/>
        <v>40877.25099537037</v>
      </c>
      <c r="T883" s="10">
        <f t="shared" si="96"/>
        <v>40922.25099537037</v>
      </c>
      <c r="U883">
        <f t="shared" si="97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100</v>
      </c>
      <c r="M884" t="b">
        <v>1</v>
      </c>
      <c r="N884" t="s">
        <v>8266</v>
      </c>
      <c r="O884" s="5">
        <f t="shared" si="91"/>
        <v>0.20133333333333334</v>
      </c>
      <c r="P884" s="11">
        <f t="shared" si="92"/>
        <v>3.02</v>
      </c>
      <c r="Q884" t="str">
        <f t="shared" si="93"/>
        <v>film &amp; video</v>
      </c>
      <c r="R884" t="str">
        <f t="shared" si="94"/>
        <v>shorts</v>
      </c>
      <c r="S884" s="9">
        <f t="shared" si="95"/>
        <v>40759.860532407409</v>
      </c>
      <c r="T884" s="10">
        <f t="shared" si="96"/>
        <v>40792.860532407409</v>
      </c>
      <c r="U884">
        <f t="shared" si="97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4</v>
      </c>
      <c r="M885" t="b">
        <v>0</v>
      </c>
      <c r="N885" t="s">
        <v>8272</v>
      </c>
      <c r="O885" s="5">
        <f t="shared" si="91"/>
        <v>0.4002</v>
      </c>
      <c r="P885" s="11">
        <f t="shared" si="92"/>
        <v>500.25</v>
      </c>
      <c r="Q885" t="str">
        <f t="shared" si="93"/>
        <v>technology</v>
      </c>
      <c r="R885" t="str">
        <f t="shared" si="94"/>
        <v>web</v>
      </c>
      <c r="S885" s="9">
        <f t="shared" si="95"/>
        <v>42371.935590277775</v>
      </c>
      <c r="T885" s="10">
        <f t="shared" si="96"/>
        <v>42431.935590277775</v>
      </c>
      <c r="U885">
        <f t="shared" si="97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1</v>
      </c>
      <c r="L886">
        <v>79</v>
      </c>
      <c r="M886" t="b">
        <v>1</v>
      </c>
      <c r="N886" t="s">
        <v>8295</v>
      </c>
      <c r="O886" s="5">
        <f t="shared" si="91"/>
        <v>0.01</v>
      </c>
      <c r="P886" s="11">
        <f t="shared" si="92"/>
        <v>0.25316455696202533</v>
      </c>
      <c r="Q886" t="str">
        <f t="shared" si="93"/>
        <v>technology</v>
      </c>
      <c r="R886" t="str">
        <f t="shared" si="94"/>
        <v>hardware</v>
      </c>
      <c r="S886" s="9">
        <f t="shared" si="95"/>
        <v>40981.802615740737</v>
      </c>
      <c r="T886" s="10">
        <f t="shared" si="96"/>
        <v>41041.104861111111</v>
      </c>
      <c r="U886">
        <f t="shared" si="97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0</v>
      </c>
      <c r="M887" t="b">
        <v>0</v>
      </c>
      <c r="N887" t="s">
        <v>8283</v>
      </c>
      <c r="O887" s="5">
        <f t="shared" si="91"/>
        <v>0.75</v>
      </c>
      <c r="P887" s="11" t="e">
        <f t="shared" si="92"/>
        <v>#DIV/0!</v>
      </c>
      <c r="Q887" t="str">
        <f t="shared" si="93"/>
        <v>games</v>
      </c>
      <c r="R887" t="str">
        <f t="shared" si="94"/>
        <v>mobile games</v>
      </c>
      <c r="S887" s="9">
        <f t="shared" si="95"/>
        <v>42713.941099537042</v>
      </c>
      <c r="T887" s="10">
        <f t="shared" si="96"/>
        <v>42734.941099537042</v>
      </c>
      <c r="U887">
        <f t="shared" si="97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0</v>
      </c>
      <c r="M888" t="b">
        <v>0</v>
      </c>
      <c r="N888" t="s">
        <v>8291</v>
      </c>
      <c r="O888" s="5">
        <f t="shared" si="91"/>
        <v>0.41</v>
      </c>
      <c r="P888" s="11" t="e">
        <f t="shared" si="92"/>
        <v>#DIV/0!</v>
      </c>
      <c r="Q888" t="str">
        <f t="shared" si="93"/>
        <v>photography</v>
      </c>
      <c r="R888" t="str">
        <f t="shared" si="94"/>
        <v>places</v>
      </c>
      <c r="S888" s="9">
        <f t="shared" si="95"/>
        <v>42603.870520833334</v>
      </c>
      <c r="T888" s="10">
        <f t="shared" si="96"/>
        <v>42628.870520833334</v>
      </c>
      <c r="U888">
        <f t="shared" si="97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73</v>
      </c>
      <c r="M889" t="b">
        <v>1</v>
      </c>
      <c r="N889" t="s">
        <v>8269</v>
      </c>
      <c r="O889" s="5">
        <f t="shared" si="91"/>
        <v>0</v>
      </c>
      <c r="P889" s="11">
        <f t="shared" si="92"/>
        <v>0</v>
      </c>
      <c r="Q889" t="str">
        <f t="shared" si="93"/>
        <v>film &amp; video</v>
      </c>
      <c r="R889" t="str">
        <f t="shared" si="94"/>
        <v>documentary</v>
      </c>
      <c r="S889" s="9">
        <f t="shared" si="95"/>
        <v>41026.958969907406</v>
      </c>
      <c r="T889" s="10">
        <f t="shared" si="96"/>
        <v>41056.958969907406</v>
      </c>
      <c r="U889">
        <f t="shared" si="97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33</v>
      </c>
      <c r="M890" t="b">
        <v>1</v>
      </c>
      <c r="N890" t="s">
        <v>8271</v>
      </c>
      <c r="O890" s="5">
        <f t="shared" si="91"/>
        <v>7.1999999999999995E-2</v>
      </c>
      <c r="P890" s="11">
        <f t="shared" si="92"/>
        <v>2.1818181818181817</v>
      </c>
      <c r="Q890" t="str">
        <f t="shared" si="93"/>
        <v>theater</v>
      </c>
      <c r="R890" t="str">
        <f t="shared" si="94"/>
        <v>plays</v>
      </c>
      <c r="S890" s="9">
        <f t="shared" si="95"/>
        <v>40751.753298611111</v>
      </c>
      <c r="T890" s="10">
        <f t="shared" si="96"/>
        <v>40787.25</v>
      </c>
      <c r="U890">
        <f t="shared" si="97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1</v>
      </c>
      <c r="M891" t="b">
        <v>0</v>
      </c>
      <c r="N891" t="s">
        <v>8303</v>
      </c>
      <c r="O891" s="5">
        <f t="shared" si="91"/>
        <v>9.4412800000000005E-2</v>
      </c>
      <c r="P891" s="11">
        <f t="shared" si="92"/>
        <v>2360.3200000000002</v>
      </c>
      <c r="Q891" t="str">
        <f t="shared" si="93"/>
        <v>theater</v>
      </c>
      <c r="R891" t="str">
        <f t="shared" si="94"/>
        <v>spaces</v>
      </c>
      <c r="S891" s="9">
        <f t="shared" si="95"/>
        <v>41887.784062500003</v>
      </c>
      <c r="T891" s="10">
        <f t="shared" si="96"/>
        <v>41917.784062500003</v>
      </c>
      <c r="U891">
        <f t="shared" si="97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53</v>
      </c>
      <c r="M892" t="b">
        <v>0</v>
      </c>
      <c r="N892" t="s">
        <v>8305</v>
      </c>
      <c r="O892" s="5">
        <f t="shared" si="91"/>
        <v>4.1666666666666664E-2</v>
      </c>
      <c r="P892" s="11">
        <f t="shared" si="92"/>
        <v>2.358490566037736</v>
      </c>
      <c r="Q892" t="str">
        <f t="shared" si="93"/>
        <v>theater</v>
      </c>
      <c r="R892" t="str">
        <f t="shared" si="94"/>
        <v>musical</v>
      </c>
      <c r="S892" s="9">
        <f t="shared" si="95"/>
        <v>41569.698831018519</v>
      </c>
      <c r="T892" s="10">
        <f t="shared" si="96"/>
        <v>41599.740497685183</v>
      </c>
      <c r="U892">
        <f t="shared" si="97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44</v>
      </c>
      <c r="M893" t="b">
        <v>0</v>
      </c>
      <c r="N893" t="s">
        <v>8273</v>
      </c>
      <c r="O893" s="5">
        <f t="shared" si="91"/>
        <v>3.2500000000000001E-2</v>
      </c>
      <c r="P893" s="11">
        <f t="shared" si="92"/>
        <v>5.9090909090909092</v>
      </c>
      <c r="Q893" t="str">
        <f t="shared" si="93"/>
        <v>technology</v>
      </c>
      <c r="R893" t="str">
        <f t="shared" si="94"/>
        <v>wearables</v>
      </c>
      <c r="S893" s="9">
        <f t="shared" si="95"/>
        <v>41842.031597222223</v>
      </c>
      <c r="T893" s="10">
        <f t="shared" si="96"/>
        <v>41872.031597222223</v>
      </c>
      <c r="U893">
        <f t="shared" si="97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0</v>
      </c>
      <c r="M894" t="b">
        <v>0</v>
      </c>
      <c r="N894" t="s">
        <v>8271</v>
      </c>
      <c r="O894" s="5">
        <f t="shared" si="91"/>
        <v>0.40749999999999997</v>
      </c>
      <c r="P894" s="11" t="e">
        <f t="shared" si="92"/>
        <v>#DIV/0!</v>
      </c>
      <c r="Q894" t="str">
        <f t="shared" si="93"/>
        <v>theater</v>
      </c>
      <c r="R894" t="str">
        <f t="shared" si="94"/>
        <v>plays</v>
      </c>
      <c r="S894" s="9">
        <f t="shared" si="95"/>
        <v>40304.20003472222</v>
      </c>
      <c r="T894" s="10">
        <f t="shared" si="96"/>
        <v>40391.166666666664</v>
      </c>
      <c r="U894">
        <f t="shared" si="97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59</v>
      </c>
      <c r="M895" t="b">
        <v>1</v>
      </c>
      <c r="N895" t="s">
        <v>8292</v>
      </c>
      <c r="O895" s="5">
        <f t="shared" si="91"/>
        <v>0.1</v>
      </c>
      <c r="P895" s="11">
        <f t="shared" si="92"/>
        <v>3.3898305084745761</v>
      </c>
      <c r="Q895" t="str">
        <f t="shared" si="93"/>
        <v>music</v>
      </c>
      <c r="R895" t="str">
        <f t="shared" si="94"/>
        <v>pop</v>
      </c>
      <c r="S895" s="9">
        <f t="shared" si="95"/>
        <v>42065.897719907407</v>
      </c>
      <c r="T895" s="10">
        <f t="shared" si="96"/>
        <v>42095.856053240743</v>
      </c>
      <c r="U895">
        <f t="shared" si="97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50</v>
      </c>
      <c r="M896" t="b">
        <v>1</v>
      </c>
      <c r="N896" t="s">
        <v>8305</v>
      </c>
      <c r="O896" s="5">
        <f t="shared" si="91"/>
        <v>0.39169999999999999</v>
      </c>
      <c r="P896" s="11">
        <f t="shared" si="92"/>
        <v>156.68</v>
      </c>
      <c r="Q896" t="str">
        <f t="shared" si="93"/>
        <v>theater</v>
      </c>
      <c r="R896" t="str">
        <f t="shared" si="94"/>
        <v>musical</v>
      </c>
      <c r="S896" s="9">
        <f t="shared" si="95"/>
        <v>42496.981597222228</v>
      </c>
      <c r="T896" s="10">
        <f t="shared" si="96"/>
        <v>42526.981597222228</v>
      </c>
      <c r="U896">
        <f t="shared" si="97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2</v>
      </c>
      <c r="M897" t="b">
        <v>0</v>
      </c>
      <c r="N897" t="s">
        <v>8273</v>
      </c>
      <c r="O897" s="5">
        <f t="shared" si="91"/>
        <v>2.4375000000000001E-2</v>
      </c>
      <c r="P897" s="11">
        <f t="shared" si="92"/>
        <v>97.5</v>
      </c>
      <c r="Q897" t="str">
        <f t="shared" si="93"/>
        <v>technology</v>
      </c>
      <c r="R897" t="str">
        <f t="shared" si="94"/>
        <v>wearables</v>
      </c>
      <c r="S897" s="9">
        <f t="shared" si="95"/>
        <v>40431.127650462964</v>
      </c>
      <c r="T897" s="10">
        <f t="shared" si="96"/>
        <v>40476.127650462964</v>
      </c>
      <c r="U897">
        <f t="shared" si="97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1</v>
      </c>
      <c r="M898" t="b">
        <v>0</v>
      </c>
      <c r="N898" t="s">
        <v>8271</v>
      </c>
      <c r="O898" s="5">
        <f t="shared" ref="O898:O961" si="98">E898/D898</f>
        <v>0.4</v>
      </c>
      <c r="P898" s="11">
        <f t="shared" ref="P898:P961" si="99">E898/L898</f>
        <v>3200</v>
      </c>
      <c r="Q898" t="str">
        <f t="shared" ref="Q898:Q961" si="100">LEFT(N898,SEARCH("/",N898,1)-1)</f>
        <v>theater</v>
      </c>
      <c r="R898" t="str">
        <f t="shared" ref="R898:R961" si="101">RIGHT(N898,LEN(N898)- SEARCH("/",N898,SEARCH("/",N898)))</f>
        <v>plays</v>
      </c>
      <c r="S898" s="9">
        <f t="shared" ref="S898:S961" si="102">(((J898/60)/60)/24)+DATE(1970,1,1)</f>
        <v>42218.872986111113</v>
      </c>
      <c r="T898" s="10">
        <f t="shared" ref="T898:T961" si="103">(((I898/60)/60)/24)+DATE(1970,1,1)</f>
        <v>42244.166666666672</v>
      </c>
      <c r="U898">
        <f t="shared" ref="U898:U961" si="10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2</v>
      </c>
      <c r="M899" t="b">
        <v>0</v>
      </c>
      <c r="N899" t="s">
        <v>8285</v>
      </c>
      <c r="O899" s="5">
        <f t="shared" si="98"/>
        <v>0</v>
      </c>
      <c r="P899" s="11">
        <f t="shared" si="99"/>
        <v>0</v>
      </c>
      <c r="Q899" t="str">
        <f t="shared" si="100"/>
        <v>photography</v>
      </c>
      <c r="R899" t="str">
        <f t="shared" si="101"/>
        <v>photobooks</v>
      </c>
      <c r="S899" s="9">
        <f t="shared" si="102"/>
        <v>41211.688750000001</v>
      </c>
      <c r="T899" s="10">
        <f t="shared" si="103"/>
        <v>41241.730416666665</v>
      </c>
      <c r="U899">
        <f t="shared" si="10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13</v>
      </c>
      <c r="M900" t="b">
        <v>1</v>
      </c>
      <c r="N900" t="s">
        <v>8271</v>
      </c>
      <c r="O900" s="5">
        <f t="shared" si="98"/>
        <v>2.8000000000000001E-2</v>
      </c>
      <c r="P900" s="11">
        <f t="shared" si="99"/>
        <v>5.384615384615385</v>
      </c>
      <c r="Q900" t="str">
        <f t="shared" si="100"/>
        <v>theater</v>
      </c>
      <c r="R900" t="str">
        <f t="shared" si="101"/>
        <v>plays</v>
      </c>
      <c r="S900" s="9">
        <f t="shared" si="102"/>
        <v>40878.758217592593</v>
      </c>
      <c r="T900" s="10">
        <f t="shared" si="103"/>
        <v>40923.758217592593</v>
      </c>
      <c r="U900">
        <f t="shared" si="10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66</v>
      </c>
      <c r="M901" t="b">
        <v>1</v>
      </c>
      <c r="N901" t="s">
        <v>8276</v>
      </c>
      <c r="O901" s="5">
        <f t="shared" si="98"/>
        <v>0.37333333333333335</v>
      </c>
      <c r="P901" s="11">
        <f t="shared" si="99"/>
        <v>4.2424242424242422</v>
      </c>
      <c r="Q901" t="str">
        <f t="shared" si="100"/>
        <v>music</v>
      </c>
      <c r="R901" t="str">
        <f t="shared" si="101"/>
        <v>rock</v>
      </c>
      <c r="S901" s="9">
        <f t="shared" si="102"/>
        <v>40646.099097222221</v>
      </c>
      <c r="T901" s="10">
        <f t="shared" si="103"/>
        <v>40691.099097222221</v>
      </c>
      <c r="U901">
        <f t="shared" si="10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78</v>
      </c>
      <c r="M902" t="b">
        <v>1</v>
      </c>
      <c r="N902" t="s">
        <v>8276</v>
      </c>
      <c r="O902" s="5">
        <f t="shared" si="98"/>
        <v>4.1999999999999997E-3</v>
      </c>
      <c r="P902" s="11">
        <f t="shared" si="99"/>
        <v>0.26923076923076922</v>
      </c>
      <c r="Q902" t="str">
        <f t="shared" si="100"/>
        <v>music</v>
      </c>
      <c r="R902" t="str">
        <f t="shared" si="101"/>
        <v>rock</v>
      </c>
      <c r="S902" s="9">
        <f t="shared" si="102"/>
        <v>42429.84956018519</v>
      </c>
      <c r="T902" s="10">
        <f t="shared" si="103"/>
        <v>42459.807893518519</v>
      </c>
      <c r="U902">
        <f t="shared" si="10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8290</v>
      </c>
      <c r="O903" s="5">
        <f t="shared" si="98"/>
        <v>0</v>
      </c>
      <c r="P903" s="11" t="e">
        <f t="shared" si="99"/>
        <v>#DIV/0!</v>
      </c>
      <c r="Q903" t="str">
        <f t="shared" si="100"/>
        <v>publishing</v>
      </c>
      <c r="R903" t="str">
        <f t="shared" si="101"/>
        <v>art books</v>
      </c>
      <c r="S903" s="9">
        <f t="shared" si="102"/>
        <v>40291.81150462963</v>
      </c>
      <c r="T903" s="10">
        <f t="shared" si="103"/>
        <v>40337.799305555556</v>
      </c>
      <c r="U903">
        <f t="shared" si="10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14</v>
      </c>
      <c r="M904" t="b">
        <v>1</v>
      </c>
      <c r="N904" t="s">
        <v>8279</v>
      </c>
      <c r="O904" s="5">
        <f t="shared" si="98"/>
        <v>3.0000000000000001E-3</v>
      </c>
      <c r="P904" s="11">
        <f t="shared" si="99"/>
        <v>6.4285714285714288</v>
      </c>
      <c r="Q904" t="str">
        <f t="shared" si="100"/>
        <v>music</v>
      </c>
      <c r="R904" t="str">
        <f t="shared" si="101"/>
        <v>indie rock</v>
      </c>
      <c r="S904" s="9">
        <f t="shared" si="102"/>
        <v>41829.965532407405</v>
      </c>
      <c r="T904" s="10">
        <f t="shared" si="103"/>
        <v>41881.645833333336</v>
      </c>
      <c r="U904">
        <f t="shared" si="10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2</v>
      </c>
      <c r="M905" t="b">
        <v>0</v>
      </c>
      <c r="N905" t="s">
        <v>8272</v>
      </c>
      <c r="O905" s="5">
        <f t="shared" si="98"/>
        <v>3.2000000000000001E-2</v>
      </c>
      <c r="P905" s="11">
        <f t="shared" si="99"/>
        <v>80</v>
      </c>
      <c r="Q905" t="str">
        <f t="shared" si="100"/>
        <v>technology</v>
      </c>
      <c r="R905" t="str">
        <f t="shared" si="101"/>
        <v>web</v>
      </c>
      <c r="S905" s="9">
        <f t="shared" si="102"/>
        <v>41149.796064814815</v>
      </c>
      <c r="T905" s="10">
        <f t="shared" si="103"/>
        <v>41175.100694444445</v>
      </c>
      <c r="U905">
        <f t="shared" si="10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0</v>
      </c>
      <c r="M906" t="b">
        <v>0</v>
      </c>
      <c r="N906" t="s">
        <v>8284</v>
      </c>
      <c r="O906" s="5">
        <f t="shared" si="98"/>
        <v>3.0200000000000001E-3</v>
      </c>
      <c r="P906" s="11" t="e">
        <f t="shared" si="99"/>
        <v>#DIV/0!</v>
      </c>
      <c r="Q906" t="str">
        <f t="shared" si="100"/>
        <v>food</v>
      </c>
      <c r="R906" t="str">
        <f t="shared" si="101"/>
        <v>food trucks</v>
      </c>
      <c r="S906" s="9">
        <f t="shared" si="102"/>
        <v>42342.080289351856</v>
      </c>
      <c r="T906" s="10">
        <f t="shared" si="103"/>
        <v>42372.080289351856</v>
      </c>
      <c r="U906">
        <f t="shared" si="10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23</v>
      </c>
      <c r="M907" t="b">
        <v>1</v>
      </c>
      <c r="N907" t="s">
        <v>8271</v>
      </c>
      <c r="O907" s="5">
        <f t="shared" si="98"/>
        <v>3.0153846153846153E-2</v>
      </c>
      <c r="P907" s="11">
        <f t="shared" si="99"/>
        <v>8.5217391304347831</v>
      </c>
      <c r="Q907" t="str">
        <f t="shared" si="100"/>
        <v>theater</v>
      </c>
      <c r="R907" t="str">
        <f t="shared" si="101"/>
        <v>plays</v>
      </c>
      <c r="S907" s="9">
        <f t="shared" si="102"/>
        <v>40507.239884259259</v>
      </c>
      <c r="T907" s="10">
        <f t="shared" si="103"/>
        <v>40567.239884259259</v>
      </c>
      <c r="U907">
        <f t="shared" si="10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1</v>
      </c>
      <c r="M908" t="b">
        <v>0</v>
      </c>
      <c r="N908" t="s">
        <v>8270</v>
      </c>
      <c r="O908" s="5">
        <f t="shared" si="98"/>
        <v>0</v>
      </c>
      <c r="P908" s="11">
        <f t="shared" si="99"/>
        <v>0</v>
      </c>
      <c r="Q908" t="str">
        <f t="shared" si="100"/>
        <v>film &amp; video</v>
      </c>
      <c r="R908" t="str">
        <f t="shared" si="101"/>
        <v>animation</v>
      </c>
      <c r="S908" s="9">
        <f t="shared" si="102"/>
        <v>41681.189699074072</v>
      </c>
      <c r="T908" s="10">
        <f t="shared" si="103"/>
        <v>41711.148032407407</v>
      </c>
      <c r="U908">
        <f t="shared" si="10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498</v>
      </c>
      <c r="M909" t="b">
        <v>1</v>
      </c>
      <c r="N909" t="s">
        <v>8297</v>
      </c>
      <c r="O909" s="5">
        <f t="shared" si="98"/>
        <v>0</v>
      </c>
      <c r="P909" s="11">
        <f t="shared" si="99"/>
        <v>0</v>
      </c>
      <c r="Q909" t="str">
        <f t="shared" si="100"/>
        <v>games</v>
      </c>
      <c r="R909" t="str">
        <f t="shared" si="101"/>
        <v>tabletop games</v>
      </c>
      <c r="S909" s="9">
        <f t="shared" si="102"/>
        <v>40767.192395833335</v>
      </c>
      <c r="T909" s="10">
        <f t="shared" si="103"/>
        <v>40797.192395833335</v>
      </c>
      <c r="U909">
        <f t="shared" si="10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1</v>
      </c>
      <c r="L910">
        <v>39</v>
      </c>
      <c r="M910" t="b">
        <v>1</v>
      </c>
      <c r="N910" t="s">
        <v>8271</v>
      </c>
      <c r="O910" s="5">
        <f t="shared" si="98"/>
        <v>0</v>
      </c>
      <c r="P910" s="11">
        <f t="shared" si="99"/>
        <v>0</v>
      </c>
      <c r="Q910" t="str">
        <f t="shared" si="100"/>
        <v>theater</v>
      </c>
      <c r="R910" t="str">
        <f t="shared" si="101"/>
        <v>plays</v>
      </c>
      <c r="S910" s="9">
        <f t="shared" si="102"/>
        <v>40340.801562499997</v>
      </c>
      <c r="T910" s="10">
        <f t="shared" si="103"/>
        <v>40386.207638888889</v>
      </c>
      <c r="U910">
        <f t="shared" si="10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6</v>
      </c>
      <c r="M911" t="b">
        <v>0</v>
      </c>
      <c r="N911" t="s">
        <v>8273</v>
      </c>
      <c r="O911" s="5">
        <f t="shared" si="98"/>
        <v>3.2500000000000001E-2</v>
      </c>
      <c r="P911" s="11">
        <f t="shared" si="99"/>
        <v>86.666666666666671</v>
      </c>
      <c r="Q911" t="str">
        <f t="shared" si="100"/>
        <v>technology</v>
      </c>
      <c r="R911" t="str">
        <f t="shared" si="101"/>
        <v>wearables</v>
      </c>
      <c r="S911" s="9">
        <f t="shared" si="102"/>
        <v>41081.69027777778</v>
      </c>
      <c r="T911" s="10">
        <f t="shared" si="103"/>
        <v>41113.166666666664</v>
      </c>
      <c r="U911">
        <f t="shared" si="10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7</v>
      </c>
      <c r="M912" t="b">
        <v>1</v>
      </c>
      <c r="N912" t="s">
        <v>8271</v>
      </c>
      <c r="O912" s="5">
        <f t="shared" si="98"/>
        <v>0.22363636363636363</v>
      </c>
      <c r="P912" s="11">
        <f t="shared" si="99"/>
        <v>17.571428571428573</v>
      </c>
      <c r="Q912" t="str">
        <f t="shared" si="100"/>
        <v>theater</v>
      </c>
      <c r="R912" t="str">
        <f t="shared" si="101"/>
        <v>plays</v>
      </c>
      <c r="S912" s="9">
        <f t="shared" si="102"/>
        <v>42737.545358796298</v>
      </c>
      <c r="T912" s="10">
        <f t="shared" si="103"/>
        <v>42797.545358796298</v>
      </c>
      <c r="U912">
        <f t="shared" si="10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65</v>
      </c>
      <c r="M913" t="b">
        <v>1</v>
      </c>
      <c r="N913" t="s">
        <v>8276</v>
      </c>
      <c r="O913" s="5">
        <f t="shared" si="98"/>
        <v>0</v>
      </c>
      <c r="P913" s="11">
        <f t="shared" si="99"/>
        <v>0</v>
      </c>
      <c r="Q913" t="str">
        <f t="shared" si="100"/>
        <v>music</v>
      </c>
      <c r="R913" t="str">
        <f t="shared" si="101"/>
        <v>rock</v>
      </c>
      <c r="S913" s="9">
        <f t="shared" si="102"/>
        <v>41642.005150462966</v>
      </c>
      <c r="T913" s="10">
        <f t="shared" si="103"/>
        <v>41663.005150462966</v>
      </c>
      <c r="U913">
        <f t="shared" si="10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24</v>
      </c>
      <c r="M914" t="b">
        <v>0</v>
      </c>
      <c r="N914" t="s">
        <v>8273</v>
      </c>
      <c r="O914" s="5">
        <f t="shared" si="98"/>
        <v>8.5714285714285719E-3</v>
      </c>
      <c r="P914" s="11">
        <f t="shared" si="99"/>
        <v>1.25</v>
      </c>
      <c r="Q914" t="str">
        <f t="shared" si="100"/>
        <v>technology</v>
      </c>
      <c r="R914" t="str">
        <f t="shared" si="101"/>
        <v>wearables</v>
      </c>
      <c r="S914" s="9">
        <f t="shared" si="102"/>
        <v>41194.109340277777</v>
      </c>
      <c r="T914" s="10">
        <f t="shared" si="103"/>
        <v>41254.151006944441</v>
      </c>
      <c r="U914">
        <f t="shared" si="10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1</v>
      </c>
      <c r="L915">
        <v>74</v>
      </c>
      <c r="M915" t="b">
        <v>1</v>
      </c>
      <c r="N915" t="s">
        <v>8276</v>
      </c>
      <c r="O915" s="5">
        <f t="shared" si="98"/>
        <v>6.6066666666666662E-2</v>
      </c>
      <c r="P915" s="11">
        <f t="shared" si="99"/>
        <v>26.783783783783782</v>
      </c>
      <c r="Q915" t="str">
        <f t="shared" si="100"/>
        <v>music</v>
      </c>
      <c r="R915" t="str">
        <f t="shared" si="101"/>
        <v>rock</v>
      </c>
      <c r="S915" s="9">
        <f t="shared" si="102"/>
        <v>41004.139108796298</v>
      </c>
      <c r="T915" s="10">
        <f t="shared" si="103"/>
        <v>41034.139108796298</v>
      </c>
      <c r="U915">
        <f t="shared" si="10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1</v>
      </c>
      <c r="L916">
        <v>337</v>
      </c>
      <c r="M916" t="b">
        <v>1</v>
      </c>
      <c r="N916" t="s">
        <v>8269</v>
      </c>
      <c r="O916" s="5">
        <f t="shared" si="98"/>
        <v>0</v>
      </c>
      <c r="P916" s="11">
        <f t="shared" si="99"/>
        <v>0</v>
      </c>
      <c r="Q916" t="str">
        <f t="shared" si="100"/>
        <v>film &amp; video</v>
      </c>
      <c r="R916" t="str">
        <f t="shared" si="101"/>
        <v>documentary</v>
      </c>
      <c r="S916" s="9">
        <f t="shared" si="102"/>
        <v>41116.763275462967</v>
      </c>
      <c r="T916" s="10">
        <f t="shared" si="103"/>
        <v>41146.763275462967</v>
      </c>
      <c r="U916">
        <f t="shared" si="10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1</v>
      </c>
      <c r="M917" t="b">
        <v>0</v>
      </c>
      <c r="N917" t="s">
        <v>8272</v>
      </c>
      <c r="O917" s="5">
        <f t="shared" si="98"/>
        <v>5.7692307692307696E-2</v>
      </c>
      <c r="P917" s="11">
        <f t="shared" si="99"/>
        <v>375</v>
      </c>
      <c r="Q917" t="str">
        <f t="shared" si="100"/>
        <v>technology</v>
      </c>
      <c r="R917" t="str">
        <f t="shared" si="101"/>
        <v>web</v>
      </c>
      <c r="S917" s="9">
        <f t="shared" si="102"/>
        <v>40937.679560185185</v>
      </c>
      <c r="T917" s="10">
        <f t="shared" si="103"/>
        <v>40969.207638888889</v>
      </c>
      <c r="U917">
        <f t="shared" si="10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46</v>
      </c>
      <c r="M918" t="b">
        <v>0</v>
      </c>
      <c r="N918" t="s">
        <v>8273</v>
      </c>
      <c r="O918" s="5">
        <f t="shared" si="98"/>
        <v>0</v>
      </c>
      <c r="P918" s="11">
        <f t="shared" si="99"/>
        <v>0</v>
      </c>
      <c r="Q918" t="str">
        <f t="shared" si="100"/>
        <v>technology</v>
      </c>
      <c r="R918" t="str">
        <f t="shared" si="101"/>
        <v>wearables</v>
      </c>
      <c r="S918" s="9">
        <f t="shared" si="102"/>
        <v>40434.853402777779</v>
      </c>
      <c r="T918" s="10">
        <f t="shared" si="103"/>
        <v>40473.208333333336</v>
      </c>
      <c r="U918">
        <f t="shared" si="10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4</v>
      </c>
      <c r="M919" t="b">
        <v>0</v>
      </c>
      <c r="N919" t="s">
        <v>8305</v>
      </c>
      <c r="O919" s="5">
        <f t="shared" si="98"/>
        <v>6.0000000000000001E-3</v>
      </c>
      <c r="P919" s="11">
        <f t="shared" si="99"/>
        <v>7.5</v>
      </c>
      <c r="Q919" t="str">
        <f t="shared" si="100"/>
        <v>theater</v>
      </c>
      <c r="R919" t="str">
        <f t="shared" si="101"/>
        <v>musical</v>
      </c>
      <c r="S919" s="9">
        <f t="shared" si="102"/>
        <v>41802.94363425926</v>
      </c>
      <c r="T919" s="10">
        <f t="shared" si="103"/>
        <v>41834.104166666664</v>
      </c>
      <c r="U919">
        <f t="shared" si="10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4</v>
      </c>
      <c r="M920" t="b">
        <v>0</v>
      </c>
      <c r="N920" t="s">
        <v>8271</v>
      </c>
      <c r="O920" s="5">
        <f t="shared" si="98"/>
        <v>5.0256410256410255E-2</v>
      </c>
      <c r="P920" s="11">
        <f t="shared" si="99"/>
        <v>49</v>
      </c>
      <c r="Q920" t="str">
        <f t="shared" si="100"/>
        <v>theater</v>
      </c>
      <c r="R920" t="str">
        <f t="shared" si="101"/>
        <v>plays</v>
      </c>
      <c r="S920" s="9">
        <f t="shared" si="102"/>
        <v>41944.916215277779</v>
      </c>
      <c r="T920" s="10">
        <f t="shared" si="103"/>
        <v>41974.957881944443</v>
      </c>
      <c r="U920">
        <f t="shared" si="104"/>
        <v>2014</v>
      </c>
    </row>
    <row r="921" spans="1:21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13</v>
      </c>
      <c r="M921" t="b">
        <v>1</v>
      </c>
      <c r="N921" t="s">
        <v>8274</v>
      </c>
      <c r="O921" s="5">
        <f t="shared" si="98"/>
        <v>5.0000000000000001E-3</v>
      </c>
      <c r="P921" s="11">
        <f t="shared" si="99"/>
        <v>7.6923076923076925</v>
      </c>
      <c r="Q921" t="str">
        <f t="shared" si="100"/>
        <v>publishing</v>
      </c>
      <c r="R921" t="str">
        <f t="shared" si="101"/>
        <v>nonfiction</v>
      </c>
      <c r="S921" s="9">
        <f t="shared" si="102"/>
        <v>41227.641724537039</v>
      </c>
      <c r="T921" s="10">
        <f t="shared" si="103"/>
        <v>41262.641724537039</v>
      </c>
      <c r="U921">
        <f t="shared" si="10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15</v>
      </c>
      <c r="M922" t="b">
        <v>1</v>
      </c>
      <c r="N922" t="s">
        <v>8274</v>
      </c>
      <c r="O922" s="5">
        <f t="shared" si="98"/>
        <v>0</v>
      </c>
      <c r="P922" s="11">
        <f t="shared" si="99"/>
        <v>0</v>
      </c>
      <c r="Q922" t="str">
        <f t="shared" si="100"/>
        <v>publishing</v>
      </c>
      <c r="R922" t="str">
        <f t="shared" si="101"/>
        <v>nonfiction</v>
      </c>
      <c r="S922" s="9">
        <f t="shared" si="102"/>
        <v>41562.67155092593</v>
      </c>
      <c r="T922" s="10">
        <f t="shared" si="103"/>
        <v>41592.713217592594</v>
      </c>
      <c r="U922">
        <f t="shared" si="10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1</v>
      </c>
      <c r="L923">
        <v>76</v>
      </c>
      <c r="M923" t="b">
        <v>1</v>
      </c>
      <c r="N923" t="s">
        <v>8288</v>
      </c>
      <c r="O923" s="5">
        <f t="shared" si="98"/>
        <v>0.309</v>
      </c>
      <c r="P923" s="11">
        <f t="shared" si="99"/>
        <v>60.986842105263158</v>
      </c>
      <c r="Q923" t="str">
        <f t="shared" si="100"/>
        <v>publishing</v>
      </c>
      <c r="R923" t="str">
        <f t="shared" si="101"/>
        <v>radio &amp; podcasts</v>
      </c>
      <c r="S923" s="9">
        <f t="shared" si="102"/>
        <v>40847.171018518515</v>
      </c>
      <c r="T923" s="10">
        <f t="shared" si="103"/>
        <v>40889.212685185186</v>
      </c>
      <c r="U923">
        <f t="shared" si="10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</v>
      </c>
      <c r="M924" t="b">
        <v>0</v>
      </c>
      <c r="N924" t="s">
        <v>8271</v>
      </c>
      <c r="O924" s="5">
        <f t="shared" si="98"/>
        <v>0.21037037037037037</v>
      </c>
      <c r="P924" s="11">
        <f t="shared" si="99"/>
        <v>1893.3333333333333</v>
      </c>
      <c r="Q924" t="str">
        <f t="shared" si="100"/>
        <v>theater</v>
      </c>
      <c r="R924" t="str">
        <f t="shared" si="101"/>
        <v>plays</v>
      </c>
      <c r="S924" s="9">
        <f t="shared" si="102"/>
        <v>41878.530011574076</v>
      </c>
      <c r="T924" s="10">
        <f t="shared" si="103"/>
        <v>41913.530011574076</v>
      </c>
      <c r="U924">
        <f t="shared" si="10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1</v>
      </c>
      <c r="L925">
        <v>226</v>
      </c>
      <c r="M925" t="b">
        <v>1</v>
      </c>
      <c r="N925" t="s">
        <v>8271</v>
      </c>
      <c r="O925" s="5">
        <f t="shared" si="98"/>
        <v>2.1999999999999999E-2</v>
      </c>
      <c r="P925" s="11">
        <f t="shared" si="99"/>
        <v>1.4601769911504425</v>
      </c>
      <c r="Q925" t="str">
        <f t="shared" si="100"/>
        <v>theater</v>
      </c>
      <c r="R925" t="str">
        <f t="shared" si="101"/>
        <v>plays</v>
      </c>
      <c r="S925" s="9">
        <f t="shared" si="102"/>
        <v>41934.959756944445</v>
      </c>
      <c r="T925" s="10">
        <f t="shared" si="103"/>
        <v>41965.001423611116</v>
      </c>
      <c r="U925">
        <f t="shared" si="10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4</v>
      </c>
      <c r="M926" t="b">
        <v>0</v>
      </c>
      <c r="N926" t="s">
        <v>8271</v>
      </c>
      <c r="O926" s="5">
        <f t="shared" si="98"/>
        <v>0.109</v>
      </c>
      <c r="P926" s="11">
        <f t="shared" si="99"/>
        <v>81.75</v>
      </c>
      <c r="Q926" t="str">
        <f t="shared" si="100"/>
        <v>theater</v>
      </c>
      <c r="R926" t="str">
        <f t="shared" si="101"/>
        <v>plays</v>
      </c>
      <c r="S926" s="9">
        <f t="shared" si="102"/>
        <v>41288.942928240744</v>
      </c>
      <c r="T926" s="10">
        <f t="shared" si="103"/>
        <v>41318.942928240744</v>
      </c>
      <c r="U926">
        <f t="shared" si="10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0</v>
      </c>
      <c r="M927" t="b">
        <v>0</v>
      </c>
      <c r="N927" t="s">
        <v>8271</v>
      </c>
      <c r="O927" s="5">
        <f t="shared" si="98"/>
        <v>2.6666666666666668E-2</v>
      </c>
      <c r="P927" s="11" t="e">
        <f t="shared" si="99"/>
        <v>#DIV/0!</v>
      </c>
      <c r="Q927" t="str">
        <f t="shared" si="100"/>
        <v>theater</v>
      </c>
      <c r="R927" t="str">
        <f t="shared" si="101"/>
        <v>plays</v>
      </c>
      <c r="S927" s="9">
        <f t="shared" si="102"/>
        <v>41575.880914351852</v>
      </c>
      <c r="T927" s="10">
        <f t="shared" si="103"/>
        <v>41605.922581018516</v>
      </c>
      <c r="U927">
        <f t="shared" si="10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1</v>
      </c>
      <c r="M928" t="b">
        <v>0</v>
      </c>
      <c r="N928" t="s">
        <v>8270</v>
      </c>
      <c r="O928" s="5">
        <f t="shared" si="98"/>
        <v>0</v>
      </c>
      <c r="P928" s="11">
        <f t="shared" si="99"/>
        <v>0</v>
      </c>
      <c r="Q928" t="str">
        <f t="shared" si="100"/>
        <v>film &amp; video</v>
      </c>
      <c r="R928" t="str">
        <f t="shared" si="101"/>
        <v>animation</v>
      </c>
      <c r="S928" s="9">
        <f t="shared" si="102"/>
        <v>40338.02002314815</v>
      </c>
      <c r="T928" s="10">
        <f t="shared" si="103"/>
        <v>40367.944444444445</v>
      </c>
      <c r="U928">
        <f t="shared" si="10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1</v>
      </c>
      <c r="M929" t="b">
        <v>0</v>
      </c>
      <c r="N929" t="s">
        <v>8284</v>
      </c>
      <c r="O929" s="5">
        <f t="shared" si="98"/>
        <v>0</v>
      </c>
      <c r="P929" s="11">
        <f t="shared" si="99"/>
        <v>0</v>
      </c>
      <c r="Q929" t="str">
        <f t="shared" si="100"/>
        <v>food</v>
      </c>
      <c r="R929" t="str">
        <f t="shared" si="101"/>
        <v>food trucks</v>
      </c>
      <c r="S929" s="9">
        <f t="shared" si="102"/>
        <v>41013.822858796295</v>
      </c>
      <c r="T929" s="10">
        <f t="shared" si="103"/>
        <v>41043.822858796295</v>
      </c>
      <c r="U929">
        <f t="shared" si="10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</v>
      </c>
      <c r="M930" t="b">
        <v>0</v>
      </c>
      <c r="N930" t="s">
        <v>8283</v>
      </c>
      <c r="O930" s="5">
        <f t="shared" si="98"/>
        <v>0.10862068965517241</v>
      </c>
      <c r="P930" s="11">
        <f t="shared" si="99"/>
        <v>787.5</v>
      </c>
      <c r="Q930" t="str">
        <f t="shared" si="100"/>
        <v>games</v>
      </c>
      <c r="R930" t="str">
        <f t="shared" si="101"/>
        <v>mobile games</v>
      </c>
      <c r="S930" s="9">
        <f t="shared" si="102"/>
        <v>41180.86241898148</v>
      </c>
      <c r="T930" s="10">
        <f t="shared" si="103"/>
        <v>41231</v>
      </c>
      <c r="U930">
        <f t="shared" si="10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35</v>
      </c>
      <c r="M931" t="b">
        <v>1</v>
      </c>
      <c r="N931" t="s">
        <v>8285</v>
      </c>
      <c r="O931" s="5">
        <f t="shared" si="98"/>
        <v>0</v>
      </c>
      <c r="P931" s="11">
        <f t="shared" si="99"/>
        <v>0</v>
      </c>
      <c r="Q931" t="str">
        <f t="shared" si="100"/>
        <v>photography</v>
      </c>
      <c r="R931" t="str">
        <f t="shared" si="101"/>
        <v>photobooks</v>
      </c>
      <c r="S931" s="9">
        <f t="shared" si="102"/>
        <v>40978.238067129627</v>
      </c>
      <c r="T931" s="10">
        <f t="shared" si="103"/>
        <v>41008.196400462963</v>
      </c>
      <c r="U931">
        <f t="shared" si="10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19</v>
      </c>
      <c r="M932" t="b">
        <v>1</v>
      </c>
      <c r="N932" t="s">
        <v>8279</v>
      </c>
      <c r="O932" s="5">
        <f t="shared" si="98"/>
        <v>0.38333333333333336</v>
      </c>
      <c r="P932" s="11">
        <f t="shared" si="99"/>
        <v>18.157894736842106</v>
      </c>
      <c r="Q932" t="str">
        <f t="shared" si="100"/>
        <v>music</v>
      </c>
      <c r="R932" t="str">
        <f t="shared" si="101"/>
        <v>indie rock</v>
      </c>
      <c r="S932" s="9">
        <f t="shared" si="102"/>
        <v>40312.915578703702</v>
      </c>
      <c r="T932" s="10">
        <f t="shared" si="103"/>
        <v>40354.897222222222</v>
      </c>
      <c r="U932">
        <f t="shared" si="10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0</v>
      </c>
      <c r="M933" t="b">
        <v>0</v>
      </c>
      <c r="N933" t="s">
        <v>8270</v>
      </c>
      <c r="O933" s="5">
        <f t="shared" si="98"/>
        <v>6.5500000000000003E-2</v>
      </c>
      <c r="P933" s="11" t="e">
        <f t="shared" si="99"/>
        <v>#DIV/0!</v>
      </c>
      <c r="Q933" t="str">
        <f t="shared" si="100"/>
        <v>film &amp; video</v>
      </c>
      <c r="R933" t="str">
        <f t="shared" si="101"/>
        <v>animation</v>
      </c>
      <c r="S933" s="9">
        <f t="shared" si="102"/>
        <v>41680.359976851854</v>
      </c>
      <c r="T933" s="10">
        <f t="shared" si="103"/>
        <v>41714.916666666664</v>
      </c>
      <c r="U933">
        <f t="shared" si="10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</v>
      </c>
      <c r="M934" t="b">
        <v>0</v>
      </c>
      <c r="N934" t="s">
        <v>8275</v>
      </c>
      <c r="O934" s="5">
        <f t="shared" si="98"/>
        <v>0.14536842105263159</v>
      </c>
      <c r="P934" s="11">
        <f t="shared" si="99"/>
        <v>460.33333333333331</v>
      </c>
      <c r="Q934" t="str">
        <f t="shared" si="100"/>
        <v>publishing</v>
      </c>
      <c r="R934" t="str">
        <f t="shared" si="101"/>
        <v>fiction</v>
      </c>
      <c r="S934" s="9">
        <f t="shared" si="102"/>
        <v>41310.969270833331</v>
      </c>
      <c r="T934" s="10">
        <f t="shared" si="103"/>
        <v>41355.927604166667</v>
      </c>
      <c r="U934">
        <f t="shared" si="10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1</v>
      </c>
      <c r="M935" t="b">
        <v>0</v>
      </c>
      <c r="N935" t="s">
        <v>8272</v>
      </c>
      <c r="O935" s="5">
        <f t="shared" si="98"/>
        <v>0.06</v>
      </c>
      <c r="P935" s="11">
        <f t="shared" si="99"/>
        <v>120</v>
      </c>
      <c r="Q935" t="str">
        <f t="shared" si="100"/>
        <v>technology</v>
      </c>
      <c r="R935" t="str">
        <f t="shared" si="101"/>
        <v>web</v>
      </c>
      <c r="S935" s="9">
        <f t="shared" si="102"/>
        <v>41711.169085648151</v>
      </c>
      <c r="T935" s="10">
        <f t="shared" si="103"/>
        <v>41771.169085648151</v>
      </c>
      <c r="U935">
        <f t="shared" si="10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1</v>
      </c>
      <c r="L936">
        <v>12</v>
      </c>
      <c r="M936" t="b">
        <v>1</v>
      </c>
      <c r="N936" t="s">
        <v>8271</v>
      </c>
      <c r="O936" s="5">
        <f t="shared" si="98"/>
        <v>0.30399999999999999</v>
      </c>
      <c r="P936" s="11">
        <f t="shared" si="99"/>
        <v>126.66666666666667</v>
      </c>
      <c r="Q936" t="str">
        <f t="shared" si="100"/>
        <v>theater</v>
      </c>
      <c r="R936" t="str">
        <f t="shared" si="101"/>
        <v>plays</v>
      </c>
      <c r="S936" s="9">
        <f t="shared" si="102"/>
        <v>41733.737083333333</v>
      </c>
      <c r="T936" s="10">
        <f t="shared" si="103"/>
        <v>41763.25</v>
      </c>
      <c r="U936">
        <f t="shared" si="10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1</v>
      </c>
      <c r="L937">
        <v>18</v>
      </c>
      <c r="M937" t="b">
        <v>0</v>
      </c>
      <c r="N937" t="s">
        <v>8285</v>
      </c>
      <c r="O937" s="5">
        <f t="shared" si="98"/>
        <v>1.4285714285714285E-2</v>
      </c>
      <c r="P937" s="11">
        <f t="shared" si="99"/>
        <v>2.7777777777777777</v>
      </c>
      <c r="Q937" t="str">
        <f t="shared" si="100"/>
        <v>photography</v>
      </c>
      <c r="R937" t="str">
        <f t="shared" si="101"/>
        <v>photobooks</v>
      </c>
      <c r="S937" s="9">
        <f t="shared" si="102"/>
        <v>42368.333668981482</v>
      </c>
      <c r="T937" s="10">
        <f t="shared" si="103"/>
        <v>42398.333668981482</v>
      </c>
      <c r="U937">
        <f t="shared" si="10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1</v>
      </c>
      <c r="L938">
        <v>211</v>
      </c>
      <c r="M938" t="b">
        <v>1</v>
      </c>
      <c r="N938" t="s">
        <v>8279</v>
      </c>
      <c r="O938" s="5">
        <f t="shared" si="98"/>
        <v>0</v>
      </c>
      <c r="P938" s="11">
        <f t="shared" si="99"/>
        <v>0</v>
      </c>
      <c r="Q938" t="str">
        <f t="shared" si="100"/>
        <v>music</v>
      </c>
      <c r="R938" t="str">
        <f t="shared" si="101"/>
        <v>indie rock</v>
      </c>
      <c r="S938" s="9">
        <f t="shared" si="102"/>
        <v>40883.024178240739</v>
      </c>
      <c r="T938" s="10">
        <f t="shared" si="103"/>
        <v>40926.833333333336</v>
      </c>
      <c r="U938">
        <f t="shared" si="10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0</v>
      </c>
      <c r="M939" t="b">
        <v>0</v>
      </c>
      <c r="N939" t="s">
        <v>8305</v>
      </c>
      <c r="O939" s="5">
        <f t="shared" si="98"/>
        <v>1.1428571428571429E-2</v>
      </c>
      <c r="P939" s="11" t="e">
        <f t="shared" si="99"/>
        <v>#DIV/0!</v>
      </c>
      <c r="Q939" t="str">
        <f t="shared" si="100"/>
        <v>theater</v>
      </c>
      <c r="R939" t="str">
        <f t="shared" si="101"/>
        <v>musical</v>
      </c>
      <c r="S939" s="9">
        <f t="shared" si="102"/>
        <v>41551.798113425924</v>
      </c>
      <c r="T939" s="10">
        <f t="shared" si="103"/>
        <v>41581.839780092596</v>
      </c>
      <c r="U939">
        <f t="shared" si="10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8</v>
      </c>
      <c r="M940" t="b">
        <v>0</v>
      </c>
      <c r="N940" t="s">
        <v>8305</v>
      </c>
      <c r="O940" s="5">
        <f t="shared" si="98"/>
        <v>3.5714285714285713E-3</v>
      </c>
      <c r="P940" s="11">
        <f t="shared" si="99"/>
        <v>3.125</v>
      </c>
      <c r="Q940" t="str">
        <f t="shared" si="100"/>
        <v>theater</v>
      </c>
      <c r="R940" t="str">
        <f t="shared" si="101"/>
        <v>musical</v>
      </c>
      <c r="S940" s="9">
        <f t="shared" si="102"/>
        <v>41124.479722222226</v>
      </c>
      <c r="T940" s="10">
        <f t="shared" si="103"/>
        <v>41154.479722222226</v>
      </c>
      <c r="U940">
        <f t="shared" si="10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210</v>
      </c>
      <c r="M941" t="b">
        <v>1</v>
      </c>
      <c r="N941" t="s">
        <v>8297</v>
      </c>
      <c r="O941" s="5">
        <f t="shared" si="98"/>
        <v>1.4545454545454545E-2</v>
      </c>
      <c r="P941" s="11">
        <f t="shared" si="99"/>
        <v>0.19047619047619047</v>
      </c>
      <c r="Q941" t="str">
        <f t="shared" si="100"/>
        <v>games</v>
      </c>
      <c r="R941" t="str">
        <f t="shared" si="101"/>
        <v>tabletop games</v>
      </c>
      <c r="S941" s="9">
        <f t="shared" si="102"/>
        <v>41416.763171296298</v>
      </c>
      <c r="T941" s="10">
        <f t="shared" si="103"/>
        <v>41455.831944444442</v>
      </c>
      <c r="U941">
        <f t="shared" si="10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13</v>
      </c>
      <c r="M942" t="b">
        <v>1</v>
      </c>
      <c r="N942" t="s">
        <v>8279</v>
      </c>
      <c r="O942" s="5">
        <f t="shared" si="98"/>
        <v>0.17155555555555554</v>
      </c>
      <c r="P942" s="11">
        <f t="shared" si="99"/>
        <v>118.76923076923077</v>
      </c>
      <c r="Q942" t="str">
        <f t="shared" si="100"/>
        <v>music</v>
      </c>
      <c r="R942" t="str">
        <f t="shared" si="101"/>
        <v>indie rock</v>
      </c>
      <c r="S942" s="9">
        <f t="shared" si="102"/>
        <v>42182.008402777778</v>
      </c>
      <c r="T942" s="10">
        <f t="shared" si="103"/>
        <v>42227.008402777778</v>
      </c>
      <c r="U942">
        <f t="shared" si="10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1</v>
      </c>
      <c r="L943">
        <v>111</v>
      </c>
      <c r="M943" t="b">
        <v>1</v>
      </c>
      <c r="N943" t="s">
        <v>8269</v>
      </c>
      <c r="O943" s="5">
        <f t="shared" si="98"/>
        <v>2.3220000000000001E-2</v>
      </c>
      <c r="P943" s="11">
        <f t="shared" si="99"/>
        <v>10.45945945945946</v>
      </c>
      <c r="Q943" t="str">
        <f t="shared" si="100"/>
        <v>film &amp; video</v>
      </c>
      <c r="R943" t="str">
        <f t="shared" si="101"/>
        <v>documentary</v>
      </c>
      <c r="S943" s="9">
        <f t="shared" si="102"/>
        <v>42746.096585648149</v>
      </c>
      <c r="T943" s="10">
        <f t="shared" si="103"/>
        <v>42776.096585648149</v>
      </c>
      <c r="U943">
        <f t="shared" si="10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2</v>
      </c>
      <c r="M944" t="b">
        <v>0</v>
      </c>
      <c r="N944" t="s">
        <v>8279</v>
      </c>
      <c r="O944" s="5">
        <f t="shared" si="98"/>
        <v>8.9066666666666669E-2</v>
      </c>
      <c r="P944" s="11">
        <f t="shared" si="99"/>
        <v>334</v>
      </c>
      <c r="Q944" t="str">
        <f t="shared" si="100"/>
        <v>music</v>
      </c>
      <c r="R944" t="str">
        <f t="shared" si="101"/>
        <v>indie rock</v>
      </c>
      <c r="S944" s="9">
        <f t="shared" si="102"/>
        <v>42382.843287037031</v>
      </c>
      <c r="T944" s="10">
        <f t="shared" si="103"/>
        <v>42418.843287037031</v>
      </c>
      <c r="U944">
        <f t="shared" si="10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20</v>
      </c>
      <c r="M945" t="b">
        <v>1</v>
      </c>
      <c r="N945" t="s">
        <v>8271</v>
      </c>
      <c r="O945" s="5">
        <f t="shared" si="98"/>
        <v>9.633333333333334E-2</v>
      </c>
      <c r="P945" s="11">
        <f t="shared" si="99"/>
        <v>14.45</v>
      </c>
      <c r="Q945" t="str">
        <f t="shared" si="100"/>
        <v>theater</v>
      </c>
      <c r="R945" t="str">
        <f t="shared" si="101"/>
        <v>plays</v>
      </c>
      <c r="S945" s="9">
        <f t="shared" si="102"/>
        <v>42673.66788194445</v>
      </c>
      <c r="T945" s="10">
        <f t="shared" si="103"/>
        <v>42703.709548611107</v>
      </c>
      <c r="U945">
        <f t="shared" si="10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1</v>
      </c>
      <c r="M946" t="b">
        <v>0</v>
      </c>
      <c r="N946" t="s">
        <v>8283</v>
      </c>
      <c r="O946" s="5">
        <f t="shared" si="98"/>
        <v>0.13325999999999999</v>
      </c>
      <c r="P946" s="11">
        <f t="shared" si="99"/>
        <v>6663</v>
      </c>
      <c r="Q946" t="str">
        <f t="shared" si="100"/>
        <v>games</v>
      </c>
      <c r="R946" t="str">
        <f t="shared" si="101"/>
        <v>mobile games</v>
      </c>
      <c r="S946" s="9">
        <f t="shared" si="102"/>
        <v>42444.583912037036</v>
      </c>
      <c r="T946" s="10">
        <f t="shared" si="103"/>
        <v>42478.583333333328</v>
      </c>
      <c r="U946">
        <f t="shared" si="10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39</v>
      </c>
      <c r="M947" t="b">
        <v>0</v>
      </c>
      <c r="N947" t="s">
        <v>8305</v>
      </c>
      <c r="O947" s="5">
        <f t="shared" si="98"/>
        <v>2.4840000000000001E-2</v>
      </c>
      <c r="P947" s="11">
        <f t="shared" si="99"/>
        <v>63.692307692307693</v>
      </c>
      <c r="Q947" t="str">
        <f t="shared" si="100"/>
        <v>theater</v>
      </c>
      <c r="R947" t="str">
        <f t="shared" si="101"/>
        <v>musical</v>
      </c>
      <c r="S947" s="9">
        <f t="shared" si="102"/>
        <v>42732.872986111113</v>
      </c>
      <c r="T947" s="10">
        <f t="shared" si="103"/>
        <v>42784.999305555553</v>
      </c>
      <c r="U947">
        <f t="shared" si="10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50</v>
      </c>
      <c r="M948" t="b">
        <v>1</v>
      </c>
      <c r="N948" t="s">
        <v>8276</v>
      </c>
      <c r="O948" s="5">
        <f t="shared" si="98"/>
        <v>1.9066666666666666E-2</v>
      </c>
      <c r="P948" s="11">
        <f t="shared" si="99"/>
        <v>5.72</v>
      </c>
      <c r="Q948" t="str">
        <f t="shared" si="100"/>
        <v>music</v>
      </c>
      <c r="R948" t="str">
        <f t="shared" si="101"/>
        <v>rock</v>
      </c>
      <c r="S948" s="9">
        <f t="shared" si="102"/>
        <v>42592.750555555554</v>
      </c>
      <c r="T948" s="10">
        <f t="shared" si="103"/>
        <v>42622.750555555554</v>
      </c>
      <c r="U948">
        <f t="shared" si="10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68</v>
      </c>
      <c r="M949" t="b">
        <v>1</v>
      </c>
      <c r="N949" t="s">
        <v>8274</v>
      </c>
      <c r="O949" s="5">
        <f t="shared" si="98"/>
        <v>0</v>
      </c>
      <c r="P949" s="11">
        <f t="shared" si="99"/>
        <v>0</v>
      </c>
      <c r="Q949" t="str">
        <f t="shared" si="100"/>
        <v>publishing</v>
      </c>
      <c r="R949" t="str">
        <f t="shared" si="101"/>
        <v>nonfiction</v>
      </c>
      <c r="S949" s="9">
        <f t="shared" si="102"/>
        <v>42491.781319444446</v>
      </c>
      <c r="T949" s="10">
        <f t="shared" si="103"/>
        <v>42551.781319444446</v>
      </c>
      <c r="U949">
        <f t="shared" si="10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5</v>
      </c>
      <c r="M950" t="b">
        <v>0</v>
      </c>
      <c r="N950" t="s">
        <v>8273</v>
      </c>
      <c r="O950" s="5">
        <f t="shared" si="98"/>
        <v>0.12</v>
      </c>
      <c r="P950" s="11">
        <f t="shared" si="99"/>
        <v>96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10">
        <f t="shared" si="103"/>
        <v>42441.828287037039</v>
      </c>
      <c r="U950">
        <f t="shared" si="10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14</v>
      </c>
      <c r="M951" t="b">
        <v>0</v>
      </c>
      <c r="N951" t="s">
        <v>8304</v>
      </c>
      <c r="O951" s="5">
        <f t="shared" si="98"/>
        <v>1.3650000000000001E-2</v>
      </c>
      <c r="P951" s="11">
        <f t="shared" si="99"/>
        <v>19.5</v>
      </c>
      <c r="Q951" t="str">
        <f t="shared" si="100"/>
        <v>publishing</v>
      </c>
      <c r="R951" t="str">
        <f t="shared" si="101"/>
        <v>children's books</v>
      </c>
      <c r="S951" s="9">
        <f t="shared" si="102"/>
        <v>42361.043703703705</v>
      </c>
      <c r="T951" s="10">
        <f t="shared" si="103"/>
        <v>42421.043703703705</v>
      </c>
      <c r="U951">
        <f t="shared" si="10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25</v>
      </c>
      <c r="M952" t="b">
        <v>1</v>
      </c>
      <c r="N952" t="s">
        <v>8271</v>
      </c>
      <c r="O952" s="5">
        <f t="shared" si="98"/>
        <v>0.28039999999999998</v>
      </c>
      <c r="P952" s="11">
        <f t="shared" si="99"/>
        <v>56.08</v>
      </c>
      <c r="Q952" t="str">
        <f t="shared" si="100"/>
        <v>theater</v>
      </c>
      <c r="R952" t="str">
        <f t="shared" si="101"/>
        <v>plays</v>
      </c>
      <c r="S952" s="9">
        <f t="shared" si="102"/>
        <v>42356.750706018516</v>
      </c>
      <c r="T952" s="10">
        <f t="shared" si="103"/>
        <v>42386.750706018516</v>
      </c>
      <c r="U952">
        <f t="shared" si="104"/>
        <v>2015</v>
      </c>
    </row>
    <row r="953" spans="1:21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19</v>
      </c>
      <c r="M953" t="b">
        <v>1</v>
      </c>
      <c r="N953" t="s">
        <v>8274</v>
      </c>
      <c r="O953" s="5">
        <f t="shared" si="98"/>
        <v>0.38390000000000002</v>
      </c>
      <c r="P953" s="11">
        <f t="shared" si="99"/>
        <v>1010.2631578947369</v>
      </c>
      <c r="Q953" t="str">
        <f t="shared" si="100"/>
        <v>publishing</v>
      </c>
      <c r="R953" t="str">
        <f t="shared" si="101"/>
        <v>nonfiction</v>
      </c>
      <c r="S953" s="9">
        <f t="shared" si="102"/>
        <v>42480.653611111105</v>
      </c>
      <c r="T953" s="10">
        <f t="shared" si="103"/>
        <v>42525.653611111105</v>
      </c>
      <c r="U953">
        <f t="shared" si="10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7</v>
      </c>
      <c r="M954" t="b">
        <v>0</v>
      </c>
      <c r="N954" t="s">
        <v>8303</v>
      </c>
      <c r="O954" s="5">
        <f t="shared" si="98"/>
        <v>0.39942857142857141</v>
      </c>
      <c r="P954" s="11">
        <f t="shared" si="99"/>
        <v>2796</v>
      </c>
      <c r="Q954" t="str">
        <f t="shared" si="100"/>
        <v>theater</v>
      </c>
      <c r="R954" t="str">
        <f t="shared" si="101"/>
        <v>spaces</v>
      </c>
      <c r="S954" s="9">
        <f t="shared" si="102"/>
        <v>42662.613564814819</v>
      </c>
      <c r="T954" s="10">
        <f t="shared" si="103"/>
        <v>42692.655231481483</v>
      </c>
      <c r="U954">
        <f t="shared" si="10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81</v>
      </c>
      <c r="M955" t="b">
        <v>0</v>
      </c>
      <c r="N955" t="s">
        <v>8267</v>
      </c>
      <c r="O955" s="5">
        <f t="shared" si="98"/>
        <v>8.3999999999999995E-3</v>
      </c>
      <c r="P955" s="11">
        <f t="shared" si="99"/>
        <v>1.5555555555555556</v>
      </c>
      <c r="Q955" t="str">
        <f t="shared" si="100"/>
        <v>film &amp; video</v>
      </c>
      <c r="R955" t="str">
        <f t="shared" si="101"/>
        <v>science fiction</v>
      </c>
      <c r="S955" s="9">
        <f t="shared" si="102"/>
        <v>41999.164340277777</v>
      </c>
      <c r="T955" s="10">
        <f t="shared" si="103"/>
        <v>42029.164340277777</v>
      </c>
      <c r="U955">
        <f t="shared" si="10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76</v>
      </c>
      <c r="M956" t="b">
        <v>1</v>
      </c>
      <c r="N956" t="s">
        <v>8300</v>
      </c>
      <c r="O956" s="5">
        <f t="shared" si="98"/>
        <v>0.43406666666666666</v>
      </c>
      <c r="P956" s="11">
        <f t="shared" si="99"/>
        <v>85.671052631578945</v>
      </c>
      <c r="Q956" t="str">
        <f t="shared" si="100"/>
        <v>music</v>
      </c>
      <c r="R956" t="str">
        <f t="shared" si="101"/>
        <v>classical music</v>
      </c>
      <c r="S956" s="9">
        <f t="shared" si="102"/>
        <v>42194.833784722221</v>
      </c>
      <c r="T956" s="10">
        <f t="shared" si="103"/>
        <v>42236.833784722221</v>
      </c>
      <c r="U956">
        <f t="shared" si="10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11</v>
      </c>
      <c r="M957" t="b">
        <v>1</v>
      </c>
      <c r="N957" t="s">
        <v>8271</v>
      </c>
      <c r="O957" s="5">
        <f t="shared" si="98"/>
        <v>5.6613333333333335E-2</v>
      </c>
      <c r="P957" s="11">
        <f t="shared" si="99"/>
        <v>1544</v>
      </c>
      <c r="Q957" t="str">
        <f t="shared" si="100"/>
        <v>theater</v>
      </c>
      <c r="R957" t="str">
        <f t="shared" si="101"/>
        <v>plays</v>
      </c>
      <c r="S957" s="9">
        <f t="shared" si="102"/>
        <v>42586.295138888891</v>
      </c>
      <c r="T957" s="10">
        <f t="shared" si="103"/>
        <v>42626.295138888891</v>
      </c>
      <c r="U957">
        <f t="shared" si="10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</v>
      </c>
      <c r="M958" t="b">
        <v>0</v>
      </c>
      <c r="N958" t="s">
        <v>8296</v>
      </c>
      <c r="O958" s="5">
        <f t="shared" si="98"/>
        <v>1.7219999999999999E-2</v>
      </c>
      <c r="P958" s="11">
        <f t="shared" si="99"/>
        <v>861</v>
      </c>
      <c r="Q958" t="str">
        <f t="shared" si="100"/>
        <v>photography</v>
      </c>
      <c r="R958" t="str">
        <f t="shared" si="101"/>
        <v>people</v>
      </c>
      <c r="S958" s="9">
        <f t="shared" si="102"/>
        <v>42060.913877314815</v>
      </c>
      <c r="T958" s="10">
        <f t="shared" si="103"/>
        <v>42120.872210648144</v>
      </c>
      <c r="U958">
        <f t="shared" si="10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2</v>
      </c>
      <c r="M959" t="b">
        <v>0</v>
      </c>
      <c r="N959" t="s">
        <v>8270</v>
      </c>
      <c r="O959" s="5">
        <f t="shared" si="98"/>
        <v>1.9416666666666665E-2</v>
      </c>
      <c r="P959" s="11">
        <f t="shared" si="99"/>
        <v>116.5</v>
      </c>
      <c r="Q959" t="str">
        <f t="shared" si="100"/>
        <v>film &amp; video</v>
      </c>
      <c r="R959" t="str">
        <f t="shared" si="101"/>
        <v>animation</v>
      </c>
      <c r="S959" s="9">
        <f t="shared" si="102"/>
        <v>42660.552465277782</v>
      </c>
      <c r="T959" s="10">
        <f t="shared" si="103"/>
        <v>42691.594131944439</v>
      </c>
      <c r="U959">
        <f t="shared" si="10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30</v>
      </c>
      <c r="M960" t="b">
        <v>0</v>
      </c>
      <c r="N960" t="s">
        <v>8273</v>
      </c>
      <c r="O960" s="5">
        <f t="shared" si="98"/>
        <v>0.11328275684711328</v>
      </c>
      <c r="P960" s="11">
        <f t="shared" si="99"/>
        <v>29.366666666666667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10">
        <f t="shared" si="103"/>
        <v>42104.207638888889</v>
      </c>
      <c r="U960">
        <f t="shared" si="10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237</v>
      </c>
      <c r="M961" t="b">
        <v>1</v>
      </c>
      <c r="N961" t="s">
        <v>8271</v>
      </c>
      <c r="O961" s="5">
        <f t="shared" si="98"/>
        <v>0.3886</v>
      </c>
      <c r="P961" s="11">
        <f t="shared" si="99"/>
        <v>81.983122362869196</v>
      </c>
      <c r="Q961" t="str">
        <f t="shared" si="100"/>
        <v>theater</v>
      </c>
      <c r="R961" t="str">
        <f t="shared" si="101"/>
        <v>plays</v>
      </c>
      <c r="S961" s="9">
        <f t="shared" si="102"/>
        <v>41993.174363425926</v>
      </c>
      <c r="T961" s="10">
        <f t="shared" si="103"/>
        <v>42023.174363425926</v>
      </c>
      <c r="U961">
        <f t="shared" si="10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238</v>
      </c>
      <c r="M962" t="b">
        <v>1</v>
      </c>
      <c r="N962" t="s">
        <v>8271</v>
      </c>
      <c r="O962" s="5">
        <f t="shared" ref="O962:O1025" si="105">E962/D962</f>
        <v>0.46100628930817611</v>
      </c>
      <c r="P962" s="11">
        <f t="shared" ref="P962:P1025" si="106">E962/L962</f>
        <v>107.79411764705883</v>
      </c>
      <c r="Q962" t="str">
        <f t="shared" ref="Q962:Q1025" si="107">LEFT(N962,SEARCH("/",N962,1)-1)</f>
        <v>theater</v>
      </c>
      <c r="R962" t="str">
        <f t="shared" ref="R962:R1025" si="108">RIGHT(N962,LEN(N962)- SEARCH("/",N962,SEARCH("/",N962)))</f>
        <v>plays</v>
      </c>
      <c r="S962" s="9">
        <f t="shared" ref="S962:S1025" si="109">(((J962/60)/60)/24)+DATE(1970,1,1)</f>
        <v>42766.626793981486</v>
      </c>
      <c r="T962" s="10">
        <f t="shared" ref="T962:T1025" si="110">(((I962/60)/60)/24)+DATE(1970,1,1)</f>
        <v>42808.585127314815</v>
      </c>
      <c r="U962">
        <f t="shared" ref="U962:U1025" si="111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10</v>
      </c>
      <c r="M963" t="b">
        <v>1</v>
      </c>
      <c r="N963" t="s">
        <v>8305</v>
      </c>
      <c r="O963" s="5">
        <f t="shared" si="105"/>
        <v>0.42188421052631581</v>
      </c>
      <c r="P963" s="11">
        <f t="shared" si="106"/>
        <v>4007.9</v>
      </c>
      <c r="Q963" t="str">
        <f t="shared" si="107"/>
        <v>theater</v>
      </c>
      <c r="R963" t="str">
        <f t="shared" si="108"/>
        <v>musical</v>
      </c>
      <c r="S963" s="9">
        <f t="shared" si="109"/>
        <v>42740.693692129629</v>
      </c>
      <c r="T963" s="10">
        <f t="shared" si="110"/>
        <v>42786.791666666672</v>
      </c>
      <c r="U963">
        <f t="shared" si="111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0</v>
      </c>
      <c r="M964" t="b">
        <v>0</v>
      </c>
      <c r="N964" t="s">
        <v>8267</v>
      </c>
      <c r="O964" s="5">
        <f t="shared" si="105"/>
        <v>0.2848</v>
      </c>
      <c r="P964" s="11" t="e">
        <f t="shared" si="106"/>
        <v>#DIV/0!</v>
      </c>
      <c r="Q964" t="str">
        <f t="shared" si="107"/>
        <v>film &amp; video</v>
      </c>
      <c r="R964" t="str">
        <f t="shared" si="108"/>
        <v>science fiction</v>
      </c>
      <c r="S964" s="9">
        <f t="shared" si="109"/>
        <v>42373.712418981479</v>
      </c>
      <c r="T964" s="10">
        <f t="shared" si="110"/>
        <v>42411.712418981479</v>
      </c>
      <c r="U964">
        <f t="shared" si="11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98</v>
      </c>
      <c r="M965" t="b">
        <v>1</v>
      </c>
      <c r="N965" t="s">
        <v>8271</v>
      </c>
      <c r="O965" s="5">
        <f t="shared" si="105"/>
        <v>1.0771428571428571E-2</v>
      </c>
      <c r="P965" s="11">
        <f t="shared" si="106"/>
        <v>3.8469387755102042</v>
      </c>
      <c r="Q965" t="str">
        <f t="shared" si="107"/>
        <v>theater</v>
      </c>
      <c r="R965" t="str">
        <f t="shared" si="108"/>
        <v>plays</v>
      </c>
      <c r="S965" s="9">
        <f t="shared" si="109"/>
        <v>42625.635636574079</v>
      </c>
      <c r="T965" s="10">
        <f t="shared" si="110"/>
        <v>42660.635636574079</v>
      </c>
      <c r="U965">
        <f t="shared" si="11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0</v>
      </c>
      <c r="M966" t="b">
        <v>0</v>
      </c>
      <c r="N966" t="s">
        <v>8271</v>
      </c>
      <c r="O966" s="5">
        <f t="shared" si="105"/>
        <v>7.9909090909090902E-3</v>
      </c>
      <c r="P966" s="11" t="e">
        <f t="shared" si="106"/>
        <v>#DIV/0!</v>
      </c>
      <c r="Q966" t="str">
        <f t="shared" si="107"/>
        <v>theater</v>
      </c>
      <c r="R966" t="str">
        <f t="shared" si="108"/>
        <v>plays</v>
      </c>
      <c r="S966" s="9">
        <f t="shared" si="109"/>
        <v>42208.628692129627</v>
      </c>
      <c r="T966" s="10">
        <f t="shared" si="110"/>
        <v>42248.628692129627</v>
      </c>
      <c r="U966">
        <f t="shared" si="11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1</v>
      </c>
      <c r="L967">
        <v>964</v>
      </c>
      <c r="M967" t="b">
        <v>1</v>
      </c>
      <c r="N967" t="s">
        <v>8269</v>
      </c>
      <c r="O967" s="5">
        <f t="shared" si="105"/>
        <v>1.192E-2</v>
      </c>
      <c r="P967" s="11">
        <f t="shared" si="106"/>
        <v>0.3091286307053942</v>
      </c>
      <c r="Q967" t="str">
        <f t="shared" si="107"/>
        <v>film &amp; video</v>
      </c>
      <c r="R967" t="str">
        <f t="shared" si="108"/>
        <v>documentary</v>
      </c>
      <c r="S967" s="9">
        <f t="shared" si="109"/>
        <v>42637.016736111109</v>
      </c>
      <c r="T967" s="10">
        <f t="shared" si="110"/>
        <v>42669.165972222225</v>
      </c>
      <c r="U967">
        <f t="shared" si="11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1</v>
      </c>
      <c r="M968" t="b">
        <v>0</v>
      </c>
      <c r="N968" t="s">
        <v>8303</v>
      </c>
      <c r="O968" s="5">
        <f t="shared" si="105"/>
        <v>0.14799999999999999</v>
      </c>
      <c r="P968" s="11">
        <f t="shared" si="106"/>
        <v>1776</v>
      </c>
      <c r="Q968" t="str">
        <f t="shared" si="107"/>
        <v>theater</v>
      </c>
      <c r="R968" t="str">
        <f t="shared" si="108"/>
        <v>spaces</v>
      </c>
      <c r="S968" s="9">
        <f t="shared" si="109"/>
        <v>42619.635787037041</v>
      </c>
      <c r="T968" s="10">
        <f t="shared" si="110"/>
        <v>42649.635787037041</v>
      </c>
      <c r="U968">
        <f t="shared" si="11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514</v>
      </c>
      <c r="M969" t="b">
        <v>1</v>
      </c>
      <c r="N969" t="s">
        <v>8297</v>
      </c>
      <c r="O969" s="5">
        <f t="shared" si="105"/>
        <v>0.17810000000000001</v>
      </c>
      <c r="P969" s="11">
        <f t="shared" si="106"/>
        <v>6.9299610894941637</v>
      </c>
      <c r="Q969" t="str">
        <f t="shared" si="107"/>
        <v>games</v>
      </c>
      <c r="R969" t="str">
        <f t="shared" si="108"/>
        <v>tabletop games</v>
      </c>
      <c r="S969" s="9">
        <f t="shared" si="109"/>
        <v>42422.254328703704</v>
      </c>
      <c r="T969" s="10">
        <f t="shared" si="110"/>
        <v>42482.21266203704</v>
      </c>
      <c r="U969">
        <f t="shared" si="11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23</v>
      </c>
      <c r="M970" t="b">
        <v>1</v>
      </c>
      <c r="N970" t="s">
        <v>8292</v>
      </c>
      <c r="O970" s="5">
        <f t="shared" si="105"/>
        <v>1.325E-2</v>
      </c>
      <c r="P970" s="11">
        <f t="shared" si="106"/>
        <v>4.6086956521739131</v>
      </c>
      <c r="Q970" t="str">
        <f t="shared" si="107"/>
        <v>music</v>
      </c>
      <c r="R970" t="str">
        <f t="shared" si="108"/>
        <v>pop</v>
      </c>
      <c r="S970" s="9">
        <f t="shared" si="109"/>
        <v>41836.847615740742</v>
      </c>
      <c r="T970" s="10">
        <f t="shared" si="110"/>
        <v>41866.847615740742</v>
      </c>
      <c r="U970">
        <f t="shared" si="11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</v>
      </c>
      <c r="M971" t="b">
        <v>0</v>
      </c>
      <c r="N971" t="s">
        <v>8271</v>
      </c>
      <c r="O971" s="5">
        <f t="shared" si="105"/>
        <v>0.46666666666666667</v>
      </c>
      <c r="P971" s="11">
        <f t="shared" si="106"/>
        <v>14000</v>
      </c>
      <c r="Q971" t="str">
        <f t="shared" si="107"/>
        <v>theater</v>
      </c>
      <c r="R971" t="str">
        <f t="shared" si="108"/>
        <v>plays</v>
      </c>
      <c r="S971" s="9">
        <f t="shared" si="109"/>
        <v>42742.30332175926</v>
      </c>
      <c r="T971" s="10">
        <f t="shared" si="110"/>
        <v>42775.30332175926</v>
      </c>
      <c r="U971">
        <f t="shared" si="11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27</v>
      </c>
      <c r="M972" t="b">
        <v>1</v>
      </c>
      <c r="N972" t="s">
        <v>8271</v>
      </c>
      <c r="O972" s="5">
        <f t="shared" si="105"/>
        <v>0.4592</v>
      </c>
      <c r="P972" s="11">
        <f t="shared" si="106"/>
        <v>85.037037037037038</v>
      </c>
      <c r="Q972" t="str">
        <f t="shared" si="107"/>
        <v>theater</v>
      </c>
      <c r="R972" t="str">
        <f t="shared" si="108"/>
        <v>plays</v>
      </c>
      <c r="S972" s="9">
        <f t="shared" si="109"/>
        <v>42721.220520833333</v>
      </c>
      <c r="T972" s="10">
        <f t="shared" si="110"/>
        <v>42758.207638888889</v>
      </c>
      <c r="U972">
        <f t="shared" si="11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10</v>
      </c>
      <c r="M973" t="b">
        <v>0</v>
      </c>
      <c r="N973" t="s">
        <v>8271</v>
      </c>
      <c r="O973" s="5">
        <f t="shared" si="105"/>
        <v>2.2599999999999999E-3</v>
      </c>
      <c r="P973" s="11">
        <f t="shared" si="106"/>
        <v>22.6</v>
      </c>
      <c r="Q973" t="str">
        <f t="shared" si="107"/>
        <v>theater</v>
      </c>
      <c r="R973" t="str">
        <f t="shared" si="108"/>
        <v>plays</v>
      </c>
      <c r="S973" s="9">
        <f t="shared" si="109"/>
        <v>42111.709027777775</v>
      </c>
      <c r="T973" s="10">
        <f t="shared" si="110"/>
        <v>42156.709027777775</v>
      </c>
      <c r="U973">
        <f t="shared" si="11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897</v>
      </c>
      <c r="M974" t="b">
        <v>1</v>
      </c>
      <c r="N974" t="s">
        <v>8297</v>
      </c>
      <c r="O974" s="5">
        <f t="shared" si="105"/>
        <v>0.34625</v>
      </c>
      <c r="P974" s="11">
        <f t="shared" si="106"/>
        <v>7.7201783723522857</v>
      </c>
      <c r="Q974" t="str">
        <f t="shared" si="107"/>
        <v>games</v>
      </c>
      <c r="R974" t="str">
        <f t="shared" si="108"/>
        <v>tabletop games</v>
      </c>
      <c r="S974" s="9">
        <f t="shared" si="109"/>
        <v>41856.865717592591</v>
      </c>
      <c r="T974" s="10">
        <f t="shared" si="110"/>
        <v>41886.290972222225</v>
      </c>
      <c r="U974">
        <f t="shared" si="11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26</v>
      </c>
      <c r="M975" t="b">
        <v>1</v>
      </c>
      <c r="N975" t="s">
        <v>8276</v>
      </c>
      <c r="O975" s="5">
        <f t="shared" si="105"/>
        <v>2.0549999999999999E-2</v>
      </c>
      <c r="P975" s="11">
        <f t="shared" si="106"/>
        <v>15.807692307692308</v>
      </c>
      <c r="Q975" t="str">
        <f t="shared" si="107"/>
        <v>music</v>
      </c>
      <c r="R975" t="str">
        <f t="shared" si="108"/>
        <v>rock</v>
      </c>
      <c r="S975" s="9">
        <f t="shared" si="109"/>
        <v>42257.014965277776</v>
      </c>
      <c r="T975" s="10">
        <f t="shared" si="110"/>
        <v>42317.056631944448</v>
      </c>
      <c r="U975">
        <f t="shared" si="11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33</v>
      </c>
      <c r="M976" t="b">
        <v>1</v>
      </c>
      <c r="N976" t="s">
        <v>8276</v>
      </c>
      <c r="O976" s="5">
        <f t="shared" si="105"/>
        <v>5.5999999999999999E-3</v>
      </c>
      <c r="P976" s="11">
        <f t="shared" si="106"/>
        <v>8.4848484848484844</v>
      </c>
      <c r="Q976" t="str">
        <f t="shared" si="107"/>
        <v>music</v>
      </c>
      <c r="R976" t="str">
        <f t="shared" si="108"/>
        <v>rock</v>
      </c>
      <c r="S976" s="9">
        <f t="shared" si="109"/>
        <v>42424.749490740738</v>
      </c>
      <c r="T976" s="10">
        <f t="shared" si="110"/>
        <v>42454.707824074074</v>
      </c>
      <c r="U976">
        <f t="shared" si="11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21</v>
      </c>
      <c r="M977" t="b">
        <v>1</v>
      </c>
      <c r="N977" t="s">
        <v>8279</v>
      </c>
      <c r="O977" s="5">
        <f t="shared" si="105"/>
        <v>2.6069999999999999E-2</v>
      </c>
      <c r="P977" s="11">
        <f t="shared" si="106"/>
        <v>124.14285714285714</v>
      </c>
      <c r="Q977" t="str">
        <f t="shared" si="107"/>
        <v>music</v>
      </c>
      <c r="R977" t="str">
        <f t="shared" si="108"/>
        <v>indie rock</v>
      </c>
      <c r="S977" s="9">
        <f t="shared" si="109"/>
        <v>42489.696585648147</v>
      </c>
      <c r="T977" s="10">
        <f t="shared" si="110"/>
        <v>42549.696585648147</v>
      </c>
      <c r="U977">
        <f t="shared" si="11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83</v>
      </c>
      <c r="M978" t="b">
        <v>1</v>
      </c>
      <c r="N978" t="s">
        <v>8271</v>
      </c>
      <c r="O978" s="5">
        <f t="shared" si="105"/>
        <v>1.9259999999999999E-2</v>
      </c>
      <c r="P978" s="11">
        <f t="shared" si="106"/>
        <v>34.807228915662648</v>
      </c>
      <c r="Q978" t="str">
        <f t="shared" si="107"/>
        <v>theater</v>
      </c>
      <c r="R978" t="str">
        <f t="shared" si="108"/>
        <v>plays</v>
      </c>
      <c r="S978" s="9">
        <f t="shared" si="109"/>
        <v>42185.058993055558</v>
      </c>
      <c r="T978" s="10">
        <f t="shared" si="110"/>
        <v>42230.058993055558</v>
      </c>
      <c r="U978">
        <f t="shared" si="11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0</v>
      </c>
      <c r="M979" t="b">
        <v>0</v>
      </c>
      <c r="N979" t="s">
        <v>8305</v>
      </c>
      <c r="O979" s="5">
        <f t="shared" si="105"/>
        <v>0.33666666666666667</v>
      </c>
      <c r="P979" s="11" t="e">
        <f t="shared" si="106"/>
        <v>#DIV/0!</v>
      </c>
      <c r="Q979" t="str">
        <f t="shared" si="107"/>
        <v>theater</v>
      </c>
      <c r="R979" t="str">
        <f t="shared" si="108"/>
        <v>musical</v>
      </c>
      <c r="S979" s="9">
        <f t="shared" si="109"/>
        <v>42391.942094907412</v>
      </c>
      <c r="T979" s="10">
        <f t="shared" si="110"/>
        <v>42421.942094907412</v>
      </c>
      <c r="U979">
        <f t="shared" si="11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48</v>
      </c>
      <c r="M980" t="b">
        <v>1</v>
      </c>
      <c r="N980" t="s">
        <v>8292</v>
      </c>
      <c r="O980" s="5">
        <f t="shared" si="105"/>
        <v>0.5626326718299024</v>
      </c>
      <c r="P980" s="11">
        <f t="shared" si="106"/>
        <v>2026.5208333333333</v>
      </c>
      <c r="Q980" t="str">
        <f t="shared" si="107"/>
        <v>music</v>
      </c>
      <c r="R980" t="str">
        <f t="shared" si="108"/>
        <v>pop</v>
      </c>
      <c r="S980" s="9">
        <f t="shared" si="109"/>
        <v>42395.309039351851</v>
      </c>
      <c r="T980" s="10">
        <f t="shared" si="110"/>
        <v>42425.309039351851</v>
      </c>
      <c r="U980">
        <f t="shared" si="11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1</v>
      </c>
      <c r="M981" t="b">
        <v>0</v>
      </c>
      <c r="N981" t="s">
        <v>8271</v>
      </c>
      <c r="O981" s="5">
        <f t="shared" si="105"/>
        <v>0.82817600000000002</v>
      </c>
      <c r="P981" s="11">
        <f t="shared" si="106"/>
        <v>28986.16</v>
      </c>
      <c r="Q981" t="str">
        <f t="shared" si="107"/>
        <v>theater</v>
      </c>
      <c r="R981" t="str">
        <f t="shared" si="108"/>
        <v>plays</v>
      </c>
      <c r="S981" s="9">
        <f t="shared" si="109"/>
        <v>42506.416990740734</v>
      </c>
      <c r="T981" s="10">
        <f t="shared" si="110"/>
        <v>42541.790972222225</v>
      </c>
      <c r="U981">
        <f t="shared" si="11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102</v>
      </c>
      <c r="M982" t="b">
        <v>1</v>
      </c>
      <c r="N982" t="s">
        <v>8271</v>
      </c>
      <c r="O982" s="5">
        <f t="shared" si="105"/>
        <v>0.14860000000000001</v>
      </c>
      <c r="P982" s="11">
        <f t="shared" si="106"/>
        <v>14.568627450980392</v>
      </c>
      <c r="Q982" t="str">
        <f t="shared" si="107"/>
        <v>theater</v>
      </c>
      <c r="R982" t="str">
        <f t="shared" si="108"/>
        <v>plays</v>
      </c>
      <c r="S982" s="9">
        <f t="shared" si="109"/>
        <v>41928.904189814813</v>
      </c>
      <c r="T982" s="10">
        <f t="shared" si="110"/>
        <v>41973.945856481485</v>
      </c>
      <c r="U982">
        <f t="shared" si="11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0</v>
      </c>
      <c r="M983" t="b">
        <v>0</v>
      </c>
      <c r="N983" t="s">
        <v>8296</v>
      </c>
      <c r="O983" s="5">
        <f t="shared" si="105"/>
        <v>1.2375123751237513E-4</v>
      </c>
      <c r="P983" s="11" t="e">
        <f t="shared" si="106"/>
        <v>#DIV/0!</v>
      </c>
      <c r="Q983" t="str">
        <f t="shared" si="107"/>
        <v>photography</v>
      </c>
      <c r="R983" t="str">
        <f t="shared" si="108"/>
        <v>people</v>
      </c>
      <c r="S983" s="9">
        <f t="shared" si="109"/>
        <v>41830.947013888886</v>
      </c>
      <c r="T983" s="10">
        <f t="shared" si="110"/>
        <v>41860.947013888886</v>
      </c>
      <c r="U983">
        <f t="shared" si="11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13</v>
      </c>
      <c r="M984" t="b">
        <v>0</v>
      </c>
      <c r="N984" t="s">
        <v>8271</v>
      </c>
      <c r="O984" s="5">
        <f t="shared" si="105"/>
        <v>1.7142857142857143E-4</v>
      </c>
      <c r="P984" s="11">
        <f t="shared" si="106"/>
        <v>0.23076923076923078</v>
      </c>
      <c r="Q984" t="str">
        <f t="shared" si="107"/>
        <v>theater</v>
      </c>
      <c r="R984" t="str">
        <f t="shared" si="108"/>
        <v>plays</v>
      </c>
      <c r="S984" s="9">
        <f t="shared" si="109"/>
        <v>42615.753310185188</v>
      </c>
      <c r="T984" s="10">
        <f t="shared" si="110"/>
        <v>42645.753310185188</v>
      </c>
      <c r="U984">
        <f t="shared" si="11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0</v>
      </c>
      <c r="M985" t="b">
        <v>0</v>
      </c>
      <c r="N985" t="s">
        <v>8271</v>
      </c>
      <c r="O985" s="5">
        <f t="shared" si="105"/>
        <v>0.2950613611721471</v>
      </c>
      <c r="P985" s="11" t="e">
        <f t="shared" si="106"/>
        <v>#DIV/0!</v>
      </c>
      <c r="Q985" t="str">
        <f t="shared" si="107"/>
        <v>theater</v>
      </c>
      <c r="R985" t="str">
        <f t="shared" si="108"/>
        <v>plays</v>
      </c>
      <c r="S985" s="9">
        <f t="shared" si="109"/>
        <v>42574.667650462965</v>
      </c>
      <c r="T985" s="10">
        <f t="shared" si="110"/>
        <v>42605.870833333334</v>
      </c>
      <c r="U985">
        <f t="shared" si="11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13</v>
      </c>
      <c r="M986" t="b">
        <v>1</v>
      </c>
      <c r="N986" t="s">
        <v>8271</v>
      </c>
      <c r="O986" s="5">
        <f t="shared" si="105"/>
        <v>1.06E-2</v>
      </c>
      <c r="P986" s="11">
        <f t="shared" si="106"/>
        <v>8.1538461538461533</v>
      </c>
      <c r="Q986" t="str">
        <f t="shared" si="107"/>
        <v>theater</v>
      </c>
      <c r="R986" t="str">
        <f t="shared" si="108"/>
        <v>plays</v>
      </c>
      <c r="S986" s="9">
        <f t="shared" si="109"/>
        <v>42061.11583333333</v>
      </c>
      <c r="T986" s="10">
        <f t="shared" si="110"/>
        <v>42091.074166666673</v>
      </c>
      <c r="U986">
        <f t="shared" si="11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158</v>
      </c>
      <c r="M987" t="b">
        <v>1</v>
      </c>
      <c r="N987" t="s">
        <v>8271</v>
      </c>
      <c r="O987" s="5">
        <f t="shared" si="105"/>
        <v>6.2933333333333327E-2</v>
      </c>
      <c r="P987" s="11">
        <f t="shared" si="106"/>
        <v>11.949367088607595</v>
      </c>
      <c r="Q987" t="str">
        <f t="shared" si="107"/>
        <v>theater</v>
      </c>
      <c r="R987" t="str">
        <f t="shared" si="108"/>
        <v>plays</v>
      </c>
      <c r="S987" s="9">
        <f t="shared" si="109"/>
        <v>42339.967708333337</v>
      </c>
      <c r="T987" s="10">
        <f t="shared" si="110"/>
        <v>42369.958333333328</v>
      </c>
      <c r="U987">
        <f t="shared" si="11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4</v>
      </c>
      <c r="M988" t="b">
        <v>0</v>
      </c>
      <c r="N988" t="s">
        <v>8282</v>
      </c>
      <c r="O988" s="5">
        <f t="shared" si="105"/>
        <v>0.1275</v>
      </c>
      <c r="P988" s="11">
        <f t="shared" si="106"/>
        <v>637.5</v>
      </c>
      <c r="Q988" t="str">
        <f t="shared" si="107"/>
        <v>games</v>
      </c>
      <c r="R988" t="str">
        <f t="shared" si="108"/>
        <v>video games</v>
      </c>
      <c r="S988" s="9">
        <f t="shared" si="109"/>
        <v>42324.767361111109</v>
      </c>
      <c r="T988" s="10">
        <f t="shared" si="110"/>
        <v>42379</v>
      </c>
      <c r="U988">
        <f t="shared" si="11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6</v>
      </c>
      <c r="M989" t="b">
        <v>0</v>
      </c>
      <c r="N989" t="s">
        <v>8271</v>
      </c>
      <c r="O989" s="5">
        <f t="shared" si="105"/>
        <v>0.13220000000000001</v>
      </c>
      <c r="P989" s="11">
        <f t="shared" si="106"/>
        <v>1101.6666666666667</v>
      </c>
      <c r="Q989" t="str">
        <f t="shared" si="107"/>
        <v>theater</v>
      </c>
      <c r="R989" t="str">
        <f t="shared" si="108"/>
        <v>plays</v>
      </c>
      <c r="S989" s="9">
        <f t="shared" si="109"/>
        <v>41773.294560185182</v>
      </c>
      <c r="T989" s="10">
        <f t="shared" si="110"/>
        <v>41813.294560185182</v>
      </c>
      <c r="U989">
        <f t="shared" si="11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25</v>
      </c>
      <c r="M990" t="b">
        <v>1</v>
      </c>
      <c r="N990" t="s">
        <v>8303</v>
      </c>
      <c r="O990" s="5">
        <f t="shared" si="105"/>
        <v>0</v>
      </c>
      <c r="P990" s="11">
        <f t="shared" si="106"/>
        <v>0</v>
      </c>
      <c r="Q990" t="str">
        <f t="shared" si="107"/>
        <v>theater</v>
      </c>
      <c r="R990" t="str">
        <f t="shared" si="108"/>
        <v>spaces</v>
      </c>
      <c r="S990" s="9">
        <f t="shared" si="109"/>
        <v>42614.356770833328</v>
      </c>
      <c r="T990" s="10">
        <f t="shared" si="110"/>
        <v>42644.356770833328</v>
      </c>
      <c r="U990">
        <f t="shared" si="111"/>
        <v>2016</v>
      </c>
    </row>
    <row r="991" spans="1:21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113</v>
      </c>
      <c r="M991" t="b">
        <v>1</v>
      </c>
      <c r="N991" t="s">
        <v>8276</v>
      </c>
      <c r="O991" s="5">
        <f t="shared" si="105"/>
        <v>0.16769999999999999</v>
      </c>
      <c r="P991" s="11">
        <f t="shared" si="106"/>
        <v>14.840707964601769</v>
      </c>
      <c r="Q991" t="str">
        <f t="shared" si="107"/>
        <v>music</v>
      </c>
      <c r="R991" t="str">
        <f t="shared" si="108"/>
        <v>rock</v>
      </c>
      <c r="S991" s="9">
        <f t="shared" si="109"/>
        <v>42611.933969907404</v>
      </c>
      <c r="T991" s="10">
        <f t="shared" si="110"/>
        <v>42641.933969907404</v>
      </c>
      <c r="U991">
        <f t="shared" si="11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276</v>
      </c>
      <c r="M992" t="b">
        <v>0</v>
      </c>
      <c r="N992" t="s">
        <v>8273</v>
      </c>
      <c r="O992" s="5">
        <f t="shared" si="105"/>
        <v>1.0399999999999999E-3</v>
      </c>
      <c r="P992" s="11">
        <f t="shared" si="106"/>
        <v>9.420289855072464E-2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10">
        <f t="shared" si="110"/>
        <v>41885.784305555557</v>
      </c>
      <c r="U992">
        <f t="shared" si="11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34</v>
      </c>
      <c r="M993" t="b">
        <v>1</v>
      </c>
      <c r="N993" t="s">
        <v>8271</v>
      </c>
      <c r="O993" s="5">
        <f t="shared" si="105"/>
        <v>4.24E-2</v>
      </c>
      <c r="P993" s="11">
        <f t="shared" si="106"/>
        <v>6.2352941176470589</v>
      </c>
      <c r="Q993" t="str">
        <f t="shared" si="107"/>
        <v>theater</v>
      </c>
      <c r="R993" t="str">
        <f t="shared" si="108"/>
        <v>plays</v>
      </c>
      <c r="S993" s="9">
        <f t="shared" si="109"/>
        <v>42538.75680555556</v>
      </c>
      <c r="T993" s="10">
        <f t="shared" si="110"/>
        <v>42563.785416666666</v>
      </c>
      <c r="U993">
        <f t="shared" si="11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33</v>
      </c>
      <c r="M994" t="b">
        <v>1</v>
      </c>
      <c r="N994" t="s">
        <v>8276</v>
      </c>
      <c r="O994" s="5">
        <f t="shared" si="105"/>
        <v>4.6699999999999997E-3</v>
      </c>
      <c r="P994" s="11">
        <f t="shared" si="106"/>
        <v>14.151515151515152</v>
      </c>
      <c r="Q994" t="str">
        <f t="shared" si="107"/>
        <v>music</v>
      </c>
      <c r="R994" t="str">
        <f t="shared" si="108"/>
        <v>rock</v>
      </c>
      <c r="S994" s="9">
        <f t="shared" si="109"/>
        <v>42437.924988425926</v>
      </c>
      <c r="T994" s="10">
        <f t="shared" si="110"/>
        <v>42497.883321759262</v>
      </c>
      <c r="U994">
        <f t="shared" si="11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1</v>
      </c>
      <c r="L995">
        <v>943</v>
      </c>
      <c r="M995" t="b">
        <v>1</v>
      </c>
      <c r="N995" t="s">
        <v>8295</v>
      </c>
      <c r="O995" s="5">
        <f t="shared" si="105"/>
        <v>0.25087142857142858</v>
      </c>
      <c r="P995" s="11">
        <f t="shared" si="106"/>
        <v>18.622481442205725</v>
      </c>
      <c r="Q995" t="str">
        <f t="shared" si="107"/>
        <v>technology</v>
      </c>
      <c r="R995" t="str">
        <f t="shared" si="108"/>
        <v>hardware</v>
      </c>
      <c r="S995" s="9">
        <f t="shared" si="109"/>
        <v>42652.964907407411</v>
      </c>
      <c r="T995" s="10">
        <f t="shared" si="110"/>
        <v>42686.208333333328</v>
      </c>
      <c r="U995">
        <f t="shared" si="11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0</v>
      </c>
      <c r="M996" t="b">
        <v>0</v>
      </c>
      <c r="N996" t="s">
        <v>8271</v>
      </c>
      <c r="O996" s="5">
        <f t="shared" si="105"/>
        <v>2.3345000000000001E-2</v>
      </c>
      <c r="P996" s="11" t="e">
        <f t="shared" si="106"/>
        <v>#DIV/0!</v>
      </c>
      <c r="Q996" t="str">
        <f t="shared" si="107"/>
        <v>theater</v>
      </c>
      <c r="R996" t="str">
        <f t="shared" si="108"/>
        <v>plays</v>
      </c>
      <c r="S996" s="9">
        <f t="shared" si="109"/>
        <v>41921.263078703705</v>
      </c>
      <c r="T996" s="10">
        <f t="shared" si="110"/>
        <v>41973.957638888889</v>
      </c>
      <c r="U996">
        <f t="shared" si="11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1</v>
      </c>
      <c r="N997" t="s">
        <v>8271</v>
      </c>
      <c r="O997" s="5">
        <f t="shared" si="105"/>
        <v>7.2599999999999998E-2</v>
      </c>
      <c r="P997" s="11">
        <f t="shared" si="106"/>
        <v>80.666666666666671</v>
      </c>
      <c r="Q997" t="str">
        <f t="shared" si="107"/>
        <v>theater</v>
      </c>
      <c r="R997" t="str">
        <f t="shared" si="108"/>
        <v>plays</v>
      </c>
      <c r="S997" s="9">
        <f t="shared" si="109"/>
        <v>41947.940740740742</v>
      </c>
      <c r="T997" s="10">
        <f t="shared" si="110"/>
        <v>41972.666666666672</v>
      </c>
      <c r="U997">
        <f t="shared" si="11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28</v>
      </c>
      <c r="M998" t="b">
        <v>0</v>
      </c>
      <c r="N998" t="s">
        <v>8296</v>
      </c>
      <c r="O998" s="5">
        <f t="shared" si="105"/>
        <v>1.6250000000000001E-2</v>
      </c>
      <c r="P998" s="11">
        <f t="shared" si="106"/>
        <v>2.3214285714285716</v>
      </c>
      <c r="Q998" t="str">
        <f t="shared" si="107"/>
        <v>photography</v>
      </c>
      <c r="R998" t="str">
        <f t="shared" si="108"/>
        <v>people</v>
      </c>
      <c r="S998" s="9">
        <f t="shared" si="109"/>
        <v>41817.866435185184</v>
      </c>
      <c r="T998" s="10">
        <f t="shared" si="110"/>
        <v>41847.643750000003</v>
      </c>
      <c r="U998">
        <f t="shared" si="11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3</v>
      </c>
      <c r="M999" t="b">
        <v>0</v>
      </c>
      <c r="N999" t="s">
        <v>8272</v>
      </c>
      <c r="O999" s="5">
        <f t="shared" si="105"/>
        <v>1.2999999999999999E-2</v>
      </c>
      <c r="P999" s="11">
        <f t="shared" si="106"/>
        <v>21.666666666666668</v>
      </c>
      <c r="Q999" t="str">
        <f t="shared" si="107"/>
        <v>technology</v>
      </c>
      <c r="R999" t="str">
        <f t="shared" si="108"/>
        <v>web</v>
      </c>
      <c r="S999" s="9">
        <f t="shared" si="109"/>
        <v>41941.10297453704</v>
      </c>
      <c r="T999" s="10">
        <f t="shared" si="110"/>
        <v>41971.144641203704</v>
      </c>
      <c r="U999">
        <f t="shared" si="11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0</v>
      </c>
      <c r="M1000" t="b">
        <v>0</v>
      </c>
      <c r="N1000" t="s">
        <v>8305</v>
      </c>
      <c r="O1000" s="5">
        <f t="shared" si="105"/>
        <v>0.58558333333333334</v>
      </c>
      <c r="P1000" s="11" t="e">
        <f t="shared" si="106"/>
        <v>#DIV/0!</v>
      </c>
      <c r="Q1000" t="str">
        <f t="shared" si="107"/>
        <v>theater</v>
      </c>
      <c r="R1000" t="str">
        <f t="shared" si="108"/>
        <v>musical</v>
      </c>
      <c r="S1000" s="9">
        <f t="shared" si="109"/>
        <v>42282.168993055559</v>
      </c>
      <c r="T1000" s="10">
        <f t="shared" si="110"/>
        <v>42327.210659722223</v>
      </c>
      <c r="U1000">
        <f t="shared" si="11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1</v>
      </c>
      <c r="L1001">
        <v>290</v>
      </c>
      <c r="M1001" t="b">
        <v>1</v>
      </c>
      <c r="N1001" t="s">
        <v>8295</v>
      </c>
      <c r="O1001" s="5">
        <f t="shared" si="105"/>
        <v>7.7886666666666673E-2</v>
      </c>
      <c r="P1001" s="11">
        <f t="shared" si="106"/>
        <v>40.286206896551725</v>
      </c>
      <c r="Q1001" t="str">
        <f t="shared" si="107"/>
        <v>technology</v>
      </c>
      <c r="R1001" t="str">
        <f t="shared" si="108"/>
        <v>hardware</v>
      </c>
      <c r="S1001" s="9">
        <f t="shared" si="109"/>
        <v>41926.29965277778</v>
      </c>
      <c r="T1001" s="10">
        <f t="shared" si="110"/>
        <v>41956.334722222222</v>
      </c>
      <c r="U1001">
        <f t="shared" si="11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8</v>
      </c>
      <c r="M1002" t="b">
        <v>0</v>
      </c>
      <c r="N1002" t="s">
        <v>8270</v>
      </c>
      <c r="O1002" s="5">
        <f t="shared" si="105"/>
        <v>2.2157147647256063E-2</v>
      </c>
      <c r="P1002" s="11">
        <f t="shared" si="106"/>
        <v>2478</v>
      </c>
      <c r="Q1002" t="str">
        <f t="shared" si="107"/>
        <v>film &amp; video</v>
      </c>
      <c r="R1002" t="str">
        <f t="shared" si="108"/>
        <v>animation</v>
      </c>
      <c r="S1002" s="9">
        <f t="shared" si="109"/>
        <v>42749.059722222228</v>
      </c>
      <c r="T1002" s="10">
        <f t="shared" si="110"/>
        <v>42809.018055555556</v>
      </c>
      <c r="U1002">
        <f t="shared" si="11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5</v>
      </c>
      <c r="M1003" t="b">
        <v>0</v>
      </c>
      <c r="N1003" t="s">
        <v>8271</v>
      </c>
      <c r="O1003" s="5">
        <f t="shared" si="105"/>
        <v>1.04</v>
      </c>
      <c r="P1003" s="11">
        <f t="shared" si="106"/>
        <v>1040</v>
      </c>
      <c r="Q1003" t="str">
        <f t="shared" si="107"/>
        <v>theater</v>
      </c>
      <c r="R1003" t="str">
        <f t="shared" si="108"/>
        <v>plays</v>
      </c>
      <c r="S1003" s="9">
        <f t="shared" si="109"/>
        <v>42720.720057870371</v>
      </c>
      <c r="T1003" s="10">
        <f t="shared" si="110"/>
        <v>42765.720057870371</v>
      </c>
      <c r="U1003">
        <f t="shared" si="11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52</v>
      </c>
      <c r="M1004" t="b">
        <v>1</v>
      </c>
      <c r="N1004" t="s">
        <v>8265</v>
      </c>
      <c r="O1004" s="5">
        <f t="shared" si="105"/>
        <v>0.29602960296029601</v>
      </c>
      <c r="P1004" s="11">
        <f t="shared" si="106"/>
        <v>56.92307692307692</v>
      </c>
      <c r="Q1004" t="str">
        <f t="shared" si="107"/>
        <v>film &amp; video</v>
      </c>
      <c r="R1004" t="str">
        <f t="shared" si="108"/>
        <v>television</v>
      </c>
      <c r="S1004" s="9">
        <f t="shared" si="109"/>
        <v>42325.684189814812</v>
      </c>
      <c r="T1004" s="10">
        <f t="shared" si="110"/>
        <v>42355.249305555553</v>
      </c>
      <c r="U1004">
        <f t="shared" si="11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6</v>
      </c>
      <c r="M1005" t="b">
        <v>1</v>
      </c>
      <c r="N1005" t="s">
        <v>8271</v>
      </c>
      <c r="O1005" s="5">
        <f t="shared" si="105"/>
        <v>0.16055</v>
      </c>
      <c r="P1005" s="11">
        <f t="shared" si="106"/>
        <v>535.16666666666663</v>
      </c>
      <c r="Q1005" t="str">
        <f t="shared" si="107"/>
        <v>theater</v>
      </c>
      <c r="R1005" t="str">
        <f t="shared" si="108"/>
        <v>plays</v>
      </c>
      <c r="S1005" s="9">
        <f t="shared" si="109"/>
        <v>42780.709039351852</v>
      </c>
      <c r="T1005" s="10">
        <f t="shared" si="110"/>
        <v>42810.667372685188</v>
      </c>
      <c r="U1005">
        <f t="shared" si="11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2</v>
      </c>
      <c r="M1006" t="b">
        <v>0</v>
      </c>
      <c r="N1006" t="s">
        <v>8272</v>
      </c>
      <c r="O1006" s="5">
        <f t="shared" si="105"/>
        <v>0.82208000000000003</v>
      </c>
      <c r="P1006" s="11">
        <f t="shared" si="106"/>
        <v>10276</v>
      </c>
      <c r="Q1006" t="str">
        <f t="shared" si="107"/>
        <v>technology</v>
      </c>
      <c r="R1006" t="str">
        <f t="shared" si="108"/>
        <v>web</v>
      </c>
      <c r="S1006" s="9">
        <f t="shared" si="109"/>
        <v>42388.708645833336</v>
      </c>
      <c r="T1006" s="10">
        <f t="shared" si="110"/>
        <v>42418.708645833336</v>
      </c>
      <c r="U1006">
        <f t="shared" si="11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0</v>
      </c>
      <c r="M1007" t="b">
        <v>0</v>
      </c>
      <c r="N1007" t="s">
        <v>8293</v>
      </c>
      <c r="O1007" s="5">
        <f t="shared" si="105"/>
        <v>0.75051000000000001</v>
      </c>
      <c r="P1007" s="11" t="e">
        <f t="shared" si="106"/>
        <v>#DIV/0!</v>
      </c>
      <c r="Q1007" t="str">
        <f t="shared" si="107"/>
        <v>music</v>
      </c>
      <c r="R1007" t="str">
        <f t="shared" si="108"/>
        <v>faith</v>
      </c>
      <c r="S1007" s="9">
        <f t="shared" si="109"/>
        <v>42276.624803240738</v>
      </c>
      <c r="T1007" s="10">
        <f t="shared" si="110"/>
        <v>42307.624803240738</v>
      </c>
      <c r="U1007">
        <f t="shared" si="11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1</v>
      </c>
      <c r="L1008">
        <v>97</v>
      </c>
      <c r="M1008" t="b">
        <v>1</v>
      </c>
      <c r="N1008" t="s">
        <v>8303</v>
      </c>
      <c r="O1008" s="5">
        <f t="shared" si="105"/>
        <v>5.8500000000000003E-2</v>
      </c>
      <c r="P1008" s="11">
        <f t="shared" si="106"/>
        <v>2.4123711340206184</v>
      </c>
      <c r="Q1008" t="str">
        <f t="shared" si="107"/>
        <v>theater</v>
      </c>
      <c r="R1008" t="str">
        <f t="shared" si="108"/>
        <v>spaces</v>
      </c>
      <c r="S1008" s="9">
        <f t="shared" si="109"/>
        <v>41977.040185185186</v>
      </c>
      <c r="T1008" s="10">
        <f t="shared" si="110"/>
        <v>41985.299305555556</v>
      </c>
      <c r="U1008">
        <f t="shared" si="11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34</v>
      </c>
      <c r="M1009" t="b">
        <v>0</v>
      </c>
      <c r="N1009" t="s">
        <v>8270</v>
      </c>
      <c r="O1009" s="5">
        <f t="shared" si="105"/>
        <v>0.44319999999999998</v>
      </c>
      <c r="P1009" s="11">
        <f t="shared" si="106"/>
        <v>391.05882352941177</v>
      </c>
      <c r="Q1009" t="str">
        <f t="shared" si="107"/>
        <v>film &amp; video</v>
      </c>
      <c r="R1009" t="str">
        <f t="shared" si="108"/>
        <v>animation</v>
      </c>
      <c r="S1009" s="9">
        <f t="shared" si="109"/>
        <v>42676.583599537036</v>
      </c>
      <c r="T1009" s="10">
        <f t="shared" si="110"/>
        <v>42718.6252662037</v>
      </c>
      <c r="U1009">
        <f t="shared" si="11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26</v>
      </c>
      <c r="M1010" t="b">
        <v>1</v>
      </c>
      <c r="N1010" t="s">
        <v>8292</v>
      </c>
      <c r="O1010" s="5">
        <f t="shared" si="105"/>
        <v>2.6737967914438501E-3</v>
      </c>
      <c r="P1010" s="11">
        <f t="shared" si="106"/>
        <v>9.615384615384615</v>
      </c>
      <c r="Q1010" t="str">
        <f t="shared" si="107"/>
        <v>music</v>
      </c>
      <c r="R1010" t="str">
        <f t="shared" si="108"/>
        <v>pop</v>
      </c>
      <c r="S1010" s="9">
        <f t="shared" si="109"/>
        <v>42702.809201388889</v>
      </c>
      <c r="T1010" s="10">
        <f t="shared" si="110"/>
        <v>42732.809201388889</v>
      </c>
      <c r="U1010">
        <f t="shared" si="11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23</v>
      </c>
      <c r="M1011" t="b">
        <v>1</v>
      </c>
      <c r="N1011" t="s">
        <v>8271</v>
      </c>
      <c r="O1011" s="5">
        <f t="shared" si="105"/>
        <v>0.1313</v>
      </c>
      <c r="P1011" s="11">
        <f t="shared" si="106"/>
        <v>285.43478260869563</v>
      </c>
      <c r="Q1011" t="str">
        <f t="shared" si="107"/>
        <v>theater</v>
      </c>
      <c r="R1011" t="str">
        <f t="shared" si="108"/>
        <v>plays</v>
      </c>
      <c r="S1011" s="9">
        <f t="shared" si="109"/>
        <v>42510.604699074072</v>
      </c>
      <c r="T1011" s="10">
        <f t="shared" si="110"/>
        <v>42540.604699074072</v>
      </c>
      <c r="U1011">
        <f t="shared" si="11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39</v>
      </c>
      <c r="M1012" t="b">
        <v>0</v>
      </c>
      <c r="N1012" t="s">
        <v>8283</v>
      </c>
      <c r="O1012" s="5">
        <f t="shared" si="105"/>
        <v>1.9088937093275488E-3</v>
      </c>
      <c r="P1012" s="11">
        <f t="shared" si="106"/>
        <v>5.6410256410256414</v>
      </c>
      <c r="Q1012" t="str">
        <f t="shared" si="107"/>
        <v>games</v>
      </c>
      <c r="R1012" t="str">
        <f t="shared" si="108"/>
        <v>mobile games</v>
      </c>
      <c r="S1012" s="9">
        <f t="shared" si="109"/>
        <v>42561.829421296294</v>
      </c>
      <c r="T1012" s="10">
        <f t="shared" si="110"/>
        <v>42618.124305555553</v>
      </c>
      <c r="U1012">
        <f t="shared" si="11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3</v>
      </c>
      <c r="M1013" t="b">
        <v>0</v>
      </c>
      <c r="N1013" t="s">
        <v>8278</v>
      </c>
      <c r="O1013" s="5">
        <f t="shared" si="105"/>
        <v>3.7499999999999999E-3</v>
      </c>
      <c r="P1013" s="11">
        <f t="shared" si="106"/>
        <v>25</v>
      </c>
      <c r="Q1013" t="str">
        <f t="shared" si="107"/>
        <v>music</v>
      </c>
      <c r="R1013" t="str">
        <f t="shared" si="108"/>
        <v>jazz</v>
      </c>
      <c r="S1013" s="9">
        <f t="shared" si="109"/>
        <v>41946.898090277777</v>
      </c>
      <c r="T1013" s="10">
        <f t="shared" si="110"/>
        <v>41991.898090277777</v>
      </c>
      <c r="U1013">
        <f t="shared" si="11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49</v>
      </c>
      <c r="M1014" t="b">
        <v>1</v>
      </c>
      <c r="N1014" t="s">
        <v>8292</v>
      </c>
      <c r="O1014" s="5">
        <f t="shared" si="105"/>
        <v>215.35021</v>
      </c>
      <c r="P1014" s="11">
        <f t="shared" si="106"/>
        <v>21974.511224489797</v>
      </c>
      <c r="Q1014" t="str">
        <f t="shared" si="107"/>
        <v>music</v>
      </c>
      <c r="R1014" t="str">
        <f t="shared" si="108"/>
        <v>pop</v>
      </c>
      <c r="S1014" s="9">
        <f t="shared" si="109"/>
        <v>42714.440416666665</v>
      </c>
      <c r="T1014" s="10">
        <f t="shared" si="110"/>
        <v>42759.440416666665</v>
      </c>
      <c r="U1014">
        <f t="shared" si="11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1</v>
      </c>
      <c r="L1015">
        <v>95</v>
      </c>
      <c r="M1015" t="b">
        <v>1</v>
      </c>
      <c r="N1015" t="s">
        <v>8295</v>
      </c>
      <c r="O1015" s="5">
        <f t="shared" si="105"/>
        <v>0.34527999999999998</v>
      </c>
      <c r="P1015" s="11">
        <f t="shared" si="106"/>
        <v>90.863157894736844</v>
      </c>
      <c r="Q1015" t="str">
        <f t="shared" si="107"/>
        <v>technology</v>
      </c>
      <c r="R1015" t="str">
        <f t="shared" si="108"/>
        <v>hardware</v>
      </c>
      <c r="S1015" s="9">
        <f t="shared" si="109"/>
        <v>42339.833981481483</v>
      </c>
      <c r="T1015" s="10">
        <f t="shared" si="110"/>
        <v>42367.833333333328</v>
      </c>
      <c r="U1015">
        <f t="shared" si="11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176</v>
      </c>
      <c r="M1016" t="b">
        <v>1</v>
      </c>
      <c r="N1016" t="s">
        <v>8295</v>
      </c>
      <c r="O1016" s="5">
        <f t="shared" si="105"/>
        <v>0.30599999999999999</v>
      </c>
      <c r="P1016" s="11">
        <f t="shared" si="106"/>
        <v>17.386363636363637</v>
      </c>
      <c r="Q1016" t="str">
        <f t="shared" si="107"/>
        <v>technology</v>
      </c>
      <c r="R1016" t="str">
        <f t="shared" si="108"/>
        <v>hardware</v>
      </c>
      <c r="S1016" s="9">
        <f t="shared" si="109"/>
        <v>41955.002488425926</v>
      </c>
      <c r="T1016" s="10">
        <f t="shared" si="110"/>
        <v>42005.002488425926</v>
      </c>
      <c r="U1016">
        <f t="shared" si="11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3</v>
      </c>
      <c r="M1017" t="b">
        <v>0</v>
      </c>
      <c r="N1017" t="s">
        <v>8271</v>
      </c>
      <c r="O1017" s="5">
        <f t="shared" si="105"/>
        <v>2.6666666666666668E-2</v>
      </c>
      <c r="P1017" s="11">
        <f t="shared" si="106"/>
        <v>80</v>
      </c>
      <c r="Q1017" t="str">
        <f t="shared" si="107"/>
        <v>theater</v>
      </c>
      <c r="R1017" t="str">
        <f t="shared" si="108"/>
        <v>plays</v>
      </c>
      <c r="S1017" s="9">
        <f t="shared" si="109"/>
        <v>42303.878414351857</v>
      </c>
      <c r="T1017" s="10">
        <f t="shared" si="110"/>
        <v>42333.920081018514</v>
      </c>
      <c r="U1017">
        <f t="shared" si="11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11</v>
      </c>
      <c r="M1018" t="b">
        <v>1</v>
      </c>
      <c r="N1018" t="s">
        <v>8276</v>
      </c>
      <c r="O1018" s="5">
        <f t="shared" si="105"/>
        <v>2.8420000000000001E-2</v>
      </c>
      <c r="P1018" s="11">
        <f t="shared" si="106"/>
        <v>258.36363636363637</v>
      </c>
      <c r="Q1018" t="str">
        <f t="shared" si="107"/>
        <v>music</v>
      </c>
      <c r="R1018" t="str">
        <f t="shared" si="108"/>
        <v>rock</v>
      </c>
      <c r="S1018" s="9">
        <f t="shared" si="109"/>
        <v>42422.107129629629</v>
      </c>
      <c r="T1018" s="10">
        <f t="shared" si="110"/>
        <v>42467.065462962957</v>
      </c>
      <c r="U1018">
        <f t="shared" si="11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0</v>
      </c>
      <c r="M1019" t="b">
        <v>0</v>
      </c>
      <c r="N1019" t="s">
        <v>8272</v>
      </c>
      <c r="O1019" s="5">
        <f t="shared" si="105"/>
        <v>0.22878799999999999</v>
      </c>
      <c r="P1019" s="11" t="e">
        <f t="shared" si="106"/>
        <v>#DIV/0!</v>
      </c>
      <c r="Q1019" t="str">
        <f t="shared" si="107"/>
        <v>technology</v>
      </c>
      <c r="R1019" t="str">
        <f t="shared" si="108"/>
        <v>web</v>
      </c>
      <c r="S1019" s="9">
        <f t="shared" si="109"/>
        <v>42289.675173611111</v>
      </c>
      <c r="T1019" s="10">
        <f t="shared" si="110"/>
        <v>42329.716840277775</v>
      </c>
      <c r="U1019">
        <f t="shared" si="11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28</v>
      </c>
      <c r="M1020" t="b">
        <v>1</v>
      </c>
      <c r="N1020" t="s">
        <v>8276</v>
      </c>
      <c r="O1020" s="5">
        <f t="shared" si="105"/>
        <v>3.1050000000000001E-2</v>
      </c>
      <c r="P1020" s="11">
        <f t="shared" si="106"/>
        <v>22.178571428571427</v>
      </c>
      <c r="Q1020" t="str">
        <f t="shared" si="107"/>
        <v>music</v>
      </c>
      <c r="R1020" t="str">
        <f t="shared" si="108"/>
        <v>rock</v>
      </c>
      <c r="S1020" s="9">
        <f t="shared" si="109"/>
        <v>42535.492280092592</v>
      </c>
      <c r="T1020" s="10">
        <f t="shared" si="110"/>
        <v>42565.492280092592</v>
      </c>
      <c r="U1020">
        <f t="shared" si="11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0</v>
      </c>
      <c r="M1021" t="b">
        <v>0</v>
      </c>
      <c r="N1021" t="s">
        <v>8293</v>
      </c>
      <c r="O1021" s="5">
        <f t="shared" si="105"/>
        <v>0.47333333333333333</v>
      </c>
      <c r="P1021" s="11" t="e">
        <f t="shared" si="106"/>
        <v>#DIV/0!</v>
      </c>
      <c r="Q1021" t="str">
        <f t="shared" si="107"/>
        <v>music</v>
      </c>
      <c r="R1021" t="str">
        <f t="shared" si="108"/>
        <v>faith</v>
      </c>
      <c r="S1021" s="9">
        <f t="shared" si="109"/>
        <v>42009.973946759259</v>
      </c>
      <c r="T1021" s="10">
        <f t="shared" si="110"/>
        <v>42039.973946759259</v>
      </c>
      <c r="U1021">
        <f t="shared" si="11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1</v>
      </c>
      <c r="M1022" t="b">
        <v>0</v>
      </c>
      <c r="N1022" t="s">
        <v>8272</v>
      </c>
      <c r="O1022" s="5">
        <f t="shared" si="105"/>
        <v>2.0554838709677421</v>
      </c>
      <c r="P1022" s="11">
        <f t="shared" si="106"/>
        <v>3186</v>
      </c>
      <c r="Q1022" t="str">
        <f t="shared" si="107"/>
        <v>technology</v>
      </c>
      <c r="R1022" t="str">
        <f t="shared" si="108"/>
        <v>web</v>
      </c>
      <c r="S1022" s="9">
        <f t="shared" si="109"/>
        <v>42127.069548611107</v>
      </c>
      <c r="T1022" s="10">
        <f t="shared" si="110"/>
        <v>42157.032638888893</v>
      </c>
      <c r="U1022">
        <f t="shared" si="11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8</v>
      </c>
      <c r="M1023" t="b">
        <v>0</v>
      </c>
      <c r="N1023" t="s">
        <v>8285</v>
      </c>
      <c r="O1023" s="5">
        <f t="shared" si="105"/>
        <v>3.5180366666666667</v>
      </c>
      <c r="P1023" s="11">
        <f t="shared" si="106"/>
        <v>1319.2637500000001</v>
      </c>
      <c r="Q1023" t="str">
        <f t="shared" si="107"/>
        <v>photography</v>
      </c>
      <c r="R1023" t="str">
        <f t="shared" si="108"/>
        <v>photobooks</v>
      </c>
      <c r="S1023" s="9">
        <f t="shared" si="109"/>
        <v>42271.251979166671</v>
      </c>
      <c r="T1023" s="10">
        <f t="shared" si="110"/>
        <v>42294.166666666672</v>
      </c>
      <c r="U1023">
        <f t="shared" si="11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0</v>
      </c>
      <c r="L1024">
        <v>7</v>
      </c>
      <c r="M1024" t="b">
        <v>0</v>
      </c>
      <c r="N1024" t="s">
        <v>8271</v>
      </c>
      <c r="O1024" s="5">
        <f t="shared" si="105"/>
        <v>1.149</v>
      </c>
      <c r="P1024" s="11">
        <f t="shared" si="106"/>
        <v>328.28571428571428</v>
      </c>
      <c r="Q1024" t="str">
        <f t="shared" si="107"/>
        <v>theater</v>
      </c>
      <c r="R1024" t="str">
        <f t="shared" si="108"/>
        <v>plays</v>
      </c>
      <c r="S1024" s="9">
        <f t="shared" si="109"/>
        <v>42111.646724537044</v>
      </c>
      <c r="T1024" s="10">
        <f t="shared" si="110"/>
        <v>42141.646724537044</v>
      </c>
      <c r="U1024">
        <f t="shared" si="11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</v>
      </c>
      <c r="M1025" t="b">
        <v>0</v>
      </c>
      <c r="N1025" t="s">
        <v>8271</v>
      </c>
      <c r="O1025" s="5">
        <f t="shared" si="105"/>
        <v>2.3715000000000002</v>
      </c>
      <c r="P1025" s="11">
        <f t="shared" si="106"/>
        <v>4743</v>
      </c>
      <c r="Q1025" t="str">
        <f t="shared" si="107"/>
        <v>theater</v>
      </c>
      <c r="R1025" t="str">
        <f t="shared" si="108"/>
        <v>plays</v>
      </c>
      <c r="S1025" s="9">
        <f t="shared" si="109"/>
        <v>42145.919687500005</v>
      </c>
      <c r="T1025" s="10">
        <f t="shared" si="110"/>
        <v>42175.919687500005</v>
      </c>
      <c r="U1025">
        <f t="shared" si="11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21</v>
      </c>
      <c r="M1026" t="b">
        <v>1</v>
      </c>
      <c r="N1026" t="s">
        <v>8271</v>
      </c>
      <c r="O1026" s="5">
        <f t="shared" ref="O1026:O1089" si="112">E1026/D1026</f>
        <v>1.1863774999999999</v>
      </c>
      <c r="P1026" s="11">
        <f t="shared" ref="P1026:P1089" si="113">E1026/L1026</f>
        <v>1129.8833333333332</v>
      </c>
      <c r="Q1026" t="str">
        <f t="shared" ref="Q1026:Q1089" si="114">LEFT(N1026,SEARCH("/",N1026,1)-1)</f>
        <v>theater</v>
      </c>
      <c r="R1026" t="str">
        <f t="shared" ref="R1026:R1089" si="115">RIGHT(N1026,LEN(N1026)- SEARCH("/",N1026,SEARCH("/",N1026)))</f>
        <v>plays</v>
      </c>
      <c r="S1026" s="9">
        <f t="shared" ref="S1026:S1089" si="116">(((J1026/60)/60)/24)+DATE(1970,1,1)</f>
        <v>42370.580590277779</v>
      </c>
      <c r="T1026" s="10">
        <f t="shared" ref="T1026:T1089" si="117">(((I1026/60)/60)/24)+DATE(1970,1,1)</f>
        <v>42400.580590277779</v>
      </c>
      <c r="U1026">
        <f t="shared" ref="U1026:U1089" si="118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50</v>
      </c>
      <c r="M1027" t="b">
        <v>0</v>
      </c>
      <c r="N1027" t="s">
        <v>8271</v>
      </c>
      <c r="O1027" s="5">
        <f t="shared" si="112"/>
        <v>1.099283142857143</v>
      </c>
      <c r="P1027" s="11">
        <f t="shared" si="113"/>
        <v>1538.9964000000002</v>
      </c>
      <c r="Q1027" t="str">
        <f t="shared" si="114"/>
        <v>theater</v>
      </c>
      <c r="R1027" t="str">
        <f t="shared" si="115"/>
        <v>plays</v>
      </c>
      <c r="S1027" s="9">
        <f t="shared" si="116"/>
        <v>42049.833761574075</v>
      </c>
      <c r="T1027" s="10">
        <f t="shared" si="117"/>
        <v>42079.792094907403</v>
      </c>
      <c r="U1027">
        <f t="shared" si="118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0</v>
      </c>
      <c r="L1028">
        <v>3</v>
      </c>
      <c r="M1028" t="b">
        <v>0</v>
      </c>
      <c r="N1028" t="s">
        <v>8296</v>
      </c>
      <c r="O1028" s="5">
        <f t="shared" si="112"/>
        <v>1.0000828571428571</v>
      </c>
      <c r="P1028" s="11">
        <f t="shared" si="113"/>
        <v>2333.5266666666666</v>
      </c>
      <c r="Q1028" t="str">
        <f t="shared" si="114"/>
        <v>photography</v>
      </c>
      <c r="R1028" t="str">
        <f t="shared" si="115"/>
        <v>people</v>
      </c>
      <c r="S1028" s="9">
        <f t="shared" si="116"/>
        <v>42426.407592592594</v>
      </c>
      <c r="T1028" s="10">
        <f t="shared" si="117"/>
        <v>42460.365925925929</v>
      </c>
      <c r="U1028">
        <f t="shared" si="11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0</v>
      </c>
      <c r="L1029">
        <v>9</v>
      </c>
      <c r="M1029" t="b">
        <v>1</v>
      </c>
      <c r="N1029" t="s">
        <v>8271</v>
      </c>
      <c r="O1029" s="5">
        <f t="shared" si="112"/>
        <v>1.0309292094387414</v>
      </c>
      <c r="P1029" s="11">
        <f t="shared" si="113"/>
        <v>859.22222222222217</v>
      </c>
      <c r="Q1029" t="str">
        <f t="shared" si="114"/>
        <v>theater</v>
      </c>
      <c r="R1029" t="str">
        <f t="shared" si="115"/>
        <v>plays</v>
      </c>
      <c r="S1029" s="9">
        <f t="shared" si="116"/>
        <v>41905.034108796295</v>
      </c>
      <c r="T1029" s="10">
        <f t="shared" si="117"/>
        <v>41935.034108796295</v>
      </c>
      <c r="U1029">
        <f t="shared" si="11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0</v>
      </c>
      <c r="L1030">
        <v>1</v>
      </c>
      <c r="M1030" t="b">
        <v>0</v>
      </c>
      <c r="N1030" t="s">
        <v>8304</v>
      </c>
      <c r="O1030" s="5">
        <f t="shared" si="112"/>
        <v>1.1727000000000001</v>
      </c>
      <c r="P1030" s="11">
        <f t="shared" si="113"/>
        <v>11727</v>
      </c>
      <c r="Q1030" t="str">
        <f t="shared" si="114"/>
        <v>publishing</v>
      </c>
      <c r="R1030" t="str">
        <f t="shared" si="115"/>
        <v>children's books</v>
      </c>
      <c r="S1030" s="9">
        <f t="shared" si="116"/>
        <v>42755.627372685187</v>
      </c>
      <c r="T1030" s="10">
        <f t="shared" si="117"/>
        <v>42800.833333333328</v>
      </c>
      <c r="U1030">
        <f t="shared" si="11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</v>
      </c>
      <c r="M1031" t="b">
        <v>0</v>
      </c>
      <c r="N1031" t="s">
        <v>8271</v>
      </c>
      <c r="O1031" s="5">
        <f t="shared" si="112"/>
        <v>1.1175999999999999</v>
      </c>
      <c r="P1031" s="11">
        <f t="shared" si="113"/>
        <v>11176</v>
      </c>
      <c r="Q1031" t="str">
        <f t="shared" si="114"/>
        <v>theater</v>
      </c>
      <c r="R1031" t="str">
        <f t="shared" si="115"/>
        <v>plays</v>
      </c>
      <c r="S1031" s="9">
        <f t="shared" si="116"/>
        <v>42044.711886574078</v>
      </c>
      <c r="T1031" s="10">
        <f t="shared" si="117"/>
        <v>42098.915972222225</v>
      </c>
      <c r="U1031">
        <f t="shared" si="11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4</v>
      </c>
      <c r="M1032" t="b">
        <v>1</v>
      </c>
      <c r="N1032" t="s">
        <v>8271</v>
      </c>
      <c r="O1032" s="5">
        <f t="shared" si="112"/>
        <v>3.4209999999999998</v>
      </c>
      <c r="P1032" s="11">
        <f t="shared" si="113"/>
        <v>1710.5</v>
      </c>
      <c r="Q1032" t="str">
        <f t="shared" si="114"/>
        <v>theater</v>
      </c>
      <c r="R1032" t="str">
        <f t="shared" si="115"/>
        <v>plays</v>
      </c>
      <c r="S1032" s="9">
        <f t="shared" si="116"/>
        <v>42611.483206018514</v>
      </c>
      <c r="T1032" s="10">
        <f t="shared" si="117"/>
        <v>42625.483206018514</v>
      </c>
      <c r="U1032">
        <f t="shared" si="11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1</v>
      </c>
      <c r="L1033">
        <v>145</v>
      </c>
      <c r="M1033" t="b">
        <v>1</v>
      </c>
      <c r="N1033" t="s">
        <v>8285</v>
      </c>
      <c r="O1033" s="5">
        <f t="shared" si="112"/>
        <v>1.0740000000000001</v>
      </c>
      <c r="P1033" s="11">
        <f t="shared" si="113"/>
        <v>74.068965517241381</v>
      </c>
      <c r="Q1033" t="str">
        <f t="shared" si="114"/>
        <v>photography</v>
      </c>
      <c r="R1033" t="str">
        <f t="shared" si="115"/>
        <v>photobooks</v>
      </c>
      <c r="S1033" s="9">
        <f t="shared" si="116"/>
        <v>42324.764004629629</v>
      </c>
      <c r="T1033" s="10">
        <f t="shared" si="117"/>
        <v>42354.764004629629</v>
      </c>
      <c r="U1033">
        <f t="shared" si="118"/>
        <v>2015</v>
      </c>
    </row>
    <row r="1034" spans="1:21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1</v>
      </c>
      <c r="M1034" t="b">
        <v>0</v>
      </c>
      <c r="N1034" t="s">
        <v>8282</v>
      </c>
      <c r="O1034" s="5">
        <f t="shared" si="112"/>
        <v>1.0849703703703704</v>
      </c>
      <c r="P1034" s="11">
        <f t="shared" si="113"/>
        <v>5858.84</v>
      </c>
      <c r="Q1034" t="str">
        <f t="shared" si="114"/>
        <v>games</v>
      </c>
      <c r="R1034" t="str">
        <f t="shared" si="115"/>
        <v>video games</v>
      </c>
      <c r="S1034" s="9">
        <f t="shared" si="116"/>
        <v>42514.666956018518</v>
      </c>
      <c r="T1034" s="10">
        <f t="shared" si="117"/>
        <v>42544.666956018518</v>
      </c>
      <c r="U1034">
        <f t="shared" si="11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72</v>
      </c>
      <c r="M1035" t="b">
        <v>1</v>
      </c>
      <c r="N1035" t="s">
        <v>8271</v>
      </c>
      <c r="O1035" s="5">
        <f t="shared" si="112"/>
        <v>1.0286144578313252</v>
      </c>
      <c r="P1035" s="11">
        <f t="shared" si="113"/>
        <v>18.972222222222221</v>
      </c>
      <c r="Q1035" t="str">
        <f t="shared" si="114"/>
        <v>theater</v>
      </c>
      <c r="R1035" t="str">
        <f t="shared" si="115"/>
        <v>plays</v>
      </c>
      <c r="S1035" s="9">
        <f t="shared" si="116"/>
        <v>42688.732407407413</v>
      </c>
      <c r="T1035" s="10">
        <f t="shared" si="117"/>
        <v>42716.732407407413</v>
      </c>
      <c r="U1035">
        <f t="shared" si="11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11</v>
      </c>
      <c r="M1036" t="b">
        <v>0</v>
      </c>
      <c r="N1036" t="s">
        <v>8271</v>
      </c>
      <c r="O1036" s="5">
        <f t="shared" si="112"/>
        <v>1.3000180000000001</v>
      </c>
      <c r="P1036" s="11">
        <f t="shared" si="113"/>
        <v>590.91727272727269</v>
      </c>
      <c r="Q1036" t="str">
        <f t="shared" si="114"/>
        <v>theater</v>
      </c>
      <c r="R1036" t="str">
        <f t="shared" si="115"/>
        <v>plays</v>
      </c>
      <c r="S1036" s="9">
        <f t="shared" si="116"/>
        <v>42555.166712962964</v>
      </c>
      <c r="T1036" s="10">
        <f t="shared" si="117"/>
        <v>42587.165972222225</v>
      </c>
      <c r="U1036">
        <f t="shared" si="11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38</v>
      </c>
      <c r="M1037" t="b">
        <v>1</v>
      </c>
      <c r="N1037" t="s">
        <v>8271</v>
      </c>
      <c r="O1037" s="5">
        <f t="shared" si="112"/>
        <v>1.0765217391304347</v>
      </c>
      <c r="P1037" s="11">
        <f t="shared" si="113"/>
        <v>130.31578947368422</v>
      </c>
      <c r="Q1037" t="str">
        <f t="shared" si="114"/>
        <v>theater</v>
      </c>
      <c r="R1037" t="str">
        <f t="shared" si="115"/>
        <v>plays</v>
      </c>
      <c r="S1037" s="9">
        <f t="shared" si="116"/>
        <v>42016.641435185185</v>
      </c>
      <c r="T1037" s="10">
        <f t="shared" si="117"/>
        <v>42046.641435185185</v>
      </c>
      <c r="U1037">
        <f t="shared" si="11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117</v>
      </c>
      <c r="M1038" t="b">
        <v>1</v>
      </c>
      <c r="N1038" t="s">
        <v>8265</v>
      </c>
      <c r="O1038" s="5">
        <f t="shared" si="112"/>
        <v>1.1236044444444444</v>
      </c>
      <c r="P1038" s="11">
        <f t="shared" si="113"/>
        <v>43.215555555555561</v>
      </c>
      <c r="Q1038" t="str">
        <f t="shared" si="114"/>
        <v>film &amp; video</v>
      </c>
      <c r="R1038" t="str">
        <f t="shared" si="115"/>
        <v>television</v>
      </c>
      <c r="S1038" s="9">
        <f t="shared" si="116"/>
        <v>41249.448958333334</v>
      </c>
      <c r="T1038" s="10">
        <f t="shared" si="117"/>
        <v>41281.333333333336</v>
      </c>
      <c r="U1038">
        <f t="shared" si="118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14</v>
      </c>
      <c r="M1039" t="b">
        <v>1</v>
      </c>
      <c r="N1039" t="s">
        <v>8271</v>
      </c>
      <c r="O1039" s="5">
        <f t="shared" si="112"/>
        <v>1.0209999999999999</v>
      </c>
      <c r="P1039" s="11">
        <f t="shared" si="113"/>
        <v>72.928571428571431</v>
      </c>
      <c r="Q1039" t="str">
        <f t="shared" si="114"/>
        <v>theater</v>
      </c>
      <c r="R1039" t="str">
        <f t="shared" si="115"/>
        <v>plays</v>
      </c>
      <c r="S1039" s="9">
        <f t="shared" si="116"/>
        <v>42119.822476851856</v>
      </c>
      <c r="T1039" s="10">
        <f t="shared" si="117"/>
        <v>42142.208333333328</v>
      </c>
      <c r="U1039">
        <f t="shared" si="11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8</v>
      </c>
      <c r="M1040" t="b">
        <v>0</v>
      </c>
      <c r="N1040" t="s">
        <v>8285</v>
      </c>
      <c r="O1040" s="5">
        <f t="shared" si="112"/>
        <v>1.4533333333333334</v>
      </c>
      <c r="P1040" s="11">
        <f t="shared" si="113"/>
        <v>272.5</v>
      </c>
      <c r="Q1040" t="str">
        <f t="shared" si="114"/>
        <v>photography</v>
      </c>
      <c r="R1040" t="str">
        <f t="shared" si="115"/>
        <v>photobooks</v>
      </c>
      <c r="S1040" s="9">
        <f t="shared" si="116"/>
        <v>42418.231747685189</v>
      </c>
      <c r="T1040" s="10">
        <f t="shared" si="117"/>
        <v>42448.190081018518</v>
      </c>
      <c r="U1040">
        <f t="shared" si="11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0</v>
      </c>
      <c r="M1041" t="b">
        <v>0</v>
      </c>
      <c r="N1041" t="s">
        <v>8268</v>
      </c>
      <c r="O1041" s="5">
        <f t="shared" si="112"/>
        <v>1.282</v>
      </c>
      <c r="P1041" s="11" t="e">
        <f t="shared" si="113"/>
        <v>#DIV/0!</v>
      </c>
      <c r="Q1041" t="str">
        <f t="shared" si="114"/>
        <v>film &amp; video</v>
      </c>
      <c r="R1041" t="str">
        <f t="shared" si="115"/>
        <v>drama</v>
      </c>
      <c r="S1041" s="9">
        <f t="shared" si="116"/>
        <v>42692.109328703707</v>
      </c>
      <c r="T1041" s="10">
        <f t="shared" si="117"/>
        <v>42717.332638888889</v>
      </c>
      <c r="U1041">
        <f t="shared" si="11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28</v>
      </c>
      <c r="M1042" t="b">
        <v>1</v>
      </c>
      <c r="N1042" t="s">
        <v>8280</v>
      </c>
      <c r="O1042" s="5">
        <f t="shared" si="112"/>
        <v>2.9411764705882353E-3</v>
      </c>
      <c r="P1042" s="11">
        <f t="shared" si="113"/>
        <v>8.9285714285714288</v>
      </c>
      <c r="Q1042" t="str">
        <f t="shared" si="114"/>
        <v>music</v>
      </c>
      <c r="R1042" t="str">
        <f t="shared" si="115"/>
        <v>electronic music</v>
      </c>
      <c r="S1042" s="9">
        <f t="shared" si="116"/>
        <v>42579.708437499998</v>
      </c>
      <c r="T1042" s="10">
        <f t="shared" si="117"/>
        <v>42609.708437499998</v>
      </c>
      <c r="U1042">
        <f t="shared" si="11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44</v>
      </c>
      <c r="M1043" t="b">
        <v>1</v>
      </c>
      <c r="N1043" t="s">
        <v>8279</v>
      </c>
      <c r="O1043" s="5">
        <f t="shared" si="112"/>
        <v>0</v>
      </c>
      <c r="P1043" s="11">
        <f t="shared" si="113"/>
        <v>0</v>
      </c>
      <c r="Q1043" t="str">
        <f t="shared" si="114"/>
        <v>music</v>
      </c>
      <c r="R1043" t="str">
        <f t="shared" si="115"/>
        <v>indie rock</v>
      </c>
      <c r="S1043" s="9">
        <f t="shared" si="116"/>
        <v>41831.060092592597</v>
      </c>
      <c r="T1043" s="10">
        <f t="shared" si="117"/>
        <v>41851.060092592597</v>
      </c>
      <c r="U1043">
        <f t="shared" si="11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8272</v>
      </c>
      <c r="O1044" s="5">
        <f t="shared" si="112"/>
        <v>1.5384615384615385E-2</v>
      </c>
      <c r="P1044" s="11">
        <f t="shared" si="113"/>
        <v>10</v>
      </c>
      <c r="Q1044" t="str">
        <f t="shared" si="114"/>
        <v>technology</v>
      </c>
      <c r="R1044" t="str">
        <f t="shared" si="115"/>
        <v>web</v>
      </c>
      <c r="S1044" s="9">
        <f t="shared" si="116"/>
        <v>41851.696157407408</v>
      </c>
      <c r="T1044" s="10">
        <f t="shared" si="117"/>
        <v>41894.416666666664</v>
      </c>
      <c r="U1044">
        <f t="shared" si="11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32</v>
      </c>
      <c r="M1045" t="b">
        <v>1</v>
      </c>
      <c r="N1045" t="s">
        <v>8292</v>
      </c>
      <c r="O1045" s="5">
        <f t="shared" si="112"/>
        <v>8.5370000000000001E-2</v>
      </c>
      <c r="P1045" s="11">
        <f t="shared" si="113"/>
        <v>266.78125</v>
      </c>
      <c r="Q1045" t="str">
        <f t="shared" si="114"/>
        <v>music</v>
      </c>
      <c r="R1045" t="str">
        <f t="shared" si="115"/>
        <v>pop</v>
      </c>
      <c r="S1045" s="9">
        <f t="shared" si="116"/>
        <v>42114.252951388888</v>
      </c>
      <c r="T1045" s="10">
        <f t="shared" si="117"/>
        <v>42144.252951388888</v>
      </c>
      <c r="U1045">
        <f t="shared" si="11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18</v>
      </c>
      <c r="M1046" t="b">
        <v>0</v>
      </c>
      <c r="N1046" t="s">
        <v>8282</v>
      </c>
      <c r="O1046" s="5">
        <f t="shared" si="112"/>
        <v>8.571428571428571E-4</v>
      </c>
      <c r="P1046" s="11">
        <f t="shared" si="113"/>
        <v>0.33333333333333331</v>
      </c>
      <c r="Q1046" t="str">
        <f t="shared" si="114"/>
        <v>games</v>
      </c>
      <c r="R1046" t="str">
        <f t="shared" si="115"/>
        <v>video games</v>
      </c>
      <c r="S1046" s="9">
        <f t="shared" si="116"/>
        <v>42011.925937499997</v>
      </c>
      <c r="T1046" s="10">
        <f t="shared" si="117"/>
        <v>42068.852083333331</v>
      </c>
      <c r="U1046">
        <f t="shared" si="11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1</v>
      </c>
      <c r="L1047">
        <v>63</v>
      </c>
      <c r="M1047" t="b">
        <v>1</v>
      </c>
      <c r="N1047" t="s">
        <v>8271</v>
      </c>
      <c r="O1047" s="5">
        <f t="shared" si="112"/>
        <v>2.6599999999999999E-2</v>
      </c>
      <c r="P1047" s="11">
        <f t="shared" si="113"/>
        <v>4.2222222222222223</v>
      </c>
      <c r="Q1047" t="str">
        <f t="shared" si="114"/>
        <v>theater</v>
      </c>
      <c r="R1047" t="str">
        <f t="shared" si="115"/>
        <v>plays</v>
      </c>
      <c r="S1047" s="9">
        <f t="shared" si="116"/>
        <v>41844.874421296299</v>
      </c>
      <c r="T1047" s="10">
        <f t="shared" si="117"/>
        <v>41874.874421296299</v>
      </c>
      <c r="U1047">
        <f t="shared" si="11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1</v>
      </c>
      <c r="L1048">
        <v>66</v>
      </c>
      <c r="M1048" t="b">
        <v>1</v>
      </c>
      <c r="N1048" t="s">
        <v>8276</v>
      </c>
      <c r="O1048" s="5">
        <f t="shared" si="112"/>
        <v>0</v>
      </c>
      <c r="P1048" s="11">
        <f t="shared" si="113"/>
        <v>0</v>
      </c>
      <c r="Q1048" t="str">
        <f t="shared" si="114"/>
        <v>music</v>
      </c>
      <c r="R1048" t="str">
        <f t="shared" si="115"/>
        <v>rock</v>
      </c>
      <c r="S1048" s="9">
        <f t="shared" si="116"/>
        <v>42319.851388888885</v>
      </c>
      <c r="T1048" s="10">
        <f t="shared" si="117"/>
        <v>42364.851388888885</v>
      </c>
      <c r="U1048">
        <f t="shared" si="11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55</v>
      </c>
      <c r="M1049" t="b">
        <v>1</v>
      </c>
      <c r="N1049" t="s">
        <v>8269</v>
      </c>
      <c r="O1049" s="5">
        <f t="shared" si="112"/>
        <v>5.0000000000000001E-4</v>
      </c>
      <c r="P1049" s="11">
        <f t="shared" si="113"/>
        <v>1.8181818181818181E-2</v>
      </c>
      <c r="Q1049" t="str">
        <f t="shared" si="114"/>
        <v>film &amp; video</v>
      </c>
      <c r="R1049" t="str">
        <f t="shared" si="115"/>
        <v>documentary</v>
      </c>
      <c r="S1049" s="9">
        <f t="shared" si="116"/>
        <v>41918.818460648145</v>
      </c>
      <c r="T1049" s="10">
        <f t="shared" si="117"/>
        <v>41948.860127314816</v>
      </c>
      <c r="U1049">
        <f t="shared" si="11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0</v>
      </c>
      <c r="M1050" t="b">
        <v>0</v>
      </c>
      <c r="N1050" t="s">
        <v>8281</v>
      </c>
      <c r="O1050" s="5">
        <f t="shared" si="112"/>
        <v>1.4133333333333333E-2</v>
      </c>
      <c r="P1050" s="11" t="e">
        <f t="shared" si="113"/>
        <v>#DIV/0!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10">
        <f t="shared" si="117"/>
        <v>42638.053113425922</v>
      </c>
      <c r="U1050">
        <f t="shared" si="118"/>
        <v>2016</v>
      </c>
    </row>
    <row r="1051" spans="1:21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8</v>
      </c>
      <c r="M1051" t="b">
        <v>0</v>
      </c>
      <c r="N1051" t="s">
        <v>8271</v>
      </c>
      <c r="O1051" s="5">
        <f t="shared" si="112"/>
        <v>0</v>
      </c>
      <c r="P1051" s="11">
        <f t="shared" si="113"/>
        <v>0</v>
      </c>
      <c r="Q1051" t="str">
        <f t="shared" si="114"/>
        <v>theater</v>
      </c>
      <c r="R1051" t="str">
        <f t="shared" si="115"/>
        <v>plays</v>
      </c>
      <c r="S1051" s="9">
        <f t="shared" si="116"/>
        <v>42382.431076388893</v>
      </c>
      <c r="T1051" s="10">
        <f t="shared" si="117"/>
        <v>42412.431076388893</v>
      </c>
      <c r="U1051">
        <f t="shared" si="118"/>
        <v>2016</v>
      </c>
    </row>
    <row r="1052" spans="1:21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23</v>
      </c>
      <c r="M1052" t="b">
        <v>1</v>
      </c>
      <c r="N1052" t="s">
        <v>8279</v>
      </c>
      <c r="O1052" s="5">
        <f t="shared" si="112"/>
        <v>0</v>
      </c>
      <c r="P1052" s="11">
        <f t="shared" si="113"/>
        <v>0</v>
      </c>
      <c r="Q1052" t="str">
        <f t="shared" si="114"/>
        <v>music</v>
      </c>
      <c r="R1052" t="str">
        <f t="shared" si="115"/>
        <v>indie rock</v>
      </c>
      <c r="S1052" s="9">
        <f t="shared" si="116"/>
        <v>42231.7971875</v>
      </c>
      <c r="T1052" s="10">
        <f t="shared" si="117"/>
        <v>42261.7971875</v>
      </c>
      <c r="U1052">
        <f t="shared" si="11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34</v>
      </c>
      <c r="M1053" t="b">
        <v>1</v>
      </c>
      <c r="N1053" t="s">
        <v>8271</v>
      </c>
      <c r="O1053" s="5">
        <f t="shared" si="112"/>
        <v>0</v>
      </c>
      <c r="P1053" s="11">
        <f t="shared" si="113"/>
        <v>0</v>
      </c>
      <c r="Q1053" t="str">
        <f t="shared" si="114"/>
        <v>theater</v>
      </c>
      <c r="R1053" t="str">
        <f t="shared" si="115"/>
        <v>plays</v>
      </c>
      <c r="S1053" s="9">
        <f t="shared" si="116"/>
        <v>41850.014178240745</v>
      </c>
      <c r="T1053" s="10">
        <f t="shared" si="117"/>
        <v>41878.014178240745</v>
      </c>
      <c r="U1053">
        <f t="shared" si="11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1</v>
      </c>
      <c r="M1054" t="b">
        <v>0</v>
      </c>
      <c r="N1054" t="s">
        <v>8271</v>
      </c>
      <c r="O1054" s="5">
        <f t="shared" si="112"/>
        <v>0</v>
      </c>
      <c r="P1054" s="11">
        <f t="shared" si="113"/>
        <v>0</v>
      </c>
      <c r="Q1054" t="str">
        <f t="shared" si="114"/>
        <v>theater</v>
      </c>
      <c r="R1054" t="str">
        <f t="shared" si="115"/>
        <v>plays</v>
      </c>
      <c r="S1054" s="9">
        <f t="shared" si="116"/>
        <v>42483.797395833331</v>
      </c>
      <c r="T1054" s="10">
        <f t="shared" si="117"/>
        <v>42527.839583333334</v>
      </c>
      <c r="U1054">
        <f t="shared" si="11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7</v>
      </c>
      <c r="M1055" t="b">
        <v>0</v>
      </c>
      <c r="N1055" t="s">
        <v>8272</v>
      </c>
      <c r="O1055" s="5">
        <f t="shared" si="112"/>
        <v>0.01</v>
      </c>
      <c r="P1055" s="11">
        <f t="shared" si="113"/>
        <v>2.1428571428571428</v>
      </c>
      <c r="Q1055" t="str">
        <f t="shared" si="114"/>
        <v>technology</v>
      </c>
      <c r="R1055" t="str">
        <f t="shared" si="115"/>
        <v>web</v>
      </c>
      <c r="S1055" s="9">
        <f t="shared" si="116"/>
        <v>42775.172824074078</v>
      </c>
      <c r="T1055" s="10">
        <f t="shared" si="117"/>
        <v>42800.172824074078</v>
      </c>
      <c r="U1055">
        <f t="shared" si="11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1</v>
      </c>
      <c r="M1056" t="b">
        <v>0</v>
      </c>
      <c r="N1056" t="s">
        <v>8272</v>
      </c>
      <c r="O1056" s="5">
        <f t="shared" si="112"/>
        <v>0</v>
      </c>
      <c r="P1056" s="11">
        <f t="shared" si="113"/>
        <v>0</v>
      </c>
      <c r="Q1056" t="str">
        <f t="shared" si="114"/>
        <v>technology</v>
      </c>
      <c r="R1056" t="str">
        <f t="shared" si="115"/>
        <v>web</v>
      </c>
      <c r="S1056" s="9">
        <f t="shared" si="116"/>
        <v>41831.851840277777</v>
      </c>
      <c r="T1056" s="10">
        <f t="shared" si="117"/>
        <v>41861.916666666664</v>
      </c>
      <c r="U1056">
        <f t="shared" si="11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57</v>
      </c>
      <c r="M1057" t="b">
        <v>1</v>
      </c>
      <c r="N1057" t="s">
        <v>8300</v>
      </c>
      <c r="O1057" s="5">
        <f t="shared" si="112"/>
        <v>0</v>
      </c>
      <c r="P1057" s="11">
        <f t="shared" si="113"/>
        <v>0</v>
      </c>
      <c r="Q1057" t="str">
        <f t="shared" si="114"/>
        <v>music</v>
      </c>
      <c r="R1057" t="str">
        <f t="shared" si="115"/>
        <v>classical music</v>
      </c>
      <c r="S1057" s="9">
        <f t="shared" si="116"/>
        <v>42406.992418981477</v>
      </c>
      <c r="T1057" s="10">
        <f t="shared" si="117"/>
        <v>42436.992418981477</v>
      </c>
      <c r="U1057">
        <f t="shared" si="11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84</v>
      </c>
      <c r="M1058" t="b">
        <v>0</v>
      </c>
      <c r="N1058" t="s">
        <v>8268</v>
      </c>
      <c r="O1058" s="5">
        <f t="shared" si="112"/>
        <v>0</v>
      </c>
      <c r="P1058" s="11">
        <f t="shared" si="113"/>
        <v>0</v>
      </c>
      <c r="Q1058" t="str">
        <f t="shared" si="114"/>
        <v>film &amp; video</v>
      </c>
      <c r="R1058" t="str">
        <f t="shared" si="115"/>
        <v>drama</v>
      </c>
      <c r="S1058" s="9">
        <f t="shared" si="116"/>
        <v>42058.719641203701</v>
      </c>
      <c r="T1058" s="10">
        <f t="shared" si="117"/>
        <v>42118.677974537044</v>
      </c>
      <c r="U1058">
        <f t="shared" si="11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22</v>
      </c>
      <c r="M1059" t="b">
        <v>1</v>
      </c>
      <c r="N1059" t="s">
        <v>8271</v>
      </c>
      <c r="O1059" s="5">
        <f t="shared" si="112"/>
        <v>0</v>
      </c>
      <c r="P1059" s="11">
        <f t="shared" si="113"/>
        <v>0</v>
      </c>
      <c r="Q1059" t="str">
        <f t="shared" si="114"/>
        <v>theater</v>
      </c>
      <c r="R1059" t="str">
        <f t="shared" si="115"/>
        <v>plays</v>
      </c>
      <c r="S1059" s="9">
        <f t="shared" si="116"/>
        <v>42678.871331018512</v>
      </c>
      <c r="T1059" s="10">
        <f t="shared" si="117"/>
        <v>42708.912997685184</v>
      </c>
      <c r="U1059">
        <f t="shared" si="11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19</v>
      </c>
      <c r="M1060" t="b">
        <v>1</v>
      </c>
      <c r="N1060" t="s">
        <v>8276</v>
      </c>
      <c r="O1060" s="5">
        <f t="shared" si="112"/>
        <v>0</v>
      </c>
      <c r="P1060" s="11">
        <f t="shared" si="113"/>
        <v>0</v>
      </c>
      <c r="Q1060" t="str">
        <f t="shared" si="114"/>
        <v>music</v>
      </c>
      <c r="R1060" t="str">
        <f t="shared" si="115"/>
        <v>rock</v>
      </c>
      <c r="S1060" s="9">
        <f t="shared" si="116"/>
        <v>42047.900960648149</v>
      </c>
      <c r="T1060" s="10">
        <f t="shared" si="117"/>
        <v>42089</v>
      </c>
      <c r="U1060">
        <f t="shared" si="118"/>
        <v>2015</v>
      </c>
    </row>
    <row r="1061" spans="1:21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1</v>
      </c>
      <c r="L1061">
        <v>251</v>
      </c>
      <c r="M1061" t="b">
        <v>1</v>
      </c>
      <c r="N1061" t="s">
        <v>8297</v>
      </c>
      <c r="O1061" s="5">
        <f t="shared" si="112"/>
        <v>0</v>
      </c>
      <c r="P1061" s="11">
        <f t="shared" si="113"/>
        <v>0</v>
      </c>
      <c r="Q1061" t="str">
        <f t="shared" si="114"/>
        <v>games</v>
      </c>
      <c r="R1061" t="str">
        <f t="shared" si="115"/>
        <v>tabletop games</v>
      </c>
      <c r="S1061" s="9">
        <f t="shared" si="116"/>
        <v>42046.79</v>
      </c>
      <c r="T1061" s="10">
        <f t="shared" si="117"/>
        <v>42076.748333333337</v>
      </c>
      <c r="U1061">
        <f t="shared" si="11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4</v>
      </c>
      <c r="M1062" t="b">
        <v>0</v>
      </c>
      <c r="N1062" t="s">
        <v>8282</v>
      </c>
      <c r="O1062" s="5">
        <f t="shared" si="112"/>
        <v>0.01</v>
      </c>
      <c r="P1062" s="11">
        <f t="shared" si="113"/>
        <v>12.5</v>
      </c>
      <c r="Q1062" t="str">
        <f t="shared" si="114"/>
        <v>games</v>
      </c>
      <c r="R1062" t="str">
        <f t="shared" si="115"/>
        <v>video games</v>
      </c>
      <c r="S1062" s="9">
        <f t="shared" si="116"/>
        <v>42079.913113425922</v>
      </c>
      <c r="T1062" s="10">
        <f t="shared" si="117"/>
        <v>42109.913113425922</v>
      </c>
      <c r="U1062">
        <f t="shared" si="11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10</v>
      </c>
      <c r="M1063" t="b">
        <v>0</v>
      </c>
      <c r="N1063" t="s">
        <v>8287</v>
      </c>
      <c r="O1063" s="5">
        <f t="shared" si="112"/>
        <v>0</v>
      </c>
      <c r="P1063" s="11">
        <f t="shared" si="113"/>
        <v>0</v>
      </c>
      <c r="Q1063" t="str">
        <f t="shared" si="114"/>
        <v>publishing</v>
      </c>
      <c r="R1063" t="str">
        <f t="shared" si="115"/>
        <v>translations</v>
      </c>
      <c r="S1063" s="9">
        <f t="shared" si="116"/>
        <v>42432.276712962965</v>
      </c>
      <c r="T1063" s="10">
        <f t="shared" si="117"/>
        <v>42492.041666666672</v>
      </c>
      <c r="U1063">
        <f t="shared" si="118"/>
        <v>2016</v>
      </c>
    </row>
    <row r="1064" spans="1:21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122</v>
      </c>
      <c r="M1064" t="b">
        <v>0</v>
      </c>
      <c r="N1064" t="s">
        <v>8273</v>
      </c>
      <c r="O1064" s="5">
        <f t="shared" si="112"/>
        <v>0.95477386934673369</v>
      </c>
      <c r="P1064" s="11">
        <f t="shared" si="113"/>
        <v>1.5573770491803278</v>
      </c>
      <c r="Q1064" t="str">
        <f t="shared" si="114"/>
        <v>technology</v>
      </c>
      <c r="R1064" t="str">
        <f t="shared" si="115"/>
        <v>wearables</v>
      </c>
      <c r="S1064" s="9">
        <f t="shared" si="116"/>
        <v>42556.807187500002</v>
      </c>
      <c r="T1064" s="10">
        <f t="shared" si="117"/>
        <v>42563.807187500002</v>
      </c>
      <c r="U1064">
        <f t="shared" si="11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16</v>
      </c>
      <c r="M1065" t="b">
        <v>1</v>
      </c>
      <c r="N1065" t="s">
        <v>8265</v>
      </c>
      <c r="O1065" s="5">
        <f t="shared" si="112"/>
        <v>0</v>
      </c>
      <c r="P1065" s="11">
        <f t="shared" si="113"/>
        <v>0</v>
      </c>
      <c r="Q1065" t="str">
        <f t="shared" si="114"/>
        <v>film &amp; video</v>
      </c>
      <c r="R1065" t="str">
        <f t="shared" si="115"/>
        <v>television</v>
      </c>
      <c r="S1065" s="9">
        <f t="shared" si="116"/>
        <v>42583.030810185184</v>
      </c>
      <c r="T1065" s="10">
        <f t="shared" si="117"/>
        <v>42613.030810185184</v>
      </c>
      <c r="U1065">
        <f t="shared" si="11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30</v>
      </c>
      <c r="M1066" t="b">
        <v>1</v>
      </c>
      <c r="N1066" t="s">
        <v>8271</v>
      </c>
      <c r="O1066" s="5">
        <f t="shared" si="112"/>
        <v>8.9744444444444446E-2</v>
      </c>
      <c r="P1066" s="11">
        <f t="shared" si="113"/>
        <v>269.23333333333335</v>
      </c>
      <c r="Q1066" t="str">
        <f t="shared" si="114"/>
        <v>theater</v>
      </c>
      <c r="R1066" t="str">
        <f t="shared" si="115"/>
        <v>plays</v>
      </c>
      <c r="S1066" s="9">
        <f t="shared" si="116"/>
        <v>41417.228043981479</v>
      </c>
      <c r="T1066" s="10">
        <f t="shared" si="117"/>
        <v>41462.228043981479</v>
      </c>
      <c r="U1066">
        <f t="shared" si="11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11</v>
      </c>
      <c r="M1067" t="b">
        <v>0</v>
      </c>
      <c r="N1067" t="s">
        <v>8303</v>
      </c>
      <c r="O1067" s="5">
        <f t="shared" si="112"/>
        <v>2.7E-2</v>
      </c>
      <c r="P1067" s="11">
        <f t="shared" si="113"/>
        <v>7.3636363636363633</v>
      </c>
      <c r="Q1067" t="str">
        <f t="shared" si="114"/>
        <v>theater</v>
      </c>
      <c r="R1067" t="str">
        <f t="shared" si="115"/>
        <v>spaces</v>
      </c>
      <c r="S1067" s="9">
        <f t="shared" si="116"/>
        <v>41661.381041666667</v>
      </c>
      <c r="T1067" s="10">
        <f t="shared" si="117"/>
        <v>41689.381041666667</v>
      </c>
      <c r="U1067">
        <f t="shared" si="11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1</v>
      </c>
      <c r="L1068">
        <v>325</v>
      </c>
      <c r="M1068" t="b">
        <v>1</v>
      </c>
      <c r="N1068" t="s">
        <v>8303</v>
      </c>
      <c r="O1068" s="5">
        <f t="shared" si="112"/>
        <v>3.3673333333333333E-2</v>
      </c>
      <c r="P1068" s="11">
        <f t="shared" si="113"/>
        <v>15.541538461538462</v>
      </c>
      <c r="Q1068" t="str">
        <f t="shared" si="114"/>
        <v>theater</v>
      </c>
      <c r="R1068" t="str">
        <f t="shared" si="115"/>
        <v>spaces</v>
      </c>
      <c r="S1068" s="9">
        <f t="shared" si="116"/>
        <v>41445.962754629632</v>
      </c>
      <c r="T1068" s="10">
        <f t="shared" si="117"/>
        <v>41490.962754629632</v>
      </c>
      <c r="U1068">
        <f t="shared" si="11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19</v>
      </c>
      <c r="M1069" t="b">
        <v>1</v>
      </c>
      <c r="N1069" t="s">
        <v>8276</v>
      </c>
      <c r="O1069" s="5">
        <f t="shared" si="112"/>
        <v>0.26</v>
      </c>
      <c r="P1069" s="11">
        <f t="shared" si="113"/>
        <v>6.8421052631578947</v>
      </c>
      <c r="Q1069" t="str">
        <f t="shared" si="114"/>
        <v>music</v>
      </c>
      <c r="R1069" t="str">
        <f t="shared" si="115"/>
        <v>rock</v>
      </c>
      <c r="S1069" s="9">
        <f t="shared" si="116"/>
        <v>41599.855682870373</v>
      </c>
      <c r="T1069" s="10">
        <f t="shared" si="117"/>
        <v>41629.855682870373</v>
      </c>
      <c r="U1069">
        <f t="shared" si="11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1</v>
      </c>
      <c r="L1070">
        <v>84</v>
      </c>
      <c r="M1070" t="b">
        <v>1</v>
      </c>
      <c r="N1070" t="s">
        <v>8269</v>
      </c>
      <c r="O1070" s="5">
        <f t="shared" si="112"/>
        <v>1.5E-3</v>
      </c>
      <c r="P1070" s="11">
        <f t="shared" si="113"/>
        <v>0.5357142857142857</v>
      </c>
      <c r="Q1070" t="str">
        <f t="shared" si="114"/>
        <v>film &amp; video</v>
      </c>
      <c r="R1070" t="str">
        <f t="shared" si="115"/>
        <v>documentary</v>
      </c>
      <c r="S1070" s="9">
        <f t="shared" si="116"/>
        <v>42440.371111111104</v>
      </c>
      <c r="T1070" s="10">
        <f t="shared" si="117"/>
        <v>42470.329444444447</v>
      </c>
      <c r="U1070">
        <f t="shared" si="11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549</v>
      </c>
      <c r="M1071" t="b">
        <v>1</v>
      </c>
      <c r="N1071" t="s">
        <v>8285</v>
      </c>
      <c r="O1071" s="5">
        <f t="shared" si="112"/>
        <v>0.38636363636363635</v>
      </c>
      <c r="P1071" s="11">
        <f t="shared" si="113"/>
        <v>1.5482695810564664</v>
      </c>
      <c r="Q1071" t="str">
        <f t="shared" si="114"/>
        <v>photography</v>
      </c>
      <c r="R1071" t="str">
        <f t="shared" si="115"/>
        <v>photobooks</v>
      </c>
      <c r="S1071" s="9">
        <f t="shared" si="116"/>
        <v>41572.229849537034</v>
      </c>
      <c r="T1071" s="10">
        <f t="shared" si="117"/>
        <v>41604.271516203706</v>
      </c>
      <c r="U1071">
        <f t="shared" si="11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8</v>
      </c>
      <c r="M1072" t="b">
        <v>0</v>
      </c>
      <c r="N1072" t="s">
        <v>8271</v>
      </c>
      <c r="O1072" s="5">
        <f t="shared" si="112"/>
        <v>7.0000000000000001E-3</v>
      </c>
      <c r="P1072" s="11">
        <f t="shared" si="113"/>
        <v>8.75</v>
      </c>
      <c r="Q1072" t="str">
        <f t="shared" si="114"/>
        <v>theater</v>
      </c>
      <c r="R1072" t="str">
        <f t="shared" si="115"/>
        <v>plays</v>
      </c>
      <c r="S1072" s="9">
        <f t="shared" si="116"/>
        <v>41163.011828703704</v>
      </c>
      <c r="T1072" s="10">
        <f t="shared" si="117"/>
        <v>41183.011828703704</v>
      </c>
      <c r="U1072">
        <f t="shared" si="11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25</v>
      </c>
      <c r="M1073" t="b">
        <v>1</v>
      </c>
      <c r="N1073" t="s">
        <v>8266</v>
      </c>
      <c r="O1073" s="5">
        <f t="shared" si="112"/>
        <v>0</v>
      </c>
      <c r="P1073" s="11">
        <f t="shared" si="113"/>
        <v>0</v>
      </c>
      <c r="Q1073" t="str">
        <f t="shared" si="114"/>
        <v>film &amp; video</v>
      </c>
      <c r="R1073" t="str">
        <f t="shared" si="115"/>
        <v>shorts</v>
      </c>
      <c r="S1073" s="9">
        <f t="shared" si="116"/>
        <v>42295.753391203703</v>
      </c>
      <c r="T1073" s="10">
        <f t="shared" si="117"/>
        <v>42325.795057870375</v>
      </c>
      <c r="U1073">
        <f t="shared" si="11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51</v>
      </c>
      <c r="M1074" t="b">
        <v>1</v>
      </c>
      <c r="N1074" t="s">
        <v>8271</v>
      </c>
      <c r="O1074" s="5">
        <f t="shared" si="112"/>
        <v>6.8000000000000005E-4</v>
      </c>
      <c r="P1074" s="11">
        <f t="shared" si="113"/>
        <v>1</v>
      </c>
      <c r="Q1074" t="str">
        <f t="shared" si="114"/>
        <v>theater</v>
      </c>
      <c r="R1074" t="str">
        <f t="shared" si="115"/>
        <v>plays</v>
      </c>
      <c r="S1074" s="9">
        <f t="shared" si="116"/>
        <v>41645.832141203704</v>
      </c>
      <c r="T1074" s="10">
        <f t="shared" si="117"/>
        <v>41675.832141203704</v>
      </c>
      <c r="U1074">
        <f t="shared" si="11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342</v>
      </c>
      <c r="M1075" t="b">
        <v>1</v>
      </c>
      <c r="N1075" t="s">
        <v>8265</v>
      </c>
      <c r="O1075" s="5">
        <f t="shared" si="112"/>
        <v>1.3333333333333334E-2</v>
      </c>
      <c r="P1075" s="11">
        <f t="shared" si="113"/>
        <v>2.9239766081871343E-2</v>
      </c>
      <c r="Q1075" t="str">
        <f t="shared" si="114"/>
        <v>film &amp; video</v>
      </c>
      <c r="R1075" t="str">
        <f t="shared" si="115"/>
        <v>television</v>
      </c>
      <c r="S1075" s="9">
        <f t="shared" si="116"/>
        <v>40802.964594907404</v>
      </c>
      <c r="T1075" s="10">
        <f t="shared" si="117"/>
        <v>40832.964594907404</v>
      </c>
      <c r="U1075">
        <f t="shared" si="11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12</v>
      </c>
      <c r="M1076" t="b">
        <v>0</v>
      </c>
      <c r="N1076" t="s">
        <v>8303</v>
      </c>
      <c r="O1076" s="5">
        <f t="shared" si="112"/>
        <v>6.3092592592592589E-2</v>
      </c>
      <c r="P1076" s="11">
        <f t="shared" si="113"/>
        <v>283.91666666666669</v>
      </c>
      <c r="Q1076" t="str">
        <f t="shared" si="114"/>
        <v>theater</v>
      </c>
      <c r="R1076" t="str">
        <f t="shared" si="115"/>
        <v>spaces</v>
      </c>
      <c r="S1076" s="9">
        <f t="shared" si="116"/>
        <v>41613.172974537039</v>
      </c>
      <c r="T1076" s="10">
        <f t="shared" si="117"/>
        <v>41643.172974537039</v>
      </c>
      <c r="U1076">
        <f t="shared" si="118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205</v>
      </c>
      <c r="M1077" t="b">
        <v>1</v>
      </c>
      <c r="N1077" t="s">
        <v>8276</v>
      </c>
      <c r="O1077" s="5">
        <f t="shared" si="112"/>
        <v>4.4999999999999998E-2</v>
      </c>
      <c r="P1077" s="11">
        <f t="shared" si="113"/>
        <v>0.21951219512195122</v>
      </c>
      <c r="Q1077" t="str">
        <f t="shared" si="114"/>
        <v>music</v>
      </c>
      <c r="R1077" t="str">
        <f t="shared" si="115"/>
        <v>rock</v>
      </c>
      <c r="S1077" s="9">
        <f t="shared" si="116"/>
        <v>41005.904120370367</v>
      </c>
      <c r="T1077" s="10">
        <f t="shared" si="117"/>
        <v>41035.904120370367</v>
      </c>
      <c r="U1077">
        <f t="shared" si="11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27</v>
      </c>
      <c r="M1078" t="b">
        <v>1</v>
      </c>
      <c r="N1078" t="s">
        <v>8276</v>
      </c>
      <c r="O1078" s="5">
        <f t="shared" si="112"/>
        <v>0.62765333333333329</v>
      </c>
      <c r="P1078" s="11">
        <f t="shared" si="113"/>
        <v>1743.4814814814815</v>
      </c>
      <c r="Q1078" t="str">
        <f t="shared" si="114"/>
        <v>music</v>
      </c>
      <c r="R1078" t="str">
        <f t="shared" si="115"/>
        <v>rock</v>
      </c>
      <c r="S1078" s="9">
        <f t="shared" si="116"/>
        <v>41838.377893518518</v>
      </c>
      <c r="T1078" s="10">
        <f t="shared" si="117"/>
        <v>41893.377893518518</v>
      </c>
      <c r="U1078">
        <f t="shared" si="11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33</v>
      </c>
      <c r="M1079" t="b">
        <v>1</v>
      </c>
      <c r="N1079" t="s">
        <v>8279</v>
      </c>
      <c r="O1079" s="5">
        <f t="shared" si="112"/>
        <v>0.29376000000000002</v>
      </c>
      <c r="P1079" s="11">
        <f t="shared" si="113"/>
        <v>222.54545454545453</v>
      </c>
      <c r="Q1079" t="str">
        <f t="shared" si="114"/>
        <v>music</v>
      </c>
      <c r="R1079" t="str">
        <f t="shared" si="115"/>
        <v>indie rock</v>
      </c>
      <c r="S1079" s="9">
        <f t="shared" si="116"/>
        <v>42353.16679398148</v>
      </c>
      <c r="T1079" s="10">
        <f t="shared" si="117"/>
        <v>42383.16679398148</v>
      </c>
      <c r="U1079">
        <f t="shared" si="118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71</v>
      </c>
      <c r="M1080" t="b">
        <v>1</v>
      </c>
      <c r="N1080" t="s">
        <v>8276</v>
      </c>
      <c r="O1080" s="5">
        <f t="shared" si="112"/>
        <v>7.4999999999999997E-2</v>
      </c>
      <c r="P1080" s="11">
        <f t="shared" si="113"/>
        <v>0.63380281690140849</v>
      </c>
      <c r="Q1080" t="str">
        <f t="shared" si="114"/>
        <v>music</v>
      </c>
      <c r="R1080" t="str">
        <f t="shared" si="115"/>
        <v>rock</v>
      </c>
      <c r="S1080" s="9">
        <f t="shared" si="116"/>
        <v>40701.195844907408</v>
      </c>
      <c r="T1080" s="10">
        <f t="shared" si="117"/>
        <v>40746.195844907408</v>
      </c>
      <c r="U1080">
        <f t="shared" si="11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0</v>
      </c>
      <c r="M1081" t="b">
        <v>0</v>
      </c>
      <c r="N1081" t="s">
        <v>8284</v>
      </c>
      <c r="O1081" s="5">
        <f t="shared" si="112"/>
        <v>2.6076923076923077E-2</v>
      </c>
      <c r="P1081" s="11" t="e">
        <f t="shared" si="113"/>
        <v>#DIV/0!</v>
      </c>
      <c r="Q1081" t="str">
        <f t="shared" si="114"/>
        <v>food</v>
      </c>
      <c r="R1081" t="str">
        <f t="shared" si="115"/>
        <v>food trucks</v>
      </c>
      <c r="S1081" s="9">
        <f t="shared" si="116"/>
        <v>42479.566388888896</v>
      </c>
      <c r="T1081" s="10">
        <f t="shared" si="117"/>
        <v>42504.566388888896</v>
      </c>
      <c r="U1081">
        <f t="shared" si="11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64</v>
      </c>
      <c r="M1082" t="b">
        <v>1</v>
      </c>
      <c r="N1082" t="s">
        <v>8303</v>
      </c>
      <c r="O1082" s="5">
        <f t="shared" si="112"/>
        <v>9.1050000000000006E-2</v>
      </c>
      <c r="P1082" s="11">
        <f t="shared" si="113"/>
        <v>28.453125</v>
      </c>
      <c r="Q1082" t="str">
        <f t="shared" si="114"/>
        <v>theater</v>
      </c>
      <c r="R1082" t="str">
        <f t="shared" si="115"/>
        <v>spaces</v>
      </c>
      <c r="S1082" s="9">
        <f t="shared" si="116"/>
        <v>41740.138113425928</v>
      </c>
      <c r="T1082" s="10">
        <f t="shared" si="117"/>
        <v>41770.138113425928</v>
      </c>
      <c r="U1082">
        <f t="shared" si="11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205</v>
      </c>
      <c r="M1083" t="b">
        <v>1</v>
      </c>
      <c r="N1083" t="s">
        <v>8276</v>
      </c>
      <c r="O1083" s="5">
        <f t="shared" si="112"/>
        <v>1.7647058823529413E-4</v>
      </c>
      <c r="P1083" s="11">
        <f t="shared" si="113"/>
        <v>5.8536585365853662E-2</v>
      </c>
      <c r="Q1083" t="str">
        <f t="shared" si="114"/>
        <v>music</v>
      </c>
      <c r="R1083" t="str">
        <f t="shared" si="115"/>
        <v>rock</v>
      </c>
      <c r="S1083" s="9">
        <f t="shared" si="116"/>
        <v>42002.926990740743</v>
      </c>
      <c r="T1083" s="10">
        <f t="shared" si="117"/>
        <v>42032.926990740743</v>
      </c>
      <c r="U1083">
        <f t="shared" si="118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0</v>
      </c>
      <c r="M1084" t="b">
        <v>0</v>
      </c>
      <c r="N1084" t="s">
        <v>8268</v>
      </c>
      <c r="O1084" s="5">
        <f t="shared" si="112"/>
        <v>5.5999999999999999E-3</v>
      </c>
      <c r="P1084" s="11" t="e">
        <f t="shared" si="113"/>
        <v>#DIV/0!</v>
      </c>
      <c r="Q1084" t="str">
        <f t="shared" si="114"/>
        <v>film &amp; video</v>
      </c>
      <c r="R1084" t="str">
        <f t="shared" si="115"/>
        <v>drama</v>
      </c>
      <c r="S1084" s="9">
        <f t="shared" si="116"/>
        <v>41101.906111111115</v>
      </c>
      <c r="T1084" s="10">
        <f t="shared" si="117"/>
        <v>41131.906111111115</v>
      </c>
      <c r="U1084">
        <f t="shared" si="11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1</v>
      </c>
      <c r="L1085">
        <v>52</v>
      </c>
      <c r="M1085" t="b">
        <v>1</v>
      </c>
      <c r="N1085" t="s">
        <v>8276</v>
      </c>
      <c r="O1085" s="5">
        <f t="shared" si="112"/>
        <v>8.2000000000000007E-3</v>
      </c>
      <c r="P1085" s="11">
        <f t="shared" si="113"/>
        <v>7.884615384615385</v>
      </c>
      <c r="Q1085" t="str">
        <f t="shared" si="114"/>
        <v>music</v>
      </c>
      <c r="R1085" t="str">
        <f t="shared" si="115"/>
        <v>rock</v>
      </c>
      <c r="S1085" s="9">
        <f t="shared" si="116"/>
        <v>41793.659525462965</v>
      </c>
      <c r="T1085" s="10">
        <f t="shared" si="117"/>
        <v>41853.659525462965</v>
      </c>
      <c r="U1085">
        <f t="shared" si="118"/>
        <v>2014</v>
      </c>
    </row>
    <row r="1086" spans="1:21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81</v>
      </c>
      <c r="M1086" t="b">
        <v>1</v>
      </c>
      <c r="N1086" t="s">
        <v>8271</v>
      </c>
      <c r="O1086" s="5">
        <f t="shared" si="112"/>
        <v>0</v>
      </c>
      <c r="P1086" s="11">
        <f t="shared" si="113"/>
        <v>0</v>
      </c>
      <c r="Q1086" t="str">
        <f t="shared" si="114"/>
        <v>theater</v>
      </c>
      <c r="R1086" t="str">
        <f t="shared" si="115"/>
        <v>plays</v>
      </c>
      <c r="S1086" s="9">
        <f t="shared" si="116"/>
        <v>41829.912083333329</v>
      </c>
      <c r="T1086" s="10">
        <f t="shared" si="117"/>
        <v>41859.912083333329</v>
      </c>
      <c r="U1086">
        <f t="shared" si="11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21</v>
      </c>
      <c r="M1087" t="b">
        <v>1</v>
      </c>
      <c r="N1087" t="s">
        <v>8273</v>
      </c>
      <c r="O1087" s="5">
        <f t="shared" si="112"/>
        <v>3.4200000000000001E-2</v>
      </c>
      <c r="P1087" s="11">
        <f t="shared" si="113"/>
        <v>48.857142857142854</v>
      </c>
      <c r="Q1087" t="str">
        <f t="shared" si="114"/>
        <v>technology</v>
      </c>
      <c r="R1087" t="str">
        <f t="shared" si="115"/>
        <v>wearables</v>
      </c>
      <c r="S1087" s="9">
        <f t="shared" si="116"/>
        <v>42413.671006944445</v>
      </c>
      <c r="T1087" s="10">
        <f t="shared" si="117"/>
        <v>42443.629340277781</v>
      </c>
      <c r="U1087">
        <f t="shared" si="118"/>
        <v>2016</v>
      </c>
    </row>
    <row r="1088" spans="1:21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25</v>
      </c>
      <c r="M1088" t="b">
        <v>1</v>
      </c>
      <c r="N1088" t="s">
        <v>8279</v>
      </c>
      <c r="O1088" s="5">
        <f t="shared" si="112"/>
        <v>8.3333333333333339E-4</v>
      </c>
      <c r="P1088" s="11">
        <f t="shared" si="113"/>
        <v>0.6</v>
      </c>
      <c r="Q1088" t="str">
        <f t="shared" si="114"/>
        <v>music</v>
      </c>
      <c r="R1088" t="str">
        <f t="shared" si="115"/>
        <v>indie rock</v>
      </c>
      <c r="S1088" s="9">
        <f t="shared" si="116"/>
        <v>41845.866793981484</v>
      </c>
      <c r="T1088" s="10">
        <f t="shared" si="117"/>
        <v>41875.866793981484</v>
      </c>
      <c r="U1088">
        <f t="shared" si="11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83</v>
      </c>
      <c r="M1089" t="b">
        <v>1</v>
      </c>
      <c r="N1089" t="s">
        <v>8271</v>
      </c>
      <c r="O1089" s="5">
        <f t="shared" si="112"/>
        <v>0</v>
      </c>
      <c r="P1089" s="11">
        <f t="shared" si="113"/>
        <v>0</v>
      </c>
      <c r="Q1089" t="str">
        <f t="shared" si="114"/>
        <v>theater</v>
      </c>
      <c r="R1089" t="str">
        <f t="shared" si="115"/>
        <v>plays</v>
      </c>
      <c r="S1089" s="9">
        <f t="shared" si="116"/>
        <v>41775.713969907411</v>
      </c>
      <c r="T1089" s="10">
        <f t="shared" si="117"/>
        <v>41805.713969907411</v>
      </c>
      <c r="U1089">
        <f t="shared" si="11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25</v>
      </c>
      <c r="M1090" t="b">
        <v>0</v>
      </c>
      <c r="N1090" t="s">
        <v>8272</v>
      </c>
      <c r="O1090" s="5">
        <f t="shared" ref="O1090:O1153" si="119">E1090/D1090</f>
        <v>0.14182977777777778</v>
      </c>
      <c r="P1090" s="11">
        <f t="shared" ref="P1090:P1153" si="120">E1090/L1090</f>
        <v>255.2936</v>
      </c>
      <c r="Q1090" t="str">
        <f t="shared" ref="Q1090:Q1153" si="121">LEFT(N1090,SEARCH("/",N1090,1)-1)</f>
        <v>technology</v>
      </c>
      <c r="R1090" t="str">
        <f t="shared" ref="R1090:R1153" si="122">RIGHT(N1090,LEN(N1090)- SEARCH("/",N1090,SEARCH("/",N1090)))</f>
        <v>web</v>
      </c>
      <c r="S1090" s="9">
        <f t="shared" ref="S1090:S1153" si="123">(((J1090/60)/60)/24)+DATE(1970,1,1)</f>
        <v>41723.799386574072</v>
      </c>
      <c r="T1090" s="10">
        <f t="shared" ref="T1090:T1153" si="124">(((I1090/60)/60)/24)+DATE(1970,1,1)</f>
        <v>41753.799386574072</v>
      </c>
      <c r="U1090">
        <f t="shared" ref="U1090:U1153" si="125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8</v>
      </c>
      <c r="M1091" t="b">
        <v>0</v>
      </c>
      <c r="N1091" t="s">
        <v>8270</v>
      </c>
      <c r="O1091" s="5">
        <f t="shared" si="119"/>
        <v>7.8266666666666665E-2</v>
      </c>
      <c r="P1091" s="11">
        <f t="shared" si="120"/>
        <v>146.75</v>
      </c>
      <c r="Q1091" t="str">
        <f t="shared" si="121"/>
        <v>film &amp; video</v>
      </c>
      <c r="R1091" t="str">
        <f t="shared" si="122"/>
        <v>animation</v>
      </c>
      <c r="S1091" s="9">
        <f t="shared" si="123"/>
        <v>42151.189525462964</v>
      </c>
      <c r="T1091" s="10">
        <f t="shared" si="124"/>
        <v>42181.189525462964</v>
      </c>
      <c r="U1091">
        <f t="shared" si="125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145</v>
      </c>
      <c r="M1092" t="b">
        <v>1</v>
      </c>
      <c r="N1092" t="s">
        <v>8279</v>
      </c>
      <c r="O1092" s="5">
        <f t="shared" si="119"/>
        <v>3.8464497269020693E-4</v>
      </c>
      <c r="P1092" s="11">
        <f t="shared" si="120"/>
        <v>3.4482758620689655E-2</v>
      </c>
      <c r="Q1092" t="str">
        <f t="shared" si="121"/>
        <v>music</v>
      </c>
      <c r="R1092" t="str">
        <f t="shared" si="122"/>
        <v>indie rock</v>
      </c>
      <c r="S1092" s="9">
        <f t="shared" si="123"/>
        <v>42123.185798611114</v>
      </c>
      <c r="T1092" s="10">
        <f t="shared" si="124"/>
        <v>42153.185798611114</v>
      </c>
      <c r="U1092">
        <f t="shared" si="12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1</v>
      </c>
      <c r="L1093">
        <v>134</v>
      </c>
      <c r="M1093" t="b">
        <v>1</v>
      </c>
      <c r="N1093" t="s">
        <v>8271</v>
      </c>
      <c r="O1093" s="5">
        <f t="shared" si="119"/>
        <v>0.125</v>
      </c>
      <c r="P1093" s="11">
        <f t="shared" si="120"/>
        <v>0.18656716417910449</v>
      </c>
      <c r="Q1093" t="str">
        <f t="shared" si="121"/>
        <v>theater</v>
      </c>
      <c r="R1093" t="str">
        <f t="shared" si="122"/>
        <v>plays</v>
      </c>
      <c r="S1093" s="9">
        <f t="shared" si="123"/>
        <v>42440.820277777777</v>
      </c>
      <c r="T1093" s="10">
        <f t="shared" si="124"/>
        <v>42470.778611111105</v>
      </c>
      <c r="U1093">
        <f t="shared" si="12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44</v>
      </c>
      <c r="M1094" t="b">
        <v>1</v>
      </c>
      <c r="N1094" t="s">
        <v>8271</v>
      </c>
      <c r="O1094" s="5">
        <f t="shared" si="119"/>
        <v>1.0500000000000001E-2</v>
      </c>
      <c r="P1094" s="11">
        <f t="shared" si="120"/>
        <v>0.47727272727272729</v>
      </c>
      <c r="Q1094" t="str">
        <f t="shared" si="121"/>
        <v>theater</v>
      </c>
      <c r="R1094" t="str">
        <f t="shared" si="122"/>
        <v>plays</v>
      </c>
      <c r="S1094" s="9">
        <f t="shared" si="123"/>
        <v>41250.025902777779</v>
      </c>
      <c r="T1094" s="10">
        <f t="shared" si="124"/>
        <v>41280.025902777779</v>
      </c>
      <c r="U1094">
        <f t="shared" si="12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0</v>
      </c>
      <c r="M1095" t="b">
        <v>0</v>
      </c>
      <c r="N1095" t="s">
        <v>8303</v>
      </c>
      <c r="O1095" s="5">
        <f t="shared" si="119"/>
        <v>0.14083333333333334</v>
      </c>
      <c r="P1095" s="11" t="e">
        <f t="shared" si="120"/>
        <v>#DIV/0!</v>
      </c>
      <c r="Q1095" t="str">
        <f t="shared" si="121"/>
        <v>theater</v>
      </c>
      <c r="R1095" t="str">
        <f t="shared" si="122"/>
        <v>spaces</v>
      </c>
      <c r="S1095" s="9">
        <f t="shared" si="123"/>
        <v>42396.973807870367</v>
      </c>
      <c r="T1095" s="10">
        <f t="shared" si="124"/>
        <v>42411.973807870367</v>
      </c>
      <c r="U1095">
        <f t="shared" si="12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45</v>
      </c>
      <c r="M1096" t="b">
        <v>1</v>
      </c>
      <c r="N1096" t="s">
        <v>8271</v>
      </c>
      <c r="O1096" s="5">
        <f t="shared" si="119"/>
        <v>0.18300055555555556</v>
      </c>
      <c r="P1096" s="11">
        <f t="shared" si="120"/>
        <v>73.200222222222223</v>
      </c>
      <c r="Q1096" t="str">
        <f t="shared" si="121"/>
        <v>theater</v>
      </c>
      <c r="R1096" t="str">
        <f t="shared" si="122"/>
        <v>plays</v>
      </c>
      <c r="S1096" s="9">
        <f t="shared" si="123"/>
        <v>40795.713344907403</v>
      </c>
      <c r="T1096" s="10">
        <f t="shared" si="124"/>
        <v>40825.713344907403</v>
      </c>
      <c r="U1096">
        <f t="shared" si="12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1</v>
      </c>
      <c r="L1097">
        <v>9</v>
      </c>
      <c r="M1097" t="b">
        <v>0</v>
      </c>
      <c r="N1097" t="s">
        <v>8271</v>
      </c>
      <c r="O1097" s="5">
        <f t="shared" si="119"/>
        <v>5.0347999999999997E-2</v>
      </c>
      <c r="P1097" s="11">
        <f t="shared" si="120"/>
        <v>2797.1111111111113</v>
      </c>
      <c r="Q1097" t="str">
        <f t="shared" si="121"/>
        <v>theater</v>
      </c>
      <c r="R1097" t="str">
        <f t="shared" si="122"/>
        <v>plays</v>
      </c>
      <c r="S1097" s="9">
        <f t="shared" si="123"/>
        <v>41486.537268518521</v>
      </c>
      <c r="T1097" s="10">
        <f t="shared" si="124"/>
        <v>41516.537268518521</v>
      </c>
      <c r="U1097">
        <f t="shared" si="12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17</v>
      </c>
      <c r="M1098" t="b">
        <v>1</v>
      </c>
      <c r="N1098" t="s">
        <v>8266</v>
      </c>
      <c r="O1098" s="5">
        <f t="shared" si="119"/>
        <v>0.17933333333333334</v>
      </c>
      <c r="P1098" s="11">
        <f t="shared" si="120"/>
        <v>126.58823529411765</v>
      </c>
      <c r="Q1098" t="str">
        <f t="shared" si="121"/>
        <v>film &amp; video</v>
      </c>
      <c r="R1098" t="str">
        <f t="shared" si="122"/>
        <v>shorts</v>
      </c>
      <c r="S1098" s="9">
        <f t="shared" si="123"/>
        <v>41885.51798611111</v>
      </c>
      <c r="T1098" s="10">
        <f t="shared" si="124"/>
        <v>41916.145833333336</v>
      </c>
      <c r="U1098">
        <f t="shared" si="12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41</v>
      </c>
      <c r="M1099" t="b">
        <v>0</v>
      </c>
      <c r="N1099" t="s">
        <v>8273</v>
      </c>
      <c r="O1099" s="5">
        <f t="shared" si="119"/>
        <v>4.6999999999999999E-4</v>
      </c>
      <c r="P1099" s="11">
        <f t="shared" si="120"/>
        <v>1.1463414634146341</v>
      </c>
      <c r="Q1099" t="str">
        <f t="shared" si="121"/>
        <v>technology</v>
      </c>
      <c r="R1099" t="str">
        <f t="shared" si="122"/>
        <v>wearables</v>
      </c>
      <c r="S1099" s="9">
        <f t="shared" si="123"/>
        <v>41660.792557870373</v>
      </c>
      <c r="T1099" s="10">
        <f t="shared" si="124"/>
        <v>41700.792557870373</v>
      </c>
      <c r="U1099">
        <f t="shared" si="12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0</v>
      </c>
      <c r="M1100" t="b">
        <v>0</v>
      </c>
      <c r="N1100" t="s">
        <v>8299</v>
      </c>
      <c r="O1100" s="5">
        <f t="shared" si="119"/>
        <v>7.2120000000000004E-2</v>
      </c>
      <c r="P1100" s="11" t="e">
        <f t="shared" si="120"/>
        <v>#DIV/0!</v>
      </c>
      <c r="Q1100" t="str">
        <f t="shared" si="121"/>
        <v>food</v>
      </c>
      <c r="R1100" t="str">
        <f t="shared" si="122"/>
        <v>restaurants</v>
      </c>
      <c r="S1100" s="9">
        <f t="shared" si="123"/>
        <v>41712.762673611112</v>
      </c>
      <c r="T1100" s="10">
        <f t="shared" si="124"/>
        <v>41742.762673611112</v>
      </c>
      <c r="U1100">
        <f t="shared" si="12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0</v>
      </c>
      <c r="M1101" t="b">
        <v>0</v>
      </c>
      <c r="N1101" t="s">
        <v>8305</v>
      </c>
      <c r="O1101" s="5">
        <f t="shared" si="119"/>
        <v>5.0000000000000001E-3</v>
      </c>
      <c r="P1101" s="11" t="e">
        <f t="shared" si="120"/>
        <v>#DIV/0!</v>
      </c>
      <c r="Q1101" t="str">
        <f t="shared" si="121"/>
        <v>theater</v>
      </c>
      <c r="R1101" t="str">
        <f t="shared" si="122"/>
        <v>musical</v>
      </c>
      <c r="S1101" s="9">
        <f t="shared" si="123"/>
        <v>42107.836435185185</v>
      </c>
      <c r="T1101" s="10">
        <f t="shared" si="124"/>
        <v>42137.836435185185</v>
      </c>
      <c r="U1101">
        <f t="shared" si="12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24</v>
      </c>
      <c r="M1102" t="b">
        <v>0</v>
      </c>
      <c r="N1102" t="s">
        <v>8305</v>
      </c>
      <c r="O1102" s="5">
        <f t="shared" si="119"/>
        <v>2.5000000000000001E-2</v>
      </c>
      <c r="P1102" s="11">
        <f t="shared" si="120"/>
        <v>4.166666666666667</v>
      </c>
      <c r="Q1102" t="str">
        <f t="shared" si="121"/>
        <v>theater</v>
      </c>
      <c r="R1102" t="str">
        <f t="shared" si="122"/>
        <v>musical</v>
      </c>
      <c r="S1102" s="9">
        <f t="shared" si="123"/>
        <v>42384.110775462963</v>
      </c>
      <c r="T1102" s="10">
        <f t="shared" si="124"/>
        <v>42414.110775462963</v>
      </c>
      <c r="U1102">
        <f t="shared" si="12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27</v>
      </c>
      <c r="M1103" t="b">
        <v>1</v>
      </c>
      <c r="N1103" t="s">
        <v>8279</v>
      </c>
      <c r="O1103" s="5">
        <f t="shared" si="119"/>
        <v>4.0999999999999999E-4</v>
      </c>
      <c r="P1103" s="11">
        <f t="shared" si="120"/>
        <v>1.5185185185185186</v>
      </c>
      <c r="Q1103" t="str">
        <f t="shared" si="121"/>
        <v>music</v>
      </c>
      <c r="R1103" t="str">
        <f t="shared" si="122"/>
        <v>indie rock</v>
      </c>
      <c r="S1103" s="9">
        <f t="shared" si="123"/>
        <v>42538.77243055556</v>
      </c>
      <c r="T1103" s="10">
        <f t="shared" si="124"/>
        <v>42565.758333333331</v>
      </c>
      <c r="U1103">
        <f t="shared" si="12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0</v>
      </c>
      <c r="M1104" t="b">
        <v>0</v>
      </c>
      <c r="N1104" t="s">
        <v>8271</v>
      </c>
      <c r="O1104" s="5">
        <f t="shared" si="119"/>
        <v>5.3124999999999999E-2</v>
      </c>
      <c r="P1104" s="11" t="e">
        <f t="shared" si="120"/>
        <v>#DIV/0!</v>
      </c>
      <c r="Q1104" t="str">
        <f t="shared" si="121"/>
        <v>theater</v>
      </c>
      <c r="R1104" t="str">
        <f t="shared" si="122"/>
        <v>plays</v>
      </c>
      <c r="S1104" s="9">
        <f t="shared" si="123"/>
        <v>41577.045428240745</v>
      </c>
      <c r="T1104" s="10">
        <f t="shared" si="124"/>
        <v>41617.249305555553</v>
      </c>
      <c r="U1104">
        <f t="shared" si="12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1</v>
      </c>
      <c r="L1105">
        <v>31</v>
      </c>
      <c r="M1105" t="b">
        <v>1</v>
      </c>
      <c r="N1105" t="s">
        <v>8269</v>
      </c>
      <c r="O1105" s="5">
        <f t="shared" si="119"/>
        <v>1.6199999999999999E-2</v>
      </c>
      <c r="P1105" s="11">
        <f t="shared" si="120"/>
        <v>7.838709677419355</v>
      </c>
      <c r="Q1105" t="str">
        <f t="shared" si="121"/>
        <v>film &amp; video</v>
      </c>
      <c r="R1105" t="str">
        <f t="shared" si="122"/>
        <v>documentary</v>
      </c>
      <c r="S1105" s="9">
        <f t="shared" si="123"/>
        <v>42479.22210648148</v>
      </c>
      <c r="T1105" s="10">
        <f t="shared" si="124"/>
        <v>42539.22210648148</v>
      </c>
      <c r="U1105">
        <f t="shared" si="12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8</v>
      </c>
      <c r="M1106" t="b">
        <v>0</v>
      </c>
      <c r="N1106" t="s">
        <v>8272</v>
      </c>
      <c r="O1106" s="5">
        <f t="shared" si="119"/>
        <v>4.9516666666666667E-2</v>
      </c>
      <c r="P1106" s="11">
        <f t="shared" si="120"/>
        <v>371.375</v>
      </c>
      <c r="Q1106" t="str">
        <f t="shared" si="121"/>
        <v>technology</v>
      </c>
      <c r="R1106" t="str">
        <f t="shared" si="122"/>
        <v>web</v>
      </c>
      <c r="S1106" s="9">
        <f t="shared" si="123"/>
        <v>41771.40996527778</v>
      </c>
      <c r="T1106" s="10">
        <f t="shared" si="124"/>
        <v>41801.40996527778</v>
      </c>
      <c r="U1106">
        <f t="shared" si="12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1</v>
      </c>
      <c r="M1107" t="b">
        <v>0</v>
      </c>
      <c r="N1107" t="s">
        <v>8305</v>
      </c>
      <c r="O1107" s="5">
        <f t="shared" si="119"/>
        <v>1.5900000000000001E-3</v>
      </c>
      <c r="P1107" s="11">
        <f t="shared" si="120"/>
        <v>1431</v>
      </c>
      <c r="Q1107" t="str">
        <f t="shared" si="121"/>
        <v>theater</v>
      </c>
      <c r="R1107" t="str">
        <f t="shared" si="122"/>
        <v>musical</v>
      </c>
      <c r="S1107" s="9">
        <f t="shared" si="123"/>
        <v>41692.135729166665</v>
      </c>
      <c r="T1107" s="10">
        <f t="shared" si="124"/>
        <v>41722.0940625</v>
      </c>
      <c r="U1107">
        <f t="shared" si="12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33</v>
      </c>
      <c r="M1108" t="b">
        <v>0</v>
      </c>
      <c r="N1108" t="s">
        <v>8271</v>
      </c>
      <c r="O1108" s="5">
        <f t="shared" si="119"/>
        <v>0.41249999999999998</v>
      </c>
      <c r="P1108" s="11">
        <f t="shared" si="120"/>
        <v>5</v>
      </c>
      <c r="Q1108" t="str">
        <f t="shared" si="121"/>
        <v>theater</v>
      </c>
      <c r="R1108" t="str">
        <f t="shared" si="122"/>
        <v>plays</v>
      </c>
      <c r="S1108" s="9">
        <f t="shared" si="123"/>
        <v>40973.740451388891</v>
      </c>
      <c r="T1108" s="10">
        <f t="shared" si="124"/>
        <v>41003.698784722219</v>
      </c>
      <c r="U1108">
        <f t="shared" si="12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1</v>
      </c>
      <c r="L1109">
        <v>113</v>
      </c>
      <c r="M1109" t="b">
        <v>1</v>
      </c>
      <c r="N1109" t="s">
        <v>8279</v>
      </c>
      <c r="O1109" s="5">
        <f t="shared" si="119"/>
        <v>0</v>
      </c>
      <c r="P1109" s="11">
        <f t="shared" si="120"/>
        <v>0</v>
      </c>
      <c r="Q1109" t="str">
        <f t="shared" si="121"/>
        <v>music</v>
      </c>
      <c r="R1109" t="str">
        <f t="shared" si="122"/>
        <v>indie rock</v>
      </c>
      <c r="S1109" s="9">
        <f t="shared" si="123"/>
        <v>41813.861388888887</v>
      </c>
      <c r="T1109" s="10">
        <f t="shared" si="124"/>
        <v>41843.861388888887</v>
      </c>
      <c r="U1109">
        <f t="shared" si="12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38</v>
      </c>
      <c r="M1110" t="b">
        <v>1</v>
      </c>
      <c r="N1110" t="s">
        <v>8271</v>
      </c>
      <c r="O1110" s="5">
        <f t="shared" si="119"/>
        <v>2.93E-2</v>
      </c>
      <c r="P1110" s="11">
        <f t="shared" si="120"/>
        <v>19.276315789473685</v>
      </c>
      <c r="Q1110" t="str">
        <f t="shared" si="121"/>
        <v>theater</v>
      </c>
      <c r="R1110" t="str">
        <f t="shared" si="122"/>
        <v>plays</v>
      </c>
      <c r="S1110" s="9">
        <f t="shared" si="123"/>
        <v>40952.636979166666</v>
      </c>
      <c r="T1110" s="10">
        <f t="shared" si="124"/>
        <v>41012.595312500001</v>
      </c>
      <c r="U1110">
        <f t="shared" si="12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1</v>
      </c>
      <c r="M1111" t="b">
        <v>0</v>
      </c>
      <c r="N1111" t="s">
        <v>8271</v>
      </c>
      <c r="O1111" s="5">
        <f t="shared" si="119"/>
        <v>4.4999999999999997E-3</v>
      </c>
      <c r="P1111" s="11">
        <f t="shared" si="120"/>
        <v>45</v>
      </c>
      <c r="Q1111" t="str">
        <f t="shared" si="121"/>
        <v>theater</v>
      </c>
      <c r="R1111" t="str">
        <f t="shared" si="122"/>
        <v>plays</v>
      </c>
      <c r="S1111" s="9">
        <f t="shared" si="123"/>
        <v>42662.752199074079</v>
      </c>
      <c r="T1111" s="10">
        <f t="shared" si="124"/>
        <v>42692.793865740736</v>
      </c>
      <c r="U1111">
        <f t="shared" si="12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71</v>
      </c>
      <c r="M1112" t="b">
        <v>1</v>
      </c>
      <c r="N1112" t="s">
        <v>8274</v>
      </c>
      <c r="O1112" s="5">
        <f t="shared" si="119"/>
        <v>5.1000000000000004E-3</v>
      </c>
      <c r="P1112" s="11">
        <f t="shared" si="120"/>
        <v>3.591549295774648</v>
      </c>
      <c r="Q1112" t="str">
        <f t="shared" si="121"/>
        <v>publishing</v>
      </c>
      <c r="R1112" t="str">
        <f t="shared" si="122"/>
        <v>nonfiction</v>
      </c>
      <c r="S1112" s="9">
        <f t="shared" si="123"/>
        <v>41220.933124999996</v>
      </c>
      <c r="T1112" s="10">
        <f t="shared" si="124"/>
        <v>41250.933124999996</v>
      </c>
      <c r="U1112">
        <f t="shared" si="12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9</v>
      </c>
      <c r="M1113" t="b">
        <v>1</v>
      </c>
      <c r="N1113" t="s">
        <v>8271</v>
      </c>
      <c r="O1113" s="5">
        <f t="shared" si="119"/>
        <v>4.0000000000000002E-4</v>
      </c>
      <c r="P1113" s="11">
        <f t="shared" si="120"/>
        <v>0.1111111111111111</v>
      </c>
      <c r="Q1113" t="str">
        <f t="shared" si="121"/>
        <v>theater</v>
      </c>
      <c r="R1113" t="str">
        <f t="shared" si="122"/>
        <v>plays</v>
      </c>
      <c r="S1113" s="9">
        <f t="shared" si="123"/>
        <v>42347.203587962969</v>
      </c>
      <c r="T1113" s="10">
        <f t="shared" si="124"/>
        <v>42377.203587962969</v>
      </c>
      <c r="U1113">
        <f t="shared" si="12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54</v>
      </c>
      <c r="M1114" t="b">
        <v>1</v>
      </c>
      <c r="N1114" t="s">
        <v>8271</v>
      </c>
      <c r="O1114" s="5">
        <f t="shared" si="119"/>
        <v>0.35537409090909089</v>
      </c>
      <c r="P1114" s="11">
        <f t="shared" si="120"/>
        <v>579.12814814814817</v>
      </c>
      <c r="Q1114" t="str">
        <f t="shared" si="121"/>
        <v>theater</v>
      </c>
      <c r="R1114" t="str">
        <f t="shared" si="122"/>
        <v>plays</v>
      </c>
      <c r="S1114" s="9">
        <f t="shared" si="123"/>
        <v>41963.759386574078</v>
      </c>
      <c r="T1114" s="10">
        <f t="shared" si="124"/>
        <v>42023.354166666672</v>
      </c>
      <c r="U1114">
        <f t="shared" si="12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105</v>
      </c>
      <c r="M1115" t="b">
        <v>1</v>
      </c>
      <c r="N1115" t="s">
        <v>8279</v>
      </c>
      <c r="O1115" s="5">
        <f t="shared" si="119"/>
        <v>5.0000000000000001E-3</v>
      </c>
      <c r="P1115" s="11">
        <f t="shared" si="120"/>
        <v>4.7619047619047616E-2</v>
      </c>
      <c r="Q1115" t="str">
        <f t="shared" si="121"/>
        <v>music</v>
      </c>
      <c r="R1115" t="str">
        <f t="shared" si="122"/>
        <v>indie rock</v>
      </c>
      <c r="S1115" s="9">
        <f t="shared" si="123"/>
        <v>41835.977083333331</v>
      </c>
      <c r="T1115" s="10">
        <f t="shared" si="124"/>
        <v>41865.977083333331</v>
      </c>
      <c r="U1115">
        <f t="shared" si="12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8284</v>
      </c>
      <c r="O1116" s="5">
        <f t="shared" si="119"/>
        <v>1.6666666666666668E-3</v>
      </c>
      <c r="P1116" s="11">
        <f t="shared" si="120"/>
        <v>3.3333333333333335</v>
      </c>
      <c r="Q1116" t="str">
        <f t="shared" si="121"/>
        <v>food</v>
      </c>
      <c r="R1116" t="str">
        <f t="shared" si="122"/>
        <v>food trucks</v>
      </c>
      <c r="S1116" s="9">
        <f t="shared" si="123"/>
        <v>41526.345914351856</v>
      </c>
      <c r="T1116" s="10">
        <f t="shared" si="124"/>
        <v>41556.345914351856</v>
      </c>
      <c r="U1116">
        <f t="shared" si="12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134</v>
      </c>
      <c r="M1117" t="b">
        <v>1</v>
      </c>
      <c r="N1117" t="s">
        <v>8276</v>
      </c>
      <c r="O1117" s="5">
        <f t="shared" si="119"/>
        <v>1.325E-3</v>
      </c>
      <c r="P1117" s="11">
        <f t="shared" si="120"/>
        <v>0.39552238805970147</v>
      </c>
      <c r="Q1117" t="str">
        <f t="shared" si="121"/>
        <v>music</v>
      </c>
      <c r="R1117" t="str">
        <f t="shared" si="122"/>
        <v>rock</v>
      </c>
      <c r="S1117" s="9">
        <f t="shared" si="123"/>
        <v>42429.695543981477</v>
      </c>
      <c r="T1117" s="10">
        <f t="shared" si="124"/>
        <v>42459.653877314813</v>
      </c>
      <c r="U1117">
        <f t="shared" si="12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67</v>
      </c>
      <c r="M1118" t="b">
        <v>1</v>
      </c>
      <c r="N1118" t="s">
        <v>8298</v>
      </c>
      <c r="O1118" s="5">
        <f t="shared" si="119"/>
        <v>3.5704000000000004E-4</v>
      </c>
      <c r="P1118" s="11">
        <f t="shared" si="120"/>
        <v>2.6644776119402986</v>
      </c>
      <c r="Q1118" t="str">
        <f t="shared" si="121"/>
        <v>food</v>
      </c>
      <c r="R1118" t="str">
        <f t="shared" si="122"/>
        <v>small batch</v>
      </c>
      <c r="S1118" s="9">
        <f t="shared" si="123"/>
        <v>41009.847314814811</v>
      </c>
      <c r="T1118" s="10">
        <f t="shared" si="124"/>
        <v>41069.847314814811</v>
      </c>
      <c r="U1118">
        <f t="shared" si="12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15</v>
      </c>
      <c r="M1119" t="b">
        <v>1</v>
      </c>
      <c r="N1119" t="s">
        <v>8305</v>
      </c>
      <c r="O1119" s="5">
        <f t="shared" si="119"/>
        <v>8.3000000000000004E-2</v>
      </c>
      <c r="P1119" s="11">
        <f t="shared" si="120"/>
        <v>5.5333333333333332</v>
      </c>
      <c r="Q1119" t="str">
        <f t="shared" si="121"/>
        <v>theater</v>
      </c>
      <c r="R1119" t="str">
        <f t="shared" si="122"/>
        <v>musical</v>
      </c>
      <c r="S1119" s="9">
        <f t="shared" si="123"/>
        <v>42333.598530092597</v>
      </c>
      <c r="T1119" s="10">
        <f t="shared" si="124"/>
        <v>42363.598530092597</v>
      </c>
      <c r="U1119">
        <f t="shared" si="12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184</v>
      </c>
      <c r="M1120" t="b">
        <v>1</v>
      </c>
      <c r="N1120" t="s">
        <v>8276</v>
      </c>
      <c r="O1120" s="5">
        <f t="shared" si="119"/>
        <v>2.4222222222222221E-2</v>
      </c>
      <c r="P1120" s="11">
        <f t="shared" si="120"/>
        <v>0.59239130434782605</v>
      </c>
      <c r="Q1120" t="str">
        <f t="shared" si="121"/>
        <v>music</v>
      </c>
      <c r="R1120" t="str">
        <f t="shared" si="122"/>
        <v>rock</v>
      </c>
      <c r="S1120" s="9">
        <f t="shared" si="123"/>
        <v>41704.16642361111</v>
      </c>
      <c r="T1120" s="10">
        <f t="shared" si="124"/>
        <v>41734.124756944446</v>
      </c>
      <c r="U1120">
        <f t="shared" si="12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1</v>
      </c>
      <c r="L1121">
        <v>46</v>
      </c>
      <c r="M1121" t="b">
        <v>1</v>
      </c>
      <c r="N1121" t="s">
        <v>8271</v>
      </c>
      <c r="O1121" s="5">
        <f t="shared" si="119"/>
        <v>2.3809523809523812E-3</v>
      </c>
      <c r="P1121" s="11">
        <f t="shared" si="120"/>
        <v>0.10869565217391304</v>
      </c>
      <c r="Q1121" t="str">
        <f t="shared" si="121"/>
        <v>theater</v>
      </c>
      <c r="R1121" t="str">
        <f t="shared" si="122"/>
        <v>plays</v>
      </c>
      <c r="S1121" s="9">
        <f t="shared" si="123"/>
        <v>41722.792407407411</v>
      </c>
      <c r="T1121" s="10">
        <f t="shared" si="124"/>
        <v>41735.792407407411</v>
      </c>
      <c r="U1121">
        <f t="shared" si="12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229</v>
      </c>
      <c r="M1122" t="b">
        <v>0</v>
      </c>
      <c r="N1122" t="s">
        <v>8273</v>
      </c>
      <c r="O1122" s="5">
        <f t="shared" si="119"/>
        <v>0</v>
      </c>
      <c r="P1122" s="11">
        <f t="shared" si="120"/>
        <v>0</v>
      </c>
      <c r="Q1122" t="str">
        <f t="shared" si="121"/>
        <v>technology</v>
      </c>
      <c r="R1122" t="str">
        <f t="shared" si="122"/>
        <v>wearables</v>
      </c>
      <c r="S1122" s="9">
        <f t="shared" si="123"/>
        <v>40799.872685185182</v>
      </c>
      <c r="T1122" s="10">
        <f t="shared" si="124"/>
        <v>40844.872685185182</v>
      </c>
      <c r="U1122">
        <f t="shared" si="12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9</v>
      </c>
      <c r="M1123" t="b">
        <v>0</v>
      </c>
      <c r="N1123" t="s">
        <v>8267</v>
      </c>
      <c r="O1123" s="5">
        <f t="shared" si="119"/>
        <v>1.16E-4</v>
      </c>
      <c r="P1123" s="11">
        <f t="shared" si="120"/>
        <v>3.2222222222222223</v>
      </c>
      <c r="Q1123" t="str">
        <f t="shared" si="121"/>
        <v>film &amp; video</v>
      </c>
      <c r="R1123" t="str">
        <f t="shared" si="122"/>
        <v>science fiction</v>
      </c>
      <c r="S1123" s="9">
        <f t="shared" si="123"/>
        <v>42412.934212962966</v>
      </c>
      <c r="T1123" s="10">
        <f t="shared" si="124"/>
        <v>42442.892546296294</v>
      </c>
      <c r="U1123">
        <f t="shared" si="12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1</v>
      </c>
      <c r="L1124">
        <v>286</v>
      </c>
      <c r="M1124" t="b">
        <v>1</v>
      </c>
      <c r="N1124" t="s">
        <v>8271</v>
      </c>
      <c r="O1124" s="5">
        <f t="shared" si="119"/>
        <v>0</v>
      </c>
      <c r="P1124" s="11">
        <f t="shared" si="120"/>
        <v>0</v>
      </c>
      <c r="Q1124" t="str">
        <f t="shared" si="121"/>
        <v>theater</v>
      </c>
      <c r="R1124" t="str">
        <f t="shared" si="122"/>
        <v>plays</v>
      </c>
      <c r="S1124" s="9">
        <f t="shared" si="123"/>
        <v>41410.703993055555</v>
      </c>
      <c r="T1124" s="10">
        <f t="shared" si="124"/>
        <v>41424.703993055555</v>
      </c>
      <c r="U1124">
        <f t="shared" si="12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s="5">
        <f t="shared" si="119"/>
        <v>2.2000000000000001E-3</v>
      </c>
      <c r="P1125" s="11">
        <f t="shared" si="120"/>
        <v>3.6666666666666665</v>
      </c>
      <c r="Q1125" t="str">
        <f t="shared" si="121"/>
        <v>photography</v>
      </c>
      <c r="R1125" t="str">
        <f t="shared" si="122"/>
        <v>nature</v>
      </c>
      <c r="S1125" s="9">
        <f t="shared" si="123"/>
        <v>41718.5237037037</v>
      </c>
      <c r="T1125" s="10">
        <f t="shared" si="124"/>
        <v>41748.5237037037</v>
      </c>
      <c r="U1125">
        <f t="shared" si="12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3</v>
      </c>
      <c r="M1126" t="b">
        <v>0</v>
      </c>
      <c r="N1126" t="s">
        <v>8286</v>
      </c>
      <c r="O1126" s="5">
        <f t="shared" si="119"/>
        <v>4.7222222222222223E-3</v>
      </c>
      <c r="P1126" s="11">
        <f t="shared" si="120"/>
        <v>141.66666666666666</v>
      </c>
      <c r="Q1126" t="str">
        <f t="shared" si="121"/>
        <v>music</v>
      </c>
      <c r="R1126" t="str">
        <f t="shared" si="122"/>
        <v>world music</v>
      </c>
      <c r="S1126" s="9">
        <f t="shared" si="123"/>
        <v>42094.667256944449</v>
      </c>
      <c r="T1126" s="10">
        <f t="shared" si="124"/>
        <v>42124.667256944449</v>
      </c>
      <c r="U1126">
        <f t="shared" si="12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15</v>
      </c>
      <c r="M1127" t="b">
        <v>1</v>
      </c>
      <c r="N1127" t="s">
        <v>8269</v>
      </c>
      <c r="O1127" s="5">
        <f t="shared" si="119"/>
        <v>0</v>
      </c>
      <c r="P1127" s="11">
        <f t="shared" si="120"/>
        <v>0</v>
      </c>
      <c r="Q1127" t="str">
        <f t="shared" si="121"/>
        <v>film &amp; video</v>
      </c>
      <c r="R1127" t="str">
        <f t="shared" si="122"/>
        <v>documentary</v>
      </c>
      <c r="S1127" s="9">
        <f t="shared" si="123"/>
        <v>42212.624189814815</v>
      </c>
      <c r="T1127" s="10">
        <f t="shared" si="124"/>
        <v>42272.624189814815</v>
      </c>
      <c r="U1127">
        <f t="shared" si="12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63</v>
      </c>
      <c r="M1128" t="b">
        <v>1</v>
      </c>
      <c r="N1128" t="s">
        <v>8271</v>
      </c>
      <c r="O1128" s="5">
        <f t="shared" si="119"/>
        <v>5.0000000000000001E-3</v>
      </c>
      <c r="P1128" s="11">
        <f t="shared" si="120"/>
        <v>0.15873015873015872</v>
      </c>
      <c r="Q1128" t="str">
        <f t="shared" si="121"/>
        <v>theater</v>
      </c>
      <c r="R1128" t="str">
        <f t="shared" si="122"/>
        <v>plays</v>
      </c>
      <c r="S1128" s="9">
        <f t="shared" si="123"/>
        <v>42535.327476851846</v>
      </c>
      <c r="T1128" s="10">
        <f t="shared" si="124"/>
        <v>42565.327476851846</v>
      </c>
      <c r="U1128">
        <f t="shared" si="12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4</v>
      </c>
      <c r="M1129" t="b">
        <v>0</v>
      </c>
      <c r="N1129" t="s">
        <v>8282</v>
      </c>
      <c r="O1129" s="5">
        <f t="shared" si="119"/>
        <v>1.6714285714285713E-2</v>
      </c>
      <c r="P1129" s="11">
        <f t="shared" si="120"/>
        <v>146.25</v>
      </c>
      <c r="Q1129" t="str">
        <f t="shared" si="121"/>
        <v>games</v>
      </c>
      <c r="R1129" t="str">
        <f t="shared" si="122"/>
        <v>video games</v>
      </c>
      <c r="S1129" s="9">
        <f t="shared" si="123"/>
        <v>41926.854166666664</v>
      </c>
      <c r="T1129" s="10">
        <f t="shared" si="124"/>
        <v>41957.895833333328</v>
      </c>
      <c r="U1129">
        <f t="shared" si="125"/>
        <v>2014</v>
      </c>
    </row>
    <row r="1130" spans="1:21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7</v>
      </c>
      <c r="M1130" t="b">
        <v>0</v>
      </c>
      <c r="N1130" t="s">
        <v>8272</v>
      </c>
      <c r="O1130" s="5">
        <f t="shared" si="119"/>
        <v>1E-3</v>
      </c>
      <c r="P1130" s="11">
        <f t="shared" si="120"/>
        <v>0.14285714285714285</v>
      </c>
      <c r="Q1130" t="str">
        <f t="shared" si="121"/>
        <v>technology</v>
      </c>
      <c r="R1130" t="str">
        <f t="shared" si="122"/>
        <v>web</v>
      </c>
      <c r="S1130" s="9">
        <f t="shared" si="123"/>
        <v>41828.649502314816</v>
      </c>
      <c r="T1130" s="10">
        <f t="shared" si="124"/>
        <v>41858.649502314816</v>
      </c>
      <c r="U1130">
        <f t="shared" si="12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8284</v>
      </c>
      <c r="O1131" s="5">
        <f t="shared" si="119"/>
        <v>1.0499999999999999E-3</v>
      </c>
      <c r="P1131" s="11">
        <f t="shared" si="120"/>
        <v>10.5</v>
      </c>
      <c r="Q1131" t="str">
        <f t="shared" si="121"/>
        <v>food</v>
      </c>
      <c r="R1131" t="str">
        <f t="shared" si="122"/>
        <v>food trucks</v>
      </c>
      <c r="S1131" s="9">
        <f t="shared" si="123"/>
        <v>42496.264965277776</v>
      </c>
      <c r="T1131" s="10">
        <f t="shared" si="124"/>
        <v>42526.264965277776</v>
      </c>
      <c r="U1131">
        <f t="shared" si="12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104</v>
      </c>
      <c r="M1132" t="b">
        <v>1</v>
      </c>
      <c r="N1132" t="s">
        <v>8269</v>
      </c>
      <c r="O1132" s="5">
        <f t="shared" si="119"/>
        <v>2.2000000000000001E-3</v>
      </c>
      <c r="P1132" s="11">
        <f t="shared" si="120"/>
        <v>0.10576923076923077</v>
      </c>
      <c r="Q1132" t="str">
        <f t="shared" si="121"/>
        <v>film &amp; video</v>
      </c>
      <c r="R1132" t="str">
        <f t="shared" si="122"/>
        <v>documentary</v>
      </c>
      <c r="S1132" s="9">
        <f t="shared" si="123"/>
        <v>41908.996527777781</v>
      </c>
      <c r="T1132" s="10">
        <f t="shared" si="124"/>
        <v>41969.038194444445</v>
      </c>
      <c r="U1132">
        <f t="shared" si="12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2</v>
      </c>
      <c r="M1133" t="b">
        <v>0</v>
      </c>
      <c r="N1133" t="s">
        <v>8270</v>
      </c>
      <c r="O1133" s="5">
        <f t="shared" si="119"/>
        <v>0</v>
      </c>
      <c r="P1133" s="11">
        <f t="shared" si="120"/>
        <v>0</v>
      </c>
      <c r="Q1133" t="str">
        <f t="shared" si="121"/>
        <v>film &amp; video</v>
      </c>
      <c r="R1133" t="str">
        <f t="shared" si="122"/>
        <v>animation</v>
      </c>
      <c r="S1133" s="9">
        <f t="shared" si="123"/>
        <v>42332.908194444448</v>
      </c>
      <c r="T1133" s="10">
        <f t="shared" si="124"/>
        <v>42362.908194444448</v>
      </c>
      <c r="U1133">
        <f t="shared" si="12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157</v>
      </c>
      <c r="M1134" t="b">
        <v>1</v>
      </c>
      <c r="N1134" t="s">
        <v>8276</v>
      </c>
      <c r="O1134" s="5">
        <f t="shared" si="119"/>
        <v>0.14380000000000001</v>
      </c>
      <c r="P1134" s="11">
        <f t="shared" si="120"/>
        <v>9.1592356687898082</v>
      </c>
      <c r="Q1134" t="str">
        <f t="shared" si="121"/>
        <v>music</v>
      </c>
      <c r="R1134" t="str">
        <f t="shared" si="122"/>
        <v>rock</v>
      </c>
      <c r="S1134" s="9">
        <f t="shared" si="123"/>
        <v>42706.115405092598</v>
      </c>
      <c r="T1134" s="10">
        <f t="shared" si="124"/>
        <v>42736.115405092598</v>
      </c>
      <c r="U1134">
        <f t="shared" si="12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77</v>
      </c>
      <c r="M1135" t="b">
        <v>1</v>
      </c>
      <c r="N1135" t="s">
        <v>8279</v>
      </c>
      <c r="O1135" s="5">
        <f t="shared" si="119"/>
        <v>6.6666666666666671E-3</v>
      </c>
      <c r="P1135" s="11">
        <f t="shared" si="120"/>
        <v>0.25974025974025972</v>
      </c>
      <c r="Q1135" t="str">
        <f t="shared" si="121"/>
        <v>music</v>
      </c>
      <c r="R1135" t="str">
        <f t="shared" si="122"/>
        <v>indie rock</v>
      </c>
      <c r="S1135" s="9">
        <f t="shared" si="123"/>
        <v>41821.407187500001</v>
      </c>
      <c r="T1135" s="10">
        <f t="shared" si="124"/>
        <v>41851.407187500001</v>
      </c>
      <c r="U1135">
        <f t="shared" si="12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95</v>
      </c>
      <c r="M1136" t="b">
        <v>1</v>
      </c>
      <c r="N1136" t="s">
        <v>8271</v>
      </c>
      <c r="O1136" s="5">
        <f t="shared" si="119"/>
        <v>4.0000000000000003E-5</v>
      </c>
      <c r="P1136" s="11">
        <f t="shared" si="120"/>
        <v>1.0526315789473684E-2</v>
      </c>
      <c r="Q1136" t="str">
        <f t="shared" si="121"/>
        <v>theater</v>
      </c>
      <c r="R1136" t="str">
        <f t="shared" si="122"/>
        <v>plays</v>
      </c>
      <c r="S1136" s="9">
        <f t="shared" si="123"/>
        <v>41958.285046296296</v>
      </c>
      <c r="T1136" s="10">
        <f t="shared" si="124"/>
        <v>41972.189583333333</v>
      </c>
      <c r="U1136">
        <f t="shared" si="12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1</v>
      </c>
      <c r="L1137">
        <v>218</v>
      </c>
      <c r="M1137" t="b">
        <v>1</v>
      </c>
      <c r="N1137" t="s">
        <v>8303</v>
      </c>
      <c r="O1137" s="5">
        <f t="shared" si="119"/>
        <v>0.05</v>
      </c>
      <c r="P1137" s="11">
        <f t="shared" si="120"/>
        <v>0.22935779816513763</v>
      </c>
      <c r="Q1137" t="str">
        <f t="shared" si="121"/>
        <v>theater</v>
      </c>
      <c r="R1137" t="str">
        <f t="shared" si="122"/>
        <v>spaces</v>
      </c>
      <c r="S1137" s="9">
        <f t="shared" si="123"/>
        <v>42558.989513888882</v>
      </c>
      <c r="T1137" s="10">
        <f t="shared" si="124"/>
        <v>42588.989513888882</v>
      </c>
      <c r="U1137">
        <f t="shared" si="12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1</v>
      </c>
      <c r="L1138">
        <v>369</v>
      </c>
      <c r="M1138" t="b">
        <v>1</v>
      </c>
      <c r="N1138" t="s">
        <v>8288</v>
      </c>
      <c r="O1138" s="5">
        <f t="shared" si="119"/>
        <v>6.4439140811455853E-2</v>
      </c>
      <c r="P1138" s="11">
        <f t="shared" si="120"/>
        <v>0.73170731707317072</v>
      </c>
      <c r="Q1138" t="str">
        <f t="shared" si="121"/>
        <v>publishing</v>
      </c>
      <c r="R1138" t="str">
        <f t="shared" si="122"/>
        <v>radio &amp; podcasts</v>
      </c>
      <c r="S1138" s="9">
        <f t="shared" si="123"/>
        <v>42327.671631944439</v>
      </c>
      <c r="T1138" s="10">
        <f t="shared" si="124"/>
        <v>42357.671631944439</v>
      </c>
      <c r="U1138">
        <f t="shared" si="12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1</v>
      </c>
      <c r="N1139" t="s">
        <v>8271</v>
      </c>
      <c r="O1139" s="5">
        <f t="shared" si="119"/>
        <v>0.39500000000000002</v>
      </c>
      <c r="P1139" s="11">
        <f t="shared" si="120"/>
        <v>253.2051282051282</v>
      </c>
      <c r="Q1139" t="str">
        <f t="shared" si="121"/>
        <v>theater</v>
      </c>
      <c r="R1139" t="str">
        <f t="shared" si="122"/>
        <v>plays</v>
      </c>
      <c r="S1139" s="9">
        <f t="shared" si="123"/>
        <v>42453.819687499999</v>
      </c>
      <c r="T1139" s="10">
        <f t="shared" si="124"/>
        <v>42483.819687499999</v>
      </c>
      <c r="U1139">
        <f t="shared" si="12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40</v>
      </c>
      <c r="M1140" t="b">
        <v>1</v>
      </c>
      <c r="N1140" t="s">
        <v>8276</v>
      </c>
      <c r="O1140" s="5">
        <f t="shared" si="119"/>
        <v>3.5714285714285713E-3</v>
      </c>
      <c r="P1140" s="11">
        <f t="shared" si="120"/>
        <v>3.125</v>
      </c>
      <c r="Q1140" t="str">
        <f t="shared" si="121"/>
        <v>music</v>
      </c>
      <c r="R1140" t="str">
        <f t="shared" si="122"/>
        <v>rock</v>
      </c>
      <c r="S1140" s="9">
        <f t="shared" si="123"/>
        <v>42736.9066087963</v>
      </c>
      <c r="T1140" s="10">
        <f t="shared" si="124"/>
        <v>42756.9066087963</v>
      </c>
      <c r="U1140">
        <f t="shared" si="12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0</v>
      </c>
      <c r="M1141" t="b">
        <v>0</v>
      </c>
      <c r="N1141" t="s">
        <v>8271</v>
      </c>
      <c r="O1141" s="5">
        <f t="shared" si="119"/>
        <v>6.2500000000000001E-4</v>
      </c>
      <c r="P1141" s="11" t="e">
        <f t="shared" si="120"/>
        <v>#DIV/0!</v>
      </c>
      <c r="Q1141" t="str">
        <f t="shared" si="121"/>
        <v>theater</v>
      </c>
      <c r="R1141" t="str">
        <f t="shared" si="122"/>
        <v>plays</v>
      </c>
      <c r="S1141" s="9">
        <f t="shared" si="123"/>
        <v>41975.347523148142</v>
      </c>
      <c r="T1141" s="10">
        <f t="shared" si="124"/>
        <v>42005.347523148142</v>
      </c>
      <c r="U1141">
        <f t="shared" si="12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32</v>
      </c>
      <c r="M1142" t="b">
        <v>1</v>
      </c>
      <c r="N1142" t="s">
        <v>8266</v>
      </c>
      <c r="O1142" s="5">
        <f t="shared" si="119"/>
        <v>0</v>
      </c>
      <c r="P1142" s="11">
        <f t="shared" si="120"/>
        <v>0</v>
      </c>
      <c r="Q1142" t="str">
        <f t="shared" si="121"/>
        <v>film &amp; video</v>
      </c>
      <c r="R1142" t="str">
        <f t="shared" si="122"/>
        <v>shorts</v>
      </c>
      <c r="S1142" s="9">
        <f t="shared" si="123"/>
        <v>42192.462048611109</v>
      </c>
      <c r="T1142" s="10">
        <f t="shared" si="124"/>
        <v>42222.462048611109</v>
      </c>
      <c r="U1142">
        <f t="shared" si="125"/>
        <v>2015</v>
      </c>
    </row>
    <row r="1143" spans="1:21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7</v>
      </c>
      <c r="M1143" t="b">
        <v>0</v>
      </c>
      <c r="N1143" t="s">
        <v>8287</v>
      </c>
      <c r="O1143" s="5">
        <f t="shared" si="119"/>
        <v>0</v>
      </c>
      <c r="P1143" s="11">
        <f t="shared" si="120"/>
        <v>0</v>
      </c>
      <c r="Q1143" t="str">
        <f t="shared" si="121"/>
        <v>publishing</v>
      </c>
      <c r="R1143" t="str">
        <f t="shared" si="122"/>
        <v>translations</v>
      </c>
      <c r="S1143" s="9">
        <f t="shared" si="123"/>
        <v>42164.699652777781</v>
      </c>
      <c r="T1143" s="10">
        <f t="shared" si="124"/>
        <v>42194.699652777781</v>
      </c>
      <c r="U1143">
        <f t="shared" si="12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77</v>
      </c>
      <c r="M1144" t="b">
        <v>1</v>
      </c>
      <c r="N1144" t="s">
        <v>8271</v>
      </c>
      <c r="O1144" s="5">
        <f t="shared" si="119"/>
        <v>0</v>
      </c>
      <c r="P1144" s="11">
        <f t="shared" si="120"/>
        <v>0</v>
      </c>
      <c r="Q1144" t="str">
        <f t="shared" si="121"/>
        <v>theater</v>
      </c>
      <c r="R1144" t="str">
        <f t="shared" si="122"/>
        <v>plays</v>
      </c>
      <c r="S1144" s="9">
        <f t="shared" si="123"/>
        <v>42022.006099537044</v>
      </c>
      <c r="T1144" s="10">
        <f t="shared" si="124"/>
        <v>42052.006099537044</v>
      </c>
      <c r="U1144">
        <f t="shared" si="12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99</v>
      </c>
      <c r="M1145" t="b">
        <v>1</v>
      </c>
      <c r="N1145" t="s">
        <v>8297</v>
      </c>
      <c r="O1145" s="5">
        <f t="shared" si="119"/>
        <v>4.1333333333333335E-3</v>
      </c>
      <c r="P1145" s="11">
        <f t="shared" si="120"/>
        <v>1.8787878787878789</v>
      </c>
      <c r="Q1145" t="str">
        <f t="shared" si="121"/>
        <v>games</v>
      </c>
      <c r="R1145" t="str">
        <f t="shared" si="122"/>
        <v>tabletop games</v>
      </c>
      <c r="S1145" s="9">
        <f t="shared" si="123"/>
        <v>42325.19358796296</v>
      </c>
      <c r="T1145" s="10">
        <f t="shared" si="124"/>
        <v>42355.19358796296</v>
      </c>
      <c r="U1145">
        <f t="shared" si="12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9"/>
        <v>0</v>
      </c>
      <c r="P1146" s="11" t="e">
        <f t="shared" si="120"/>
        <v>#DIV/0!</v>
      </c>
      <c r="Q1146" t="str">
        <f t="shared" si="121"/>
        <v>games</v>
      </c>
      <c r="R1146" t="str">
        <f t="shared" si="122"/>
        <v>mobile games</v>
      </c>
      <c r="S1146" s="9">
        <f t="shared" si="123"/>
        <v>42093.181944444441</v>
      </c>
      <c r="T1146" s="10">
        <f t="shared" si="124"/>
        <v>42123.181944444441</v>
      </c>
      <c r="U1146">
        <f t="shared" si="12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104</v>
      </c>
      <c r="M1147" t="b">
        <v>1</v>
      </c>
      <c r="N1147" t="s">
        <v>8276</v>
      </c>
      <c r="O1147" s="5">
        <f t="shared" si="119"/>
        <v>1.25E-3</v>
      </c>
      <c r="P1147" s="11">
        <f t="shared" si="120"/>
        <v>0.96153846153846156</v>
      </c>
      <c r="Q1147" t="str">
        <f t="shared" si="121"/>
        <v>music</v>
      </c>
      <c r="R1147" t="str">
        <f t="shared" si="122"/>
        <v>rock</v>
      </c>
      <c r="S1147" s="9">
        <f t="shared" si="123"/>
        <v>41854.747592592597</v>
      </c>
      <c r="T1147" s="10">
        <f t="shared" si="124"/>
        <v>41914.747592592597</v>
      </c>
      <c r="U1147">
        <f t="shared" si="12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14</v>
      </c>
      <c r="M1148" t="b">
        <v>0</v>
      </c>
      <c r="N1148" t="s">
        <v>8273</v>
      </c>
      <c r="O1148" s="5">
        <f t="shared" si="119"/>
        <v>8.8333333333333333E-2</v>
      </c>
      <c r="P1148" s="11">
        <f t="shared" si="120"/>
        <v>37.857142857142854</v>
      </c>
      <c r="Q1148" t="str">
        <f t="shared" si="121"/>
        <v>technology</v>
      </c>
      <c r="R1148" t="str">
        <f t="shared" si="122"/>
        <v>wearables</v>
      </c>
      <c r="S1148" s="9">
        <f t="shared" si="123"/>
        <v>41723.9533912037</v>
      </c>
      <c r="T1148" s="10">
        <f t="shared" si="124"/>
        <v>41761.9533912037</v>
      </c>
      <c r="U1148">
        <f t="shared" si="12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55</v>
      </c>
      <c r="M1149" t="b">
        <v>1</v>
      </c>
      <c r="N1149" t="s">
        <v>8271</v>
      </c>
      <c r="O1149" s="5">
        <f t="shared" si="119"/>
        <v>0</v>
      </c>
      <c r="P1149" s="11">
        <f t="shared" si="120"/>
        <v>0</v>
      </c>
      <c r="Q1149" t="str">
        <f t="shared" si="121"/>
        <v>theater</v>
      </c>
      <c r="R1149" t="str">
        <f t="shared" si="122"/>
        <v>plays</v>
      </c>
      <c r="S1149" s="9">
        <f t="shared" si="123"/>
        <v>41871.972025462965</v>
      </c>
      <c r="T1149" s="10">
        <f t="shared" si="124"/>
        <v>41931.972025462965</v>
      </c>
      <c r="U1149">
        <f t="shared" si="12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194</v>
      </c>
      <c r="M1150" t="b">
        <v>1</v>
      </c>
      <c r="N1150" t="s">
        <v>8297</v>
      </c>
      <c r="O1150" s="5">
        <f t="shared" si="119"/>
        <v>4.8666666666666667E-3</v>
      </c>
      <c r="P1150" s="11">
        <f t="shared" si="120"/>
        <v>0.37628865979381443</v>
      </c>
      <c r="Q1150" t="str">
        <f t="shared" si="121"/>
        <v>games</v>
      </c>
      <c r="R1150" t="str">
        <f t="shared" si="122"/>
        <v>tabletop games</v>
      </c>
      <c r="S1150" s="9">
        <f t="shared" si="123"/>
        <v>42675.171076388884</v>
      </c>
      <c r="T1150" s="10">
        <f t="shared" si="124"/>
        <v>42705.212743055556</v>
      </c>
      <c r="U1150">
        <f t="shared" si="12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0</v>
      </c>
      <c r="M1151" t="b">
        <v>0</v>
      </c>
      <c r="N1151" t="s">
        <v>8271</v>
      </c>
      <c r="O1151" s="5">
        <f t="shared" si="119"/>
        <v>1.5E-3</v>
      </c>
      <c r="P1151" s="11" t="e">
        <f t="shared" si="120"/>
        <v>#DIV/0!</v>
      </c>
      <c r="Q1151" t="str">
        <f t="shared" si="121"/>
        <v>theater</v>
      </c>
      <c r="R1151" t="str">
        <f t="shared" si="122"/>
        <v>plays</v>
      </c>
      <c r="S1151" s="9">
        <f t="shared" si="123"/>
        <v>42507.71025462963</v>
      </c>
      <c r="T1151" s="10">
        <f t="shared" si="124"/>
        <v>42537.71025462963</v>
      </c>
      <c r="U1151">
        <f t="shared" si="12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27</v>
      </c>
      <c r="M1152" t="b">
        <v>1</v>
      </c>
      <c r="N1152" t="s">
        <v>8271</v>
      </c>
      <c r="O1152" s="5">
        <f t="shared" si="119"/>
        <v>0.1008</v>
      </c>
      <c r="P1152" s="11">
        <f t="shared" si="120"/>
        <v>9.3333333333333339</v>
      </c>
      <c r="Q1152" t="str">
        <f t="shared" si="121"/>
        <v>theater</v>
      </c>
      <c r="R1152" t="str">
        <f t="shared" si="122"/>
        <v>plays</v>
      </c>
      <c r="S1152" s="9">
        <f t="shared" si="123"/>
        <v>42317.954571759255</v>
      </c>
      <c r="T1152" s="10">
        <f t="shared" si="124"/>
        <v>42377.954571759255</v>
      </c>
      <c r="U1152">
        <f t="shared" si="125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24</v>
      </c>
      <c r="M1153" t="b">
        <v>0</v>
      </c>
      <c r="N1153" t="s">
        <v>8282</v>
      </c>
      <c r="O1153" s="5">
        <f t="shared" si="119"/>
        <v>0</v>
      </c>
      <c r="P1153" s="11">
        <f t="shared" si="120"/>
        <v>0</v>
      </c>
      <c r="Q1153" t="str">
        <f t="shared" si="121"/>
        <v>games</v>
      </c>
      <c r="R1153" t="str">
        <f t="shared" si="122"/>
        <v>video games</v>
      </c>
      <c r="S1153" s="9">
        <f t="shared" si="123"/>
        <v>42224.102581018517</v>
      </c>
      <c r="T1153" s="10">
        <f t="shared" si="124"/>
        <v>42254.102581018517</v>
      </c>
      <c r="U1153">
        <f t="shared" si="125"/>
        <v>2015</v>
      </c>
    </row>
    <row r="1154" spans="1:21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2</v>
      </c>
      <c r="M1154" t="b">
        <v>0</v>
      </c>
      <c r="N1154" t="s">
        <v>8283</v>
      </c>
      <c r="O1154" s="5">
        <f t="shared" ref="O1154:O1217" si="126">E1154/D1154</f>
        <v>5.6937500000000002E-2</v>
      </c>
      <c r="P1154" s="11">
        <f t="shared" ref="P1154:P1217" si="127">E1154/L1154</f>
        <v>455.5</v>
      </c>
      <c r="Q1154" t="str">
        <f t="shared" ref="Q1154:Q1217" si="128">LEFT(N1154,SEARCH("/",N1154,1)-1)</f>
        <v>games</v>
      </c>
      <c r="R1154" t="str">
        <f t="shared" ref="R1154:R1217" si="129">RIGHT(N1154,LEN(N1154)- SEARCH("/",N1154,SEARCH("/",N1154)))</f>
        <v>mobile games</v>
      </c>
      <c r="S1154" s="9">
        <f t="shared" ref="S1154:S1217" si="130">(((J1154/60)/60)/24)+DATE(1970,1,1)</f>
        <v>42109.709629629629</v>
      </c>
      <c r="T1154" s="10">
        <f t="shared" ref="T1154:T1217" si="131">(((I1154/60)/60)/24)+DATE(1970,1,1)</f>
        <v>42139.709629629629</v>
      </c>
      <c r="U1154">
        <f t="shared" ref="U1154:U1217" si="132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1</v>
      </c>
      <c r="L1155">
        <v>224</v>
      </c>
      <c r="M1155" t="b">
        <v>1</v>
      </c>
      <c r="N1155" t="s">
        <v>8285</v>
      </c>
      <c r="O1155" s="5">
        <f t="shared" si="126"/>
        <v>6.2500000000000003E-3</v>
      </c>
      <c r="P1155" s="11">
        <f t="shared" si="127"/>
        <v>0.22321428571428573</v>
      </c>
      <c r="Q1155" t="str">
        <f t="shared" si="128"/>
        <v>photography</v>
      </c>
      <c r="R1155" t="str">
        <f t="shared" si="129"/>
        <v>photobooks</v>
      </c>
      <c r="S1155" s="9">
        <f t="shared" si="130"/>
        <v>42143.714178240742</v>
      </c>
      <c r="T1155" s="10">
        <f t="shared" si="131"/>
        <v>42173.714178240742</v>
      </c>
      <c r="U1155">
        <f t="shared" si="132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2</v>
      </c>
      <c r="M1156" t="b">
        <v>0</v>
      </c>
      <c r="N1156" t="s">
        <v>8271</v>
      </c>
      <c r="O1156" s="5">
        <f t="shared" si="126"/>
        <v>6.5000000000000002E-2</v>
      </c>
      <c r="P1156" s="11">
        <f t="shared" si="127"/>
        <v>162.5</v>
      </c>
      <c r="Q1156" t="str">
        <f t="shared" si="128"/>
        <v>theater</v>
      </c>
      <c r="R1156" t="str">
        <f t="shared" si="129"/>
        <v>plays</v>
      </c>
      <c r="S1156" s="9">
        <f t="shared" si="130"/>
        <v>42223.108865740738</v>
      </c>
      <c r="T1156" s="10">
        <f t="shared" si="131"/>
        <v>42253.108865740738</v>
      </c>
      <c r="U1156">
        <f t="shared" si="132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1</v>
      </c>
      <c r="L1157">
        <v>613</v>
      </c>
      <c r="M1157" t="b">
        <v>1</v>
      </c>
      <c r="N1157" t="s">
        <v>8269</v>
      </c>
      <c r="O1157" s="5">
        <f t="shared" si="126"/>
        <v>7.5199999999999998E-3</v>
      </c>
      <c r="P1157" s="11">
        <f t="shared" si="127"/>
        <v>0.30668841761827081</v>
      </c>
      <c r="Q1157" t="str">
        <f t="shared" si="128"/>
        <v>film &amp; video</v>
      </c>
      <c r="R1157" t="str">
        <f t="shared" si="129"/>
        <v>documentary</v>
      </c>
      <c r="S1157" s="9">
        <f t="shared" si="130"/>
        <v>41835.763981481483</v>
      </c>
      <c r="T1157" s="10">
        <f t="shared" si="131"/>
        <v>41865.763981481483</v>
      </c>
      <c r="U1157">
        <f t="shared" si="132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62</v>
      </c>
      <c r="M1158" t="b">
        <v>1</v>
      </c>
      <c r="N1158" t="s">
        <v>8269</v>
      </c>
      <c r="O1158" s="5">
        <f t="shared" si="126"/>
        <v>0</v>
      </c>
      <c r="P1158" s="11">
        <f t="shared" si="127"/>
        <v>0</v>
      </c>
      <c r="Q1158" t="str">
        <f t="shared" si="128"/>
        <v>film &amp; video</v>
      </c>
      <c r="R1158" t="str">
        <f t="shared" si="129"/>
        <v>documentary</v>
      </c>
      <c r="S1158" s="9">
        <f t="shared" si="130"/>
        <v>42029.07131944444</v>
      </c>
      <c r="T1158" s="10">
        <f t="shared" si="131"/>
        <v>42059.07131944444</v>
      </c>
      <c r="U1158">
        <f t="shared" si="132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78</v>
      </c>
      <c r="M1159" t="b">
        <v>1</v>
      </c>
      <c r="N1159" t="s">
        <v>8271</v>
      </c>
      <c r="O1159" s="5">
        <f t="shared" si="126"/>
        <v>1.5100000000000001E-2</v>
      </c>
      <c r="P1159" s="11">
        <f t="shared" si="127"/>
        <v>1.9358974358974359</v>
      </c>
      <c r="Q1159" t="str">
        <f t="shared" si="128"/>
        <v>theater</v>
      </c>
      <c r="R1159" t="str">
        <f t="shared" si="129"/>
        <v>plays</v>
      </c>
      <c r="S1159" s="9">
        <f t="shared" si="130"/>
        <v>41918.628240740742</v>
      </c>
      <c r="T1159" s="10">
        <f t="shared" si="131"/>
        <v>41978.669907407413</v>
      </c>
      <c r="U1159">
        <f t="shared" si="132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2</v>
      </c>
      <c r="M1160" t="b">
        <v>0</v>
      </c>
      <c r="N1160" t="s">
        <v>8284</v>
      </c>
      <c r="O1160" s="5">
        <f t="shared" si="126"/>
        <v>4.6666666666666671E-3</v>
      </c>
      <c r="P1160" s="11">
        <f t="shared" si="127"/>
        <v>17.5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10">
        <f t="shared" si="131"/>
        <v>41982.09175925926</v>
      </c>
      <c r="U1160">
        <f t="shared" si="132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8303</v>
      </c>
      <c r="O1161" s="5">
        <f t="shared" si="126"/>
        <v>0</v>
      </c>
      <c r="P1161" s="11" t="e">
        <f t="shared" si="127"/>
        <v>#DIV/0!</v>
      </c>
      <c r="Q1161" t="str">
        <f t="shared" si="128"/>
        <v>theater</v>
      </c>
      <c r="R1161" t="str">
        <f t="shared" si="129"/>
        <v>spaces</v>
      </c>
      <c r="S1161" s="9">
        <f t="shared" si="130"/>
        <v>42154.726446759261</v>
      </c>
      <c r="T1161" s="10">
        <f t="shared" si="131"/>
        <v>42185.65625</v>
      </c>
      <c r="U1161">
        <f t="shared" si="132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1</v>
      </c>
      <c r="L1162">
        <v>9</v>
      </c>
      <c r="M1162" t="b">
        <v>0</v>
      </c>
      <c r="N1162" t="s">
        <v>8285</v>
      </c>
      <c r="O1162" s="5">
        <f t="shared" si="126"/>
        <v>3.85E-2</v>
      </c>
      <c r="P1162" s="11">
        <f t="shared" si="127"/>
        <v>128.33333333333334</v>
      </c>
      <c r="Q1162" t="str">
        <f t="shared" si="128"/>
        <v>photography</v>
      </c>
      <c r="R1162" t="str">
        <f t="shared" si="129"/>
        <v>photobooks</v>
      </c>
      <c r="S1162" s="9">
        <f t="shared" si="130"/>
        <v>42061.154930555553</v>
      </c>
      <c r="T1162" s="10">
        <f t="shared" si="131"/>
        <v>42091.113263888896</v>
      </c>
      <c r="U1162">
        <f t="shared" si="132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1</v>
      </c>
      <c r="L1163">
        <v>171</v>
      </c>
      <c r="M1163" t="b">
        <v>0</v>
      </c>
      <c r="N1163" t="s">
        <v>8302</v>
      </c>
      <c r="O1163" s="5">
        <f t="shared" si="126"/>
        <v>0</v>
      </c>
      <c r="P1163" s="11">
        <f t="shared" si="127"/>
        <v>0</v>
      </c>
      <c r="Q1163" t="str">
        <f t="shared" si="128"/>
        <v>technology</v>
      </c>
      <c r="R1163" t="str">
        <f t="shared" si="129"/>
        <v>makerspaces</v>
      </c>
      <c r="S1163" s="9">
        <f t="shared" si="130"/>
        <v>42122.629502314812</v>
      </c>
      <c r="T1163" s="10">
        <f t="shared" si="131"/>
        <v>42143.629502314812</v>
      </c>
      <c r="U1163">
        <f t="shared" si="132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33</v>
      </c>
      <c r="M1164" t="b">
        <v>1</v>
      </c>
      <c r="N1164" t="s">
        <v>8271</v>
      </c>
      <c r="O1164" s="5">
        <f t="shared" si="126"/>
        <v>5.8333333333333338E-4</v>
      </c>
      <c r="P1164" s="11">
        <f t="shared" si="127"/>
        <v>1.0606060606060606</v>
      </c>
      <c r="Q1164" t="str">
        <f t="shared" si="128"/>
        <v>theater</v>
      </c>
      <c r="R1164" t="str">
        <f t="shared" si="129"/>
        <v>plays</v>
      </c>
      <c r="S1164" s="9">
        <f t="shared" si="130"/>
        <v>41876.683611111112</v>
      </c>
      <c r="T1164" s="10">
        <f t="shared" si="131"/>
        <v>41907.683611111112</v>
      </c>
      <c r="U1164">
        <f t="shared" si="132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47</v>
      </c>
      <c r="M1165" t="b">
        <v>1</v>
      </c>
      <c r="N1165" t="s">
        <v>8271</v>
      </c>
      <c r="O1165" s="5">
        <f t="shared" si="126"/>
        <v>0</v>
      </c>
      <c r="P1165" s="11">
        <f t="shared" si="127"/>
        <v>0</v>
      </c>
      <c r="Q1165" t="str">
        <f t="shared" si="128"/>
        <v>theater</v>
      </c>
      <c r="R1165" t="str">
        <f t="shared" si="129"/>
        <v>plays</v>
      </c>
      <c r="S1165" s="9">
        <f t="shared" si="130"/>
        <v>41830.723611111112</v>
      </c>
      <c r="T1165" s="10">
        <f t="shared" si="131"/>
        <v>41860.723611111112</v>
      </c>
      <c r="U1165">
        <f t="shared" si="132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126"/>
        <v>0</v>
      </c>
      <c r="P1166" s="11" t="e">
        <f t="shared" si="127"/>
        <v>#DIV/0!</v>
      </c>
      <c r="Q1166" t="str">
        <f t="shared" si="128"/>
        <v>theater</v>
      </c>
      <c r="R1166" t="str">
        <f t="shared" si="129"/>
        <v>plays</v>
      </c>
      <c r="S1166" s="9">
        <f t="shared" si="130"/>
        <v>42509.724328703705</v>
      </c>
      <c r="T1166" s="10">
        <f t="shared" si="131"/>
        <v>42539.724328703705</v>
      </c>
      <c r="U1166">
        <f t="shared" si="132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14</v>
      </c>
      <c r="M1167" t="b">
        <v>0</v>
      </c>
      <c r="N1167" t="s">
        <v>8305</v>
      </c>
      <c r="O1167" s="5">
        <f t="shared" si="126"/>
        <v>0.20705000000000001</v>
      </c>
      <c r="P1167" s="11">
        <f t="shared" si="127"/>
        <v>147.89285714285714</v>
      </c>
      <c r="Q1167" t="str">
        <f t="shared" si="128"/>
        <v>theater</v>
      </c>
      <c r="R1167" t="str">
        <f t="shared" si="129"/>
        <v>musical</v>
      </c>
      <c r="S1167" s="9">
        <f t="shared" si="130"/>
        <v>41792.214467592588</v>
      </c>
      <c r="T1167" s="10">
        <f t="shared" si="131"/>
        <v>41826.214467592588</v>
      </c>
      <c r="U1167">
        <f t="shared" si="132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47</v>
      </c>
      <c r="M1168" t="b">
        <v>1</v>
      </c>
      <c r="N1168" t="s">
        <v>8277</v>
      </c>
      <c r="O1168" s="5">
        <f t="shared" si="126"/>
        <v>0.19139999999999999</v>
      </c>
      <c r="P1168" s="11">
        <f t="shared" si="127"/>
        <v>61.085106382978722</v>
      </c>
      <c r="Q1168" t="str">
        <f t="shared" si="128"/>
        <v>music</v>
      </c>
      <c r="R1168" t="str">
        <f t="shared" si="129"/>
        <v>metal</v>
      </c>
      <c r="S1168" s="9">
        <f t="shared" si="130"/>
        <v>42150.485439814816</v>
      </c>
      <c r="T1168" s="10">
        <f t="shared" si="131"/>
        <v>42181.166666666672</v>
      </c>
      <c r="U1168">
        <f t="shared" si="132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72</v>
      </c>
      <c r="M1169" t="b">
        <v>1</v>
      </c>
      <c r="N1169" t="s">
        <v>8271</v>
      </c>
      <c r="O1169" s="5">
        <f t="shared" si="126"/>
        <v>1.6316666666666667E-2</v>
      </c>
      <c r="P1169" s="11">
        <f t="shared" si="127"/>
        <v>13.597222222222221</v>
      </c>
      <c r="Q1169" t="str">
        <f t="shared" si="128"/>
        <v>theater</v>
      </c>
      <c r="R1169" t="str">
        <f t="shared" si="129"/>
        <v>plays</v>
      </c>
      <c r="S1169" s="9">
        <f t="shared" si="130"/>
        <v>41863.734895833331</v>
      </c>
      <c r="T1169" s="10">
        <f t="shared" si="131"/>
        <v>41894.734895833331</v>
      </c>
      <c r="U1169">
        <f t="shared" si="132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0</v>
      </c>
      <c r="M1170" t="b">
        <v>0</v>
      </c>
      <c r="N1170" t="s">
        <v>8267</v>
      </c>
      <c r="O1170" s="5">
        <f t="shared" si="126"/>
        <v>5.6666666666666664E-2</v>
      </c>
      <c r="P1170" s="11" t="e">
        <f t="shared" si="127"/>
        <v>#DIV/0!</v>
      </c>
      <c r="Q1170" t="str">
        <f t="shared" si="128"/>
        <v>film &amp; video</v>
      </c>
      <c r="R1170" t="str">
        <f t="shared" si="129"/>
        <v>science fiction</v>
      </c>
      <c r="S1170" s="9">
        <f t="shared" si="130"/>
        <v>42605.053993055553</v>
      </c>
      <c r="T1170" s="10">
        <f t="shared" si="131"/>
        <v>42635.053993055553</v>
      </c>
      <c r="U1170">
        <f t="shared" si="132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278</v>
      </c>
      <c r="M1171" t="b">
        <v>1</v>
      </c>
      <c r="N1171" t="s">
        <v>8295</v>
      </c>
      <c r="O1171" s="5">
        <f t="shared" si="126"/>
        <v>1.6999999999999999E-3</v>
      </c>
      <c r="P1171" s="11">
        <f t="shared" si="127"/>
        <v>6.1151079136690649E-2</v>
      </c>
      <c r="Q1171" t="str">
        <f t="shared" si="128"/>
        <v>technology</v>
      </c>
      <c r="R1171" t="str">
        <f t="shared" si="129"/>
        <v>hardware</v>
      </c>
      <c r="S1171" s="9">
        <f t="shared" si="130"/>
        <v>42027.353738425925</v>
      </c>
      <c r="T1171" s="10">
        <f t="shared" si="131"/>
        <v>42057.353738425925</v>
      </c>
      <c r="U1171">
        <f t="shared" si="132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1</v>
      </c>
      <c r="L1172">
        <v>415</v>
      </c>
      <c r="M1172" t="b">
        <v>1</v>
      </c>
      <c r="N1172" t="s">
        <v>8269</v>
      </c>
      <c r="O1172" s="5">
        <f t="shared" si="126"/>
        <v>4.0000000000000001E-3</v>
      </c>
      <c r="P1172" s="11">
        <f t="shared" si="127"/>
        <v>0.24096385542168675</v>
      </c>
      <c r="Q1172" t="str">
        <f t="shared" si="128"/>
        <v>film &amp; video</v>
      </c>
      <c r="R1172" t="str">
        <f t="shared" si="129"/>
        <v>documentary</v>
      </c>
      <c r="S1172" s="9">
        <f t="shared" si="130"/>
        <v>42124.893182870372</v>
      </c>
      <c r="T1172" s="10">
        <f t="shared" si="131"/>
        <v>42154.893182870372</v>
      </c>
      <c r="U1172">
        <f t="shared" si="132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21</v>
      </c>
      <c r="M1173" t="b">
        <v>1</v>
      </c>
      <c r="N1173" t="s">
        <v>8305</v>
      </c>
      <c r="O1173" s="5">
        <f t="shared" si="126"/>
        <v>1E-3</v>
      </c>
      <c r="P1173" s="11">
        <f t="shared" si="127"/>
        <v>1.1904761904761905</v>
      </c>
      <c r="Q1173" t="str">
        <f t="shared" si="128"/>
        <v>theater</v>
      </c>
      <c r="R1173" t="str">
        <f t="shared" si="129"/>
        <v>musical</v>
      </c>
      <c r="S1173" s="9">
        <f t="shared" si="130"/>
        <v>41938.804710648146</v>
      </c>
      <c r="T1173" s="10">
        <f t="shared" si="131"/>
        <v>41956.846377314811</v>
      </c>
      <c r="U1173">
        <f t="shared" si="132"/>
        <v>2014</v>
      </c>
    </row>
    <row r="1174" spans="1:21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1</v>
      </c>
      <c r="L1174">
        <v>5</v>
      </c>
      <c r="M1174" t="b">
        <v>0</v>
      </c>
      <c r="N1174" t="s">
        <v>8287</v>
      </c>
      <c r="O1174" s="5">
        <f t="shared" si="126"/>
        <v>0</v>
      </c>
      <c r="P1174" s="11">
        <f t="shared" si="127"/>
        <v>0</v>
      </c>
      <c r="Q1174" t="str">
        <f t="shared" si="128"/>
        <v>publishing</v>
      </c>
      <c r="R1174" t="str">
        <f t="shared" si="129"/>
        <v>translations</v>
      </c>
      <c r="S1174" s="9">
        <f t="shared" si="130"/>
        <v>41841.682314814818</v>
      </c>
      <c r="T1174" s="10">
        <f t="shared" si="131"/>
        <v>41871.682314814818</v>
      </c>
      <c r="U1174">
        <f t="shared" si="132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70</v>
      </c>
      <c r="M1175" t="b">
        <v>0</v>
      </c>
      <c r="N1175" t="s">
        <v>8301</v>
      </c>
      <c r="O1175" s="5">
        <f t="shared" si="126"/>
        <v>2.4000000000000001E-4</v>
      </c>
      <c r="P1175" s="11">
        <f t="shared" si="127"/>
        <v>0.42857142857142855</v>
      </c>
      <c r="Q1175" t="str">
        <f t="shared" si="128"/>
        <v>technology</v>
      </c>
      <c r="R1175" t="str">
        <f t="shared" si="129"/>
        <v>space exploration</v>
      </c>
      <c r="S1175" s="9">
        <f t="shared" si="130"/>
        <v>42184.185844907406</v>
      </c>
      <c r="T1175" s="10">
        <f t="shared" si="131"/>
        <v>42219.185844907406</v>
      </c>
      <c r="U1175">
        <f t="shared" si="132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170</v>
      </c>
      <c r="M1176" t="b">
        <v>1</v>
      </c>
      <c r="N1176" t="s">
        <v>8285</v>
      </c>
      <c r="O1176" s="5">
        <f t="shared" si="126"/>
        <v>5.906666666666667E-2</v>
      </c>
      <c r="P1176" s="11">
        <f t="shared" si="127"/>
        <v>5.2117647058823531</v>
      </c>
      <c r="Q1176" t="str">
        <f t="shared" si="128"/>
        <v>photography</v>
      </c>
      <c r="R1176" t="str">
        <f t="shared" si="129"/>
        <v>photobooks</v>
      </c>
      <c r="S1176" s="9">
        <f t="shared" si="130"/>
        <v>42468.84174768519</v>
      </c>
      <c r="T1176" s="10">
        <f t="shared" si="131"/>
        <v>42498.84174768519</v>
      </c>
      <c r="U1176">
        <f t="shared" si="132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1</v>
      </c>
      <c r="L1177">
        <v>322</v>
      </c>
      <c r="M1177" t="b">
        <v>1</v>
      </c>
      <c r="N1177" t="s">
        <v>8271</v>
      </c>
      <c r="O1177" s="5">
        <f t="shared" si="126"/>
        <v>2.9250000000000002E-2</v>
      </c>
      <c r="P1177" s="11">
        <f t="shared" si="127"/>
        <v>1.8167701863354038</v>
      </c>
      <c r="Q1177" t="str">
        <f t="shared" si="128"/>
        <v>theater</v>
      </c>
      <c r="R1177" t="str">
        <f t="shared" si="129"/>
        <v>plays</v>
      </c>
      <c r="S1177" s="9">
        <f t="shared" si="130"/>
        <v>42170.728460648148</v>
      </c>
      <c r="T1177" s="10">
        <f t="shared" si="131"/>
        <v>42200.728460648148</v>
      </c>
      <c r="U1177">
        <f t="shared" si="132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59</v>
      </c>
      <c r="M1178" t="b">
        <v>1</v>
      </c>
      <c r="N1178" t="s">
        <v>8303</v>
      </c>
      <c r="O1178" s="5">
        <f t="shared" si="126"/>
        <v>5.7142857142857142E-5</v>
      </c>
      <c r="P1178" s="11">
        <f t="shared" si="127"/>
        <v>0.16949152542372881</v>
      </c>
      <c r="Q1178" t="str">
        <f t="shared" si="128"/>
        <v>theater</v>
      </c>
      <c r="R1178" t="str">
        <f t="shared" si="129"/>
        <v>spaces</v>
      </c>
      <c r="S1178" s="9">
        <f t="shared" si="130"/>
        <v>42746.019652777773</v>
      </c>
      <c r="T1178" s="10">
        <f t="shared" si="131"/>
        <v>42800.541666666672</v>
      </c>
      <c r="U1178">
        <f t="shared" si="132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172</v>
      </c>
      <c r="M1179" t="b">
        <v>1</v>
      </c>
      <c r="N1179" t="s">
        <v>8274</v>
      </c>
      <c r="O1179" s="5">
        <f t="shared" si="126"/>
        <v>0</v>
      </c>
      <c r="P1179" s="11">
        <f t="shared" si="127"/>
        <v>0</v>
      </c>
      <c r="Q1179" t="str">
        <f t="shared" si="128"/>
        <v>publishing</v>
      </c>
      <c r="R1179" t="str">
        <f t="shared" si="129"/>
        <v>nonfiction</v>
      </c>
      <c r="S1179" s="9">
        <f t="shared" si="130"/>
        <v>41897.660833333335</v>
      </c>
      <c r="T1179" s="10">
        <f t="shared" si="131"/>
        <v>41927.660833333335</v>
      </c>
      <c r="U1179">
        <f t="shared" si="132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6</v>
      </c>
      <c r="M1180" t="b">
        <v>0</v>
      </c>
      <c r="N1180" t="s">
        <v>8284</v>
      </c>
      <c r="O1180" s="5">
        <f t="shared" si="126"/>
        <v>6.666666666666667E-5</v>
      </c>
      <c r="P1180" s="11">
        <f t="shared" si="127"/>
        <v>0.83333333333333337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10">
        <f t="shared" si="131"/>
        <v>41867.905694444446</v>
      </c>
      <c r="U1180">
        <f t="shared" si="132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10</v>
      </c>
      <c r="M1181" t="b">
        <v>0</v>
      </c>
      <c r="N1181" t="s">
        <v>8293</v>
      </c>
      <c r="O1181" s="5">
        <f t="shared" si="126"/>
        <v>5.3333333333333337E-2</v>
      </c>
      <c r="P1181" s="11">
        <f t="shared" si="127"/>
        <v>320</v>
      </c>
      <c r="Q1181" t="str">
        <f t="shared" si="128"/>
        <v>music</v>
      </c>
      <c r="R1181" t="str">
        <f t="shared" si="129"/>
        <v>faith</v>
      </c>
      <c r="S1181" s="9">
        <f t="shared" si="130"/>
        <v>42275.720219907409</v>
      </c>
      <c r="T1181" s="10">
        <f t="shared" si="131"/>
        <v>42305.720219907409</v>
      </c>
      <c r="U1181">
        <f t="shared" si="132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0</v>
      </c>
      <c r="M1182" t="b">
        <v>0</v>
      </c>
      <c r="N1182" t="s">
        <v>8282</v>
      </c>
      <c r="O1182" s="5">
        <f t="shared" si="126"/>
        <v>0.11749999999999999</v>
      </c>
      <c r="P1182" s="11" t="e">
        <f t="shared" si="127"/>
        <v>#DIV/0!</v>
      </c>
      <c r="Q1182" t="str">
        <f t="shared" si="128"/>
        <v>games</v>
      </c>
      <c r="R1182" t="str">
        <f t="shared" si="129"/>
        <v>video games</v>
      </c>
      <c r="S1182" s="9">
        <f t="shared" si="130"/>
        <v>41781.806875000002</v>
      </c>
      <c r="T1182" s="10">
        <f t="shared" si="131"/>
        <v>41818.806875000002</v>
      </c>
      <c r="U1182">
        <f t="shared" si="132"/>
        <v>2014</v>
      </c>
    </row>
    <row r="1183" spans="1:21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56</v>
      </c>
      <c r="M1183" t="b">
        <v>1</v>
      </c>
      <c r="N1183" t="s">
        <v>8303</v>
      </c>
      <c r="O1183" s="5">
        <f t="shared" si="126"/>
        <v>8.0000000000000007E-5</v>
      </c>
      <c r="P1183" s="11">
        <f t="shared" si="127"/>
        <v>7.1428571428571425E-2</v>
      </c>
      <c r="Q1183" t="str">
        <f t="shared" si="128"/>
        <v>theater</v>
      </c>
      <c r="R1183" t="str">
        <f t="shared" si="129"/>
        <v>spaces</v>
      </c>
      <c r="S1183" s="9">
        <f t="shared" si="130"/>
        <v>42034.339363425926</v>
      </c>
      <c r="T1183" s="10">
        <f t="shared" si="131"/>
        <v>42064.339363425926</v>
      </c>
      <c r="U1183">
        <f t="shared" si="132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1364</v>
      </c>
      <c r="M1184" t="b">
        <v>1</v>
      </c>
      <c r="N1184" t="s">
        <v>8295</v>
      </c>
      <c r="O1184" s="5">
        <f t="shared" si="126"/>
        <v>4.2000000000000003E-2</v>
      </c>
      <c r="P1184" s="11">
        <f t="shared" si="127"/>
        <v>3.0791788856304986E-2</v>
      </c>
      <c r="Q1184" t="str">
        <f t="shared" si="128"/>
        <v>technology</v>
      </c>
      <c r="R1184" t="str">
        <f t="shared" si="129"/>
        <v>hardware</v>
      </c>
      <c r="S1184" s="9">
        <f t="shared" si="130"/>
        <v>42728.827407407407</v>
      </c>
      <c r="T1184" s="10">
        <f t="shared" si="131"/>
        <v>42747.695833333331</v>
      </c>
      <c r="U1184">
        <f t="shared" si="132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60</v>
      </c>
      <c r="M1185" t="b">
        <v>1</v>
      </c>
      <c r="N1185" t="s">
        <v>8271</v>
      </c>
      <c r="O1185" s="5">
        <f t="shared" si="126"/>
        <v>0.04</v>
      </c>
      <c r="P1185" s="11">
        <f t="shared" si="127"/>
        <v>1.6666666666666667</v>
      </c>
      <c r="Q1185" t="str">
        <f t="shared" si="128"/>
        <v>theater</v>
      </c>
      <c r="R1185" t="str">
        <f t="shared" si="129"/>
        <v>plays</v>
      </c>
      <c r="S1185" s="9">
        <f t="shared" si="130"/>
        <v>42656.86137731481</v>
      </c>
      <c r="T1185" s="10">
        <f t="shared" si="131"/>
        <v>42676.165972222225</v>
      </c>
      <c r="U1185">
        <f t="shared" si="13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1</v>
      </c>
      <c r="L1186">
        <v>107</v>
      </c>
      <c r="M1186" t="b">
        <v>1</v>
      </c>
      <c r="N1186" t="s">
        <v>8279</v>
      </c>
      <c r="O1186" s="5">
        <f t="shared" si="126"/>
        <v>1.0493636363636363</v>
      </c>
      <c r="P1186" s="11">
        <f t="shared" si="127"/>
        <v>215.75700934579439</v>
      </c>
      <c r="Q1186" t="str">
        <f t="shared" si="128"/>
        <v>music</v>
      </c>
      <c r="R1186" t="str">
        <f t="shared" si="129"/>
        <v>indie rock</v>
      </c>
      <c r="S1186" s="9">
        <f t="shared" si="130"/>
        <v>42741.599664351852</v>
      </c>
      <c r="T1186" s="10">
        <f t="shared" si="131"/>
        <v>42772.599664351852</v>
      </c>
      <c r="U1186">
        <f t="shared" si="13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30</v>
      </c>
      <c r="M1187" t="b">
        <v>1</v>
      </c>
      <c r="N1187" t="s">
        <v>8305</v>
      </c>
      <c r="O1187" s="5">
        <f t="shared" si="126"/>
        <v>1.0544</v>
      </c>
      <c r="P1187" s="11">
        <f t="shared" si="127"/>
        <v>439.33333333333331</v>
      </c>
      <c r="Q1187" t="str">
        <f t="shared" si="128"/>
        <v>theater</v>
      </c>
      <c r="R1187" t="str">
        <f t="shared" si="129"/>
        <v>musical</v>
      </c>
      <c r="S1187" s="9">
        <f t="shared" si="130"/>
        <v>42130.865150462967</v>
      </c>
      <c r="T1187" s="10">
        <f t="shared" si="131"/>
        <v>42163.166666666672</v>
      </c>
      <c r="U1187">
        <f t="shared" si="13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110</v>
      </c>
      <c r="M1188" t="b">
        <v>1</v>
      </c>
      <c r="N1188" t="s">
        <v>8271</v>
      </c>
      <c r="O1188" s="5">
        <f t="shared" si="126"/>
        <v>1.0673333333333332</v>
      </c>
      <c r="P1188" s="11">
        <f t="shared" si="127"/>
        <v>72.772727272727266</v>
      </c>
      <c r="Q1188" t="str">
        <f t="shared" si="128"/>
        <v>theater</v>
      </c>
      <c r="R1188" t="str">
        <f t="shared" si="129"/>
        <v>plays</v>
      </c>
      <c r="S1188" s="9">
        <f t="shared" si="130"/>
        <v>42123.86336805555</v>
      </c>
      <c r="T1188" s="10">
        <f t="shared" si="131"/>
        <v>42156.945833333331</v>
      </c>
      <c r="U1188">
        <f t="shared" si="13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33</v>
      </c>
      <c r="M1189" t="b">
        <v>1</v>
      </c>
      <c r="N1189" t="s">
        <v>8271</v>
      </c>
      <c r="O1189" s="5">
        <f t="shared" si="126"/>
        <v>1.0412571428571429</v>
      </c>
      <c r="P1189" s="11">
        <f t="shared" si="127"/>
        <v>276.09090909090907</v>
      </c>
      <c r="Q1189" t="str">
        <f t="shared" si="128"/>
        <v>theater</v>
      </c>
      <c r="R1189" t="str">
        <f t="shared" si="129"/>
        <v>plays</v>
      </c>
      <c r="S1189" s="9">
        <f t="shared" si="130"/>
        <v>42109.894942129627</v>
      </c>
      <c r="T1189" s="10">
        <f t="shared" si="131"/>
        <v>42141.75</v>
      </c>
      <c r="U1189">
        <f t="shared" si="13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0</v>
      </c>
      <c r="M1190" t="b">
        <v>0</v>
      </c>
      <c r="N1190" t="s">
        <v>8271</v>
      </c>
      <c r="O1190" s="5">
        <f t="shared" si="126"/>
        <v>1.6054999999999999</v>
      </c>
      <c r="P1190" s="11" t="e">
        <f t="shared" si="127"/>
        <v>#DIV/0!</v>
      </c>
      <c r="Q1190" t="str">
        <f t="shared" si="128"/>
        <v>theater</v>
      </c>
      <c r="R1190" t="str">
        <f t="shared" si="129"/>
        <v>plays</v>
      </c>
      <c r="S1190" s="9">
        <f t="shared" si="130"/>
        <v>42711.700694444444</v>
      </c>
      <c r="T1190" s="10">
        <f t="shared" si="131"/>
        <v>42732.700694444444</v>
      </c>
      <c r="U1190">
        <f t="shared" si="13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66</v>
      </c>
      <c r="M1191" t="b">
        <v>1</v>
      </c>
      <c r="N1191" t="s">
        <v>8271</v>
      </c>
      <c r="O1191" s="5">
        <f t="shared" si="126"/>
        <v>1.0777777777777777</v>
      </c>
      <c r="P1191" s="11">
        <f t="shared" si="127"/>
        <v>146.96969696969697</v>
      </c>
      <c r="Q1191" t="str">
        <f t="shared" si="128"/>
        <v>theater</v>
      </c>
      <c r="R1191" t="str">
        <f t="shared" si="129"/>
        <v>plays</v>
      </c>
      <c r="S1191" s="9">
        <f t="shared" si="130"/>
        <v>42529.979108796295</v>
      </c>
      <c r="T1191" s="10">
        <f t="shared" si="131"/>
        <v>42550.979108796295</v>
      </c>
      <c r="U1191">
        <f t="shared" si="13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2</v>
      </c>
      <c r="M1192" t="b">
        <v>0</v>
      </c>
      <c r="N1192" t="s">
        <v>8284</v>
      </c>
      <c r="O1192" s="5">
        <f t="shared" si="126"/>
        <v>1.35</v>
      </c>
      <c r="P1192" s="11">
        <f t="shared" si="127"/>
        <v>337.5</v>
      </c>
      <c r="Q1192" t="str">
        <f t="shared" si="128"/>
        <v>food</v>
      </c>
      <c r="R1192" t="str">
        <f t="shared" si="129"/>
        <v>food trucks</v>
      </c>
      <c r="S1192" s="9">
        <f t="shared" si="130"/>
        <v>41852.665798611109</v>
      </c>
      <c r="T1192" s="10">
        <f t="shared" si="131"/>
        <v>41882.665798611109</v>
      </c>
      <c r="U1192">
        <f t="shared" si="13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0</v>
      </c>
      <c r="M1193" t="b">
        <v>0</v>
      </c>
      <c r="N1193" t="s">
        <v>8271</v>
      </c>
      <c r="O1193" s="5">
        <f t="shared" si="126"/>
        <v>1.0907407407407408</v>
      </c>
      <c r="P1193" s="11" t="e">
        <f t="shared" si="127"/>
        <v>#DIV/0!</v>
      </c>
      <c r="Q1193" t="str">
        <f t="shared" si="128"/>
        <v>theater</v>
      </c>
      <c r="R1193" t="str">
        <f t="shared" si="129"/>
        <v>plays</v>
      </c>
      <c r="S1193" s="9">
        <f t="shared" si="130"/>
        <v>42419.603703703702</v>
      </c>
      <c r="T1193" s="10">
        <f t="shared" si="131"/>
        <v>42449.562037037031</v>
      </c>
      <c r="U1193">
        <f t="shared" si="13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26</v>
      </c>
      <c r="M1194" t="b">
        <v>1</v>
      </c>
      <c r="N1194" t="s">
        <v>8266</v>
      </c>
      <c r="O1194" s="5">
        <f t="shared" si="126"/>
        <v>2.9</v>
      </c>
      <c r="P1194" s="11">
        <f t="shared" si="127"/>
        <v>11.153846153846153</v>
      </c>
      <c r="Q1194" t="str">
        <f t="shared" si="128"/>
        <v>film &amp; video</v>
      </c>
      <c r="R1194" t="str">
        <f t="shared" si="129"/>
        <v>shorts</v>
      </c>
      <c r="S1194" s="9">
        <f t="shared" si="130"/>
        <v>42747.506689814814</v>
      </c>
      <c r="T1194" s="10">
        <f t="shared" si="131"/>
        <v>42777.506689814814</v>
      </c>
      <c r="U1194">
        <f t="shared" si="13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15</v>
      </c>
      <c r="M1195" t="b">
        <v>0</v>
      </c>
      <c r="N1195" t="s">
        <v>8278</v>
      </c>
      <c r="O1195" s="5">
        <f t="shared" si="126"/>
        <v>1.0395714285714286</v>
      </c>
      <c r="P1195" s="11">
        <f t="shared" si="127"/>
        <v>1455.4</v>
      </c>
      <c r="Q1195" t="str">
        <f t="shared" si="128"/>
        <v>music</v>
      </c>
      <c r="R1195" t="str">
        <f t="shared" si="129"/>
        <v>jazz</v>
      </c>
      <c r="S1195" s="9">
        <f t="shared" si="130"/>
        <v>42409.776076388895</v>
      </c>
      <c r="T1195" s="10">
        <f t="shared" si="131"/>
        <v>42469.734409722223</v>
      </c>
      <c r="U1195">
        <f t="shared" si="13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1</v>
      </c>
      <c r="L1196">
        <v>204</v>
      </c>
      <c r="M1196" t="b">
        <v>1</v>
      </c>
      <c r="N1196" t="s">
        <v>8295</v>
      </c>
      <c r="O1196" s="5">
        <f t="shared" si="126"/>
        <v>3.2223999999999999</v>
      </c>
      <c r="P1196" s="11">
        <f t="shared" si="127"/>
        <v>197.45098039215685</v>
      </c>
      <c r="Q1196" t="str">
        <f t="shared" si="128"/>
        <v>technology</v>
      </c>
      <c r="R1196" t="str">
        <f t="shared" si="129"/>
        <v>hardware</v>
      </c>
      <c r="S1196" s="9">
        <f t="shared" si="130"/>
        <v>42072.488182870366</v>
      </c>
      <c r="T1196" s="10">
        <f t="shared" si="131"/>
        <v>42102.488182870366</v>
      </c>
      <c r="U1196">
        <f t="shared" si="13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0</v>
      </c>
      <c r="M1197" t="b">
        <v>0</v>
      </c>
      <c r="N1197" t="s">
        <v>8271</v>
      </c>
      <c r="O1197" s="5">
        <f t="shared" si="126"/>
        <v>1.35</v>
      </c>
      <c r="P1197" s="11" t="e">
        <f t="shared" si="127"/>
        <v>#DIV/0!</v>
      </c>
      <c r="Q1197" t="str">
        <f t="shared" si="128"/>
        <v>theater</v>
      </c>
      <c r="R1197" t="str">
        <f t="shared" si="129"/>
        <v>plays</v>
      </c>
      <c r="S1197" s="9">
        <f t="shared" si="130"/>
        <v>42298.34783564815</v>
      </c>
      <c r="T1197" s="10">
        <f t="shared" si="131"/>
        <v>42358.375</v>
      </c>
      <c r="U1197">
        <f t="shared" si="13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24</v>
      </c>
      <c r="M1198" t="b">
        <v>1</v>
      </c>
      <c r="N1198" t="s">
        <v>8271</v>
      </c>
      <c r="O1198" s="5">
        <f t="shared" si="126"/>
        <v>2.6991034482758622</v>
      </c>
      <c r="P1198" s="11">
        <f t="shared" si="127"/>
        <v>1630.7083333333333</v>
      </c>
      <c r="Q1198" t="str">
        <f t="shared" si="128"/>
        <v>theater</v>
      </c>
      <c r="R1198" t="str">
        <f t="shared" si="129"/>
        <v>plays</v>
      </c>
      <c r="S1198" s="9">
        <f t="shared" si="130"/>
        <v>42326.818738425922</v>
      </c>
      <c r="T1198" s="10">
        <f t="shared" si="131"/>
        <v>42356.818738425922</v>
      </c>
      <c r="U1198">
        <f t="shared" si="13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16</v>
      </c>
      <c r="M1199" t="b">
        <v>1</v>
      </c>
      <c r="N1199" t="s">
        <v>8279</v>
      </c>
      <c r="O1199" s="5">
        <f t="shared" si="126"/>
        <v>2.5329333333333333</v>
      </c>
      <c r="P1199" s="11">
        <f t="shared" si="127"/>
        <v>2374.625</v>
      </c>
      <c r="Q1199" t="str">
        <f t="shared" si="128"/>
        <v>music</v>
      </c>
      <c r="R1199" t="str">
        <f t="shared" si="129"/>
        <v>indie rock</v>
      </c>
      <c r="S1199" s="9">
        <f t="shared" si="130"/>
        <v>42503.66474537037</v>
      </c>
      <c r="T1199" s="10">
        <f t="shared" si="131"/>
        <v>42534.249305555553</v>
      </c>
      <c r="U1199">
        <f t="shared" si="13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22</v>
      </c>
      <c r="M1200" t="b">
        <v>1</v>
      </c>
      <c r="N1200" t="s">
        <v>8266</v>
      </c>
      <c r="O1200" s="5">
        <f t="shared" si="126"/>
        <v>2.6059999999999999</v>
      </c>
      <c r="P1200" s="11">
        <f t="shared" si="127"/>
        <v>414.59090909090907</v>
      </c>
      <c r="Q1200" t="str">
        <f t="shared" si="128"/>
        <v>film &amp; video</v>
      </c>
      <c r="R1200" t="str">
        <f t="shared" si="129"/>
        <v>shorts</v>
      </c>
      <c r="S1200" s="9">
        <f t="shared" si="130"/>
        <v>42333.619050925925</v>
      </c>
      <c r="T1200" s="10">
        <f t="shared" si="131"/>
        <v>42369.125</v>
      </c>
      <c r="U1200">
        <f t="shared" si="13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24</v>
      </c>
      <c r="M1201" t="b">
        <v>0</v>
      </c>
      <c r="N1201" t="s">
        <v>8305</v>
      </c>
      <c r="O1201" s="5">
        <f t="shared" si="126"/>
        <v>1.0131677953348381</v>
      </c>
      <c r="P1201" s="11">
        <f t="shared" si="127"/>
        <v>112.20833333333333</v>
      </c>
      <c r="Q1201" t="str">
        <f t="shared" si="128"/>
        <v>theater</v>
      </c>
      <c r="R1201" t="str">
        <f t="shared" si="129"/>
        <v>musical</v>
      </c>
      <c r="S1201" s="9">
        <f t="shared" si="130"/>
        <v>42161.770833333328</v>
      </c>
      <c r="T1201" s="10">
        <f t="shared" si="131"/>
        <v>42193.770833333328</v>
      </c>
      <c r="U1201">
        <f t="shared" si="13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2</v>
      </c>
      <c r="M1202" t="b">
        <v>0</v>
      </c>
      <c r="N1202" t="s">
        <v>8272</v>
      </c>
      <c r="O1202" s="5">
        <f t="shared" si="126"/>
        <v>1.2560416666666667</v>
      </c>
      <c r="P1202" s="11">
        <f t="shared" si="127"/>
        <v>3014.5</v>
      </c>
      <c r="Q1202" t="str">
        <f t="shared" si="128"/>
        <v>technology</v>
      </c>
      <c r="R1202" t="str">
        <f t="shared" si="129"/>
        <v>web</v>
      </c>
      <c r="S1202" s="9">
        <f t="shared" si="130"/>
        <v>42089.477500000001</v>
      </c>
      <c r="T1202" s="10">
        <f t="shared" si="131"/>
        <v>42110.477500000001</v>
      </c>
      <c r="U1202">
        <f t="shared" si="13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38</v>
      </c>
      <c r="M1203" t="b">
        <v>1</v>
      </c>
      <c r="N1203" t="s">
        <v>8305</v>
      </c>
      <c r="O1203" s="5">
        <f t="shared" si="126"/>
        <v>1.0243783333333334</v>
      </c>
      <c r="P1203" s="11">
        <f t="shared" si="127"/>
        <v>161.74394736842106</v>
      </c>
      <c r="Q1203" t="str">
        <f t="shared" si="128"/>
        <v>theater</v>
      </c>
      <c r="R1203" t="str">
        <f t="shared" si="129"/>
        <v>musical</v>
      </c>
      <c r="S1203" s="9">
        <f t="shared" si="130"/>
        <v>42536.60701388889</v>
      </c>
      <c r="T1203" s="10">
        <f t="shared" si="131"/>
        <v>42566.60701388889</v>
      </c>
      <c r="U1203">
        <f t="shared" si="13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284</v>
      </c>
      <c r="M1204" t="b">
        <v>1</v>
      </c>
      <c r="N1204" t="s">
        <v>8265</v>
      </c>
      <c r="O1204" s="5">
        <f t="shared" si="126"/>
        <v>1.99244</v>
      </c>
      <c r="P1204" s="11">
        <f t="shared" si="127"/>
        <v>175.39084507042253</v>
      </c>
      <c r="Q1204" t="str">
        <f t="shared" si="128"/>
        <v>film &amp; video</v>
      </c>
      <c r="R1204" t="str">
        <f t="shared" si="129"/>
        <v>television</v>
      </c>
      <c r="S1204" s="9">
        <f t="shared" si="130"/>
        <v>42152.288819444439</v>
      </c>
      <c r="T1204" s="10">
        <f t="shared" si="131"/>
        <v>42182.288819444439</v>
      </c>
      <c r="U1204">
        <f t="shared" si="13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1</v>
      </c>
      <c r="L1205">
        <v>263</v>
      </c>
      <c r="M1205" t="b">
        <v>1</v>
      </c>
      <c r="N1205" t="s">
        <v>8303</v>
      </c>
      <c r="O1205" s="5">
        <f t="shared" si="126"/>
        <v>1.0245398773006136</v>
      </c>
      <c r="P1205" s="11">
        <f t="shared" si="127"/>
        <v>63.49809885931559</v>
      </c>
      <c r="Q1205" t="str">
        <f t="shared" si="128"/>
        <v>theater</v>
      </c>
      <c r="R1205" t="str">
        <f t="shared" si="129"/>
        <v>spaces</v>
      </c>
      <c r="S1205" s="9">
        <f t="shared" si="130"/>
        <v>42125.614895833336</v>
      </c>
      <c r="T1205" s="10">
        <f t="shared" si="131"/>
        <v>42155.614895833336</v>
      </c>
      <c r="U1205">
        <f t="shared" si="13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20</v>
      </c>
      <c r="M1206" t="b">
        <v>1</v>
      </c>
      <c r="N1206" t="s">
        <v>8279</v>
      </c>
      <c r="O1206" s="5">
        <f t="shared" si="126"/>
        <v>1.0294615384615384</v>
      </c>
      <c r="P1206" s="11">
        <f t="shared" si="127"/>
        <v>669.15</v>
      </c>
      <c r="Q1206" t="str">
        <f t="shared" si="128"/>
        <v>music</v>
      </c>
      <c r="R1206" t="str">
        <f t="shared" si="129"/>
        <v>indie rock</v>
      </c>
      <c r="S1206" s="9">
        <f t="shared" si="130"/>
        <v>42297.748067129629</v>
      </c>
      <c r="T1206" s="10">
        <f t="shared" si="131"/>
        <v>42342.208333333328</v>
      </c>
      <c r="U1206">
        <f t="shared" si="13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5</v>
      </c>
      <c r="M1207" t="b">
        <v>0</v>
      </c>
      <c r="N1207" t="s">
        <v>8273</v>
      </c>
      <c r="O1207" s="5">
        <f t="shared" si="126"/>
        <v>1.0086153846153847</v>
      </c>
      <c r="P1207" s="11">
        <f t="shared" si="127"/>
        <v>2622.4</v>
      </c>
      <c r="Q1207" t="str">
        <f t="shared" si="128"/>
        <v>technology</v>
      </c>
      <c r="R1207" t="str">
        <f t="shared" si="129"/>
        <v>wearables</v>
      </c>
      <c r="S1207" s="9">
        <f t="shared" si="130"/>
        <v>42138.506377314814</v>
      </c>
      <c r="T1207" s="10">
        <f t="shared" si="131"/>
        <v>42168.506377314814</v>
      </c>
      <c r="U1207">
        <f t="shared" si="13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248</v>
      </c>
      <c r="M1208" t="b">
        <v>0</v>
      </c>
      <c r="N1208" t="s">
        <v>8273</v>
      </c>
      <c r="O1208" s="5">
        <f t="shared" si="126"/>
        <v>1.1499999999999999</v>
      </c>
      <c r="P1208" s="11">
        <f t="shared" si="127"/>
        <v>4.1733870967741939</v>
      </c>
      <c r="Q1208" t="str">
        <f t="shared" si="128"/>
        <v>technology</v>
      </c>
      <c r="R1208" t="str">
        <f t="shared" si="129"/>
        <v>wearables</v>
      </c>
      <c r="S1208" s="9">
        <f t="shared" si="130"/>
        <v>42772.776076388895</v>
      </c>
      <c r="T1208" s="10">
        <f t="shared" si="131"/>
        <v>42805.561805555553</v>
      </c>
      <c r="U1208">
        <f t="shared" si="13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7</v>
      </c>
      <c r="M1209" t="b">
        <v>0</v>
      </c>
      <c r="N1209" t="s">
        <v>8268</v>
      </c>
      <c r="O1209" s="5">
        <f t="shared" si="126"/>
        <v>1.0416766467065868</v>
      </c>
      <c r="P1209" s="11">
        <f t="shared" si="127"/>
        <v>2485.1428571428573</v>
      </c>
      <c r="Q1209" t="str">
        <f t="shared" si="128"/>
        <v>film &amp; video</v>
      </c>
      <c r="R1209" t="str">
        <f t="shared" si="129"/>
        <v>drama</v>
      </c>
      <c r="S1209" s="9">
        <f t="shared" si="130"/>
        <v>42430.430243055554</v>
      </c>
      <c r="T1209" s="10">
        <f t="shared" si="131"/>
        <v>42460.416666666672</v>
      </c>
      <c r="U1209">
        <f t="shared" si="13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158</v>
      </c>
      <c r="M1210" t="b">
        <v>1</v>
      </c>
      <c r="N1210" t="s">
        <v>8276</v>
      </c>
      <c r="O1210" s="5">
        <f t="shared" si="126"/>
        <v>1.5529999999999999</v>
      </c>
      <c r="P1210" s="11">
        <f t="shared" si="127"/>
        <v>98.291139240506325</v>
      </c>
      <c r="Q1210" t="str">
        <f t="shared" si="128"/>
        <v>music</v>
      </c>
      <c r="R1210" t="str">
        <f t="shared" si="129"/>
        <v>rock</v>
      </c>
      <c r="S1210" s="9">
        <f t="shared" si="130"/>
        <v>42423.709074074075</v>
      </c>
      <c r="T1210" s="10">
        <f t="shared" si="131"/>
        <v>42453.667407407411</v>
      </c>
      <c r="U1210">
        <f t="shared" si="13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23</v>
      </c>
      <c r="M1211" t="b">
        <v>1</v>
      </c>
      <c r="N1211" t="s">
        <v>8271</v>
      </c>
      <c r="O1211" s="5">
        <f t="shared" si="126"/>
        <v>1.06</v>
      </c>
      <c r="P1211" s="11">
        <f t="shared" si="127"/>
        <v>276.52173913043481</v>
      </c>
      <c r="Q1211" t="str">
        <f t="shared" si="128"/>
        <v>theater</v>
      </c>
      <c r="R1211" t="str">
        <f t="shared" si="129"/>
        <v>plays</v>
      </c>
      <c r="S1211" s="9">
        <f t="shared" si="130"/>
        <v>42761.846122685187</v>
      </c>
      <c r="T1211" s="10">
        <f t="shared" si="131"/>
        <v>42791.846122685187</v>
      </c>
      <c r="U1211">
        <f t="shared" si="13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</v>
      </c>
      <c r="M1212" t="b">
        <v>0</v>
      </c>
      <c r="N1212" t="s">
        <v>8271</v>
      </c>
      <c r="O1212" s="5">
        <f t="shared" si="126"/>
        <v>2.5431499999999998</v>
      </c>
      <c r="P1212" s="11">
        <f t="shared" si="127"/>
        <v>50863</v>
      </c>
      <c r="Q1212" t="str">
        <f t="shared" si="128"/>
        <v>theater</v>
      </c>
      <c r="R1212" t="str">
        <f t="shared" si="129"/>
        <v>plays</v>
      </c>
      <c r="S1212" s="9">
        <f t="shared" si="130"/>
        <v>42132.941805555558</v>
      </c>
      <c r="T1212" s="10">
        <f t="shared" si="131"/>
        <v>42155.875</v>
      </c>
      <c r="U1212">
        <f t="shared" si="13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1</v>
      </c>
      <c r="L1213">
        <v>105</v>
      </c>
      <c r="M1213" t="b">
        <v>1</v>
      </c>
      <c r="N1213" t="s">
        <v>8276</v>
      </c>
      <c r="O1213" s="5">
        <f t="shared" si="126"/>
        <v>1.0109999999999999</v>
      </c>
      <c r="P1213" s="11">
        <f t="shared" si="127"/>
        <v>9.6285714285714281</v>
      </c>
      <c r="Q1213" t="str">
        <f t="shared" si="128"/>
        <v>music</v>
      </c>
      <c r="R1213" t="str">
        <f t="shared" si="129"/>
        <v>rock</v>
      </c>
      <c r="S1213" s="9">
        <f t="shared" si="130"/>
        <v>42515.866446759261</v>
      </c>
      <c r="T1213" s="10">
        <f t="shared" si="131"/>
        <v>42530.866446759261</v>
      </c>
      <c r="U1213">
        <f t="shared" si="13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4</v>
      </c>
      <c r="M1214" t="b">
        <v>0</v>
      </c>
      <c r="N1214" t="s">
        <v>8305</v>
      </c>
      <c r="O1214" s="5">
        <f t="shared" si="126"/>
        <v>1.2904</v>
      </c>
      <c r="P1214" s="11">
        <f t="shared" si="127"/>
        <v>806.5</v>
      </c>
      <c r="Q1214" t="str">
        <f t="shared" si="128"/>
        <v>theater</v>
      </c>
      <c r="R1214" t="str">
        <f t="shared" si="129"/>
        <v>musical</v>
      </c>
      <c r="S1214" s="9">
        <f t="shared" si="130"/>
        <v>42318.950173611112</v>
      </c>
      <c r="T1214" s="10">
        <f t="shared" si="131"/>
        <v>42335.041666666672</v>
      </c>
      <c r="U1214">
        <f t="shared" si="13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6</v>
      </c>
      <c r="M1215" t="b">
        <v>0</v>
      </c>
      <c r="N1215" t="s">
        <v>8283</v>
      </c>
      <c r="O1215" s="5">
        <f t="shared" si="126"/>
        <v>1.0223076923076924</v>
      </c>
      <c r="P1215" s="11">
        <f t="shared" si="127"/>
        <v>1107.5</v>
      </c>
      <c r="Q1215" t="str">
        <f t="shared" si="128"/>
        <v>games</v>
      </c>
      <c r="R1215" t="str">
        <f t="shared" si="129"/>
        <v>mobile games</v>
      </c>
      <c r="S1215" s="9">
        <f t="shared" si="130"/>
        <v>42731.755787037036</v>
      </c>
      <c r="T1215" s="10">
        <f t="shared" si="131"/>
        <v>42766.755787037036</v>
      </c>
      <c r="U1215">
        <f t="shared" si="132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0</v>
      </c>
      <c r="M1216" t="b">
        <v>0</v>
      </c>
      <c r="N1216" t="s">
        <v>8289</v>
      </c>
      <c r="O1216" s="5">
        <f t="shared" si="126"/>
        <v>1.3180000000000001</v>
      </c>
      <c r="P1216" s="11" t="e">
        <f t="shared" si="127"/>
        <v>#DIV/0!</v>
      </c>
      <c r="Q1216" t="str">
        <f t="shared" si="128"/>
        <v>photography</v>
      </c>
      <c r="R1216" t="str">
        <f t="shared" si="129"/>
        <v>nature</v>
      </c>
      <c r="S1216" s="9">
        <f t="shared" si="130"/>
        <v>42104.840335648143</v>
      </c>
      <c r="T1216" s="10">
        <f t="shared" si="131"/>
        <v>42164.840335648143</v>
      </c>
      <c r="U1216">
        <f t="shared" si="13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1</v>
      </c>
      <c r="M1217" t="b">
        <v>0</v>
      </c>
      <c r="N1217" t="s">
        <v>8275</v>
      </c>
      <c r="O1217" s="5">
        <f t="shared" si="126"/>
        <v>7.8608020000000005</v>
      </c>
      <c r="P1217" s="11">
        <f t="shared" si="127"/>
        <v>39304.01</v>
      </c>
      <c r="Q1217" t="str">
        <f t="shared" si="128"/>
        <v>publishing</v>
      </c>
      <c r="R1217" t="str">
        <f t="shared" si="129"/>
        <v>fiction</v>
      </c>
      <c r="S1217" s="9">
        <f t="shared" si="130"/>
        <v>41759.923101851848</v>
      </c>
      <c r="T1217" s="10">
        <f t="shared" si="131"/>
        <v>41789.923101851848</v>
      </c>
      <c r="U1217">
        <f t="shared" si="13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11</v>
      </c>
      <c r="M1218" t="b">
        <v>0</v>
      </c>
      <c r="N1218" t="s">
        <v>8301</v>
      </c>
      <c r="O1218" s="5">
        <f t="shared" ref="O1218:O1281" si="133">E1218/D1218</f>
        <v>1.4570000000000001</v>
      </c>
      <c r="P1218" s="11">
        <f t="shared" ref="P1218:P1281" si="134">E1218/L1218</f>
        <v>1854.3636363636363</v>
      </c>
      <c r="Q1218" t="str">
        <f t="shared" ref="Q1218:Q1281" si="135">LEFT(N1218,SEARCH("/",N1218,1)-1)</f>
        <v>technology</v>
      </c>
      <c r="R1218" t="str">
        <f t="shared" ref="R1218:R1281" si="136">RIGHT(N1218,LEN(N1218)- SEARCH("/",N1218,SEARCH("/",N1218)))</f>
        <v>space exploration</v>
      </c>
      <c r="S1218" s="9">
        <f t="shared" ref="S1218:S1281" si="137">(((J1218/60)/60)/24)+DATE(1970,1,1)</f>
        <v>42247.616400462968</v>
      </c>
      <c r="T1218" s="10">
        <f t="shared" ref="T1218:T1281" si="138">(((I1218/60)/60)/24)+DATE(1970,1,1)</f>
        <v>42279.960416666669</v>
      </c>
      <c r="U1218">
        <f t="shared" ref="U1218:U1281" si="13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264</v>
      </c>
      <c r="M1219" t="b">
        <v>1</v>
      </c>
      <c r="N1219" t="s">
        <v>8274</v>
      </c>
      <c r="O1219" s="5">
        <f t="shared" si="133"/>
        <v>1.026</v>
      </c>
      <c r="P1219" s="11">
        <f t="shared" si="134"/>
        <v>102.98863636363636</v>
      </c>
      <c r="Q1219" t="str">
        <f t="shared" si="135"/>
        <v>publishing</v>
      </c>
      <c r="R1219" t="str">
        <f t="shared" si="136"/>
        <v>nonfiction</v>
      </c>
      <c r="S1219" s="9">
        <f t="shared" si="137"/>
        <v>42535.809490740736</v>
      </c>
      <c r="T1219" s="10">
        <f t="shared" si="138"/>
        <v>42565.809490740736</v>
      </c>
      <c r="U1219">
        <f t="shared" si="13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0</v>
      </c>
      <c r="M1220" t="b">
        <v>0</v>
      </c>
      <c r="N1220" t="s">
        <v>8268</v>
      </c>
      <c r="O1220" s="5">
        <f t="shared" si="133"/>
        <v>1.7227777777777777</v>
      </c>
      <c r="P1220" s="11" t="e">
        <f t="shared" si="134"/>
        <v>#DIV/0!</v>
      </c>
      <c r="Q1220" t="str">
        <f t="shared" si="135"/>
        <v>film &amp; video</v>
      </c>
      <c r="R1220" t="str">
        <f t="shared" si="136"/>
        <v>drama</v>
      </c>
      <c r="S1220" s="9">
        <f t="shared" si="137"/>
        <v>42278.662037037036</v>
      </c>
      <c r="T1220" s="10">
        <f t="shared" si="138"/>
        <v>42309.125</v>
      </c>
      <c r="U1220">
        <f t="shared" si="13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12</v>
      </c>
      <c r="M1221" t="b">
        <v>1</v>
      </c>
      <c r="N1221" t="s">
        <v>8271</v>
      </c>
      <c r="O1221" s="5">
        <f t="shared" si="133"/>
        <v>1.5916819571865444</v>
      </c>
      <c r="P1221" s="11">
        <f t="shared" si="134"/>
        <v>2168.6666666666665</v>
      </c>
      <c r="Q1221" t="str">
        <f t="shared" si="135"/>
        <v>theater</v>
      </c>
      <c r="R1221" t="str">
        <f t="shared" si="136"/>
        <v>plays</v>
      </c>
      <c r="S1221" s="9">
        <f t="shared" si="137"/>
        <v>42633.461956018517</v>
      </c>
      <c r="T1221" s="10">
        <f t="shared" si="138"/>
        <v>42663.461956018517</v>
      </c>
      <c r="U1221">
        <f t="shared" si="13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2</v>
      </c>
      <c r="M1222" t="b">
        <v>0</v>
      </c>
      <c r="N1222" t="s">
        <v>8268</v>
      </c>
      <c r="O1222" s="5">
        <f t="shared" si="133"/>
        <v>1.0376666666666667</v>
      </c>
      <c r="P1222" s="11">
        <f t="shared" si="134"/>
        <v>7782.5</v>
      </c>
      <c r="Q1222" t="str">
        <f t="shared" si="135"/>
        <v>film &amp; video</v>
      </c>
      <c r="R1222" t="str">
        <f t="shared" si="136"/>
        <v>drama</v>
      </c>
      <c r="S1222" s="9">
        <f t="shared" si="137"/>
        <v>42211.628611111111</v>
      </c>
      <c r="T1222" s="10">
        <f t="shared" si="138"/>
        <v>42241.628611111111</v>
      </c>
      <c r="U1222">
        <f t="shared" si="13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19</v>
      </c>
      <c r="M1223" t="b">
        <v>1</v>
      </c>
      <c r="N1223" t="s">
        <v>8271</v>
      </c>
      <c r="O1223" s="5">
        <f t="shared" si="133"/>
        <v>1.1140954545454547</v>
      </c>
      <c r="P1223" s="11">
        <f t="shared" si="134"/>
        <v>129.00052631578947</v>
      </c>
      <c r="Q1223" t="str">
        <f t="shared" si="135"/>
        <v>theater</v>
      </c>
      <c r="R1223" t="str">
        <f t="shared" si="136"/>
        <v>plays</v>
      </c>
      <c r="S1223" s="9">
        <f t="shared" si="137"/>
        <v>42680.47555555556</v>
      </c>
      <c r="T1223" s="10">
        <f t="shared" si="138"/>
        <v>42708</v>
      </c>
      <c r="U1223">
        <f t="shared" si="13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101</v>
      </c>
      <c r="M1224" t="b">
        <v>0</v>
      </c>
      <c r="N1224" t="s">
        <v>8273</v>
      </c>
      <c r="O1224" s="5">
        <f t="shared" si="133"/>
        <v>2.80375</v>
      </c>
      <c r="P1224" s="11">
        <f t="shared" si="134"/>
        <v>111.03960396039604</v>
      </c>
      <c r="Q1224" t="str">
        <f t="shared" si="135"/>
        <v>technology</v>
      </c>
      <c r="R1224" t="str">
        <f t="shared" si="136"/>
        <v>wearables</v>
      </c>
      <c r="S1224" s="9">
        <f t="shared" si="137"/>
        <v>42430.720451388886</v>
      </c>
      <c r="T1224" s="10">
        <f t="shared" si="138"/>
        <v>42461.166666666672</v>
      </c>
      <c r="U1224">
        <f t="shared" si="13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5</v>
      </c>
      <c r="M1225" t="b">
        <v>0</v>
      </c>
      <c r="N1225" t="s">
        <v>8303</v>
      </c>
      <c r="O1225" s="5">
        <f t="shared" si="133"/>
        <v>1.1210606060606061</v>
      </c>
      <c r="P1225" s="11">
        <f t="shared" si="134"/>
        <v>4439.3999999999996</v>
      </c>
      <c r="Q1225" t="str">
        <f t="shared" si="135"/>
        <v>theater</v>
      </c>
      <c r="R1225" t="str">
        <f t="shared" si="136"/>
        <v>spaces</v>
      </c>
      <c r="S1225" s="9">
        <f t="shared" si="137"/>
        <v>42654.177187499998</v>
      </c>
      <c r="T1225" s="10">
        <f t="shared" si="138"/>
        <v>42684.218854166669</v>
      </c>
      <c r="U1225">
        <f t="shared" si="13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14</v>
      </c>
      <c r="M1226" t="b">
        <v>1</v>
      </c>
      <c r="N1226" t="s">
        <v>8276</v>
      </c>
      <c r="O1226" s="5">
        <f t="shared" si="133"/>
        <v>7.0666666666666669E-2</v>
      </c>
      <c r="P1226" s="11">
        <f t="shared" si="134"/>
        <v>75.714285714285708</v>
      </c>
      <c r="Q1226" t="str">
        <f t="shared" si="135"/>
        <v>music</v>
      </c>
      <c r="R1226" t="str">
        <f t="shared" si="136"/>
        <v>rock</v>
      </c>
      <c r="S1226" s="9">
        <f t="shared" si="137"/>
        <v>41736.549791666665</v>
      </c>
      <c r="T1226" s="10">
        <f t="shared" si="138"/>
        <v>41796.549791666665</v>
      </c>
      <c r="U1226">
        <f t="shared" si="13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133"/>
        <v>4.3999999999999997E-2</v>
      </c>
      <c r="P1227" s="11">
        <f t="shared" si="134"/>
        <v>0.97777777777777775</v>
      </c>
      <c r="Q1227" t="str">
        <f t="shared" si="135"/>
        <v>film &amp; video</v>
      </c>
      <c r="R1227" t="str">
        <f t="shared" si="136"/>
        <v>documentary</v>
      </c>
      <c r="S1227" s="9">
        <f t="shared" si="137"/>
        <v>41509.905995370369</v>
      </c>
      <c r="T1227" s="10">
        <f t="shared" si="138"/>
        <v>41569.905995370369</v>
      </c>
      <c r="U1227">
        <f t="shared" si="13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227</v>
      </c>
      <c r="M1228" t="b">
        <v>1</v>
      </c>
      <c r="N1228" t="s">
        <v>8274</v>
      </c>
      <c r="O1228" s="5">
        <f t="shared" si="133"/>
        <v>3.8739999999999997E-2</v>
      </c>
      <c r="P1228" s="11">
        <f t="shared" si="134"/>
        <v>8.5330396475770929</v>
      </c>
      <c r="Q1228" t="str">
        <f t="shared" si="135"/>
        <v>publishing</v>
      </c>
      <c r="R1228" t="str">
        <f t="shared" si="136"/>
        <v>nonfiction</v>
      </c>
      <c r="S1228" s="9">
        <f t="shared" si="137"/>
        <v>41715.874780092592</v>
      </c>
      <c r="T1228" s="10">
        <f t="shared" si="138"/>
        <v>41750.041666666664</v>
      </c>
      <c r="U1228">
        <f t="shared" si="13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3</v>
      </c>
      <c r="M1229" t="b">
        <v>0</v>
      </c>
      <c r="N1229" t="s">
        <v>8271</v>
      </c>
      <c r="O1229" s="5">
        <f t="shared" si="133"/>
        <v>0</v>
      </c>
      <c r="P1229" s="11">
        <f t="shared" si="134"/>
        <v>0</v>
      </c>
      <c r="Q1229" t="str">
        <f t="shared" si="135"/>
        <v>theater</v>
      </c>
      <c r="R1229" t="str">
        <f t="shared" si="136"/>
        <v>plays</v>
      </c>
      <c r="S1229" s="9">
        <f t="shared" si="137"/>
        <v>41827.919166666667</v>
      </c>
      <c r="T1229" s="10">
        <f t="shared" si="138"/>
        <v>41858.291666666664</v>
      </c>
      <c r="U1229">
        <f t="shared" si="13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1</v>
      </c>
      <c r="L1230">
        <v>465</v>
      </c>
      <c r="M1230" t="b">
        <v>1</v>
      </c>
      <c r="N1230" t="s">
        <v>8301</v>
      </c>
      <c r="O1230" s="5">
        <f t="shared" si="133"/>
        <v>0.29299999999999998</v>
      </c>
      <c r="P1230" s="11">
        <f t="shared" si="134"/>
        <v>3.150537634408602</v>
      </c>
      <c r="Q1230" t="str">
        <f t="shared" si="135"/>
        <v>technology</v>
      </c>
      <c r="R1230" t="str">
        <f t="shared" si="136"/>
        <v>space exploration</v>
      </c>
      <c r="S1230" s="9">
        <f t="shared" si="137"/>
        <v>40754.729259259257</v>
      </c>
      <c r="T1230" s="10">
        <f t="shared" si="138"/>
        <v>40814.729259259257</v>
      </c>
      <c r="U1230">
        <f t="shared" si="13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25</v>
      </c>
      <c r="M1231" t="b">
        <v>1</v>
      </c>
      <c r="N1231" t="s">
        <v>8276</v>
      </c>
      <c r="O1231" s="5">
        <f t="shared" si="133"/>
        <v>9.0909090909090905E-3</v>
      </c>
      <c r="P1231" s="11">
        <f t="shared" si="134"/>
        <v>1</v>
      </c>
      <c r="Q1231" t="str">
        <f t="shared" si="135"/>
        <v>music</v>
      </c>
      <c r="R1231" t="str">
        <f t="shared" si="136"/>
        <v>rock</v>
      </c>
      <c r="S1231" s="9">
        <f t="shared" si="137"/>
        <v>40985.459803240738</v>
      </c>
      <c r="T1231" s="10">
        <f t="shared" si="138"/>
        <v>41015.666666666664</v>
      </c>
      <c r="U1231">
        <f t="shared" si="13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9</v>
      </c>
      <c r="M1232" t="b">
        <v>1</v>
      </c>
      <c r="N1232" t="s">
        <v>8271</v>
      </c>
      <c r="O1232" s="5">
        <f t="shared" si="133"/>
        <v>0</v>
      </c>
      <c r="P1232" s="11">
        <f t="shared" si="134"/>
        <v>0</v>
      </c>
      <c r="Q1232" t="str">
        <f t="shared" si="135"/>
        <v>theater</v>
      </c>
      <c r="R1232" t="str">
        <f t="shared" si="136"/>
        <v>plays</v>
      </c>
      <c r="S1232" s="9">
        <f t="shared" si="137"/>
        <v>40568.972569444442</v>
      </c>
      <c r="T1232" s="10">
        <f t="shared" si="138"/>
        <v>40598.972569444442</v>
      </c>
      <c r="U1232">
        <f t="shared" si="13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5</v>
      </c>
      <c r="M1233" t="b">
        <v>0</v>
      </c>
      <c r="N1233" t="s">
        <v>8282</v>
      </c>
      <c r="O1233" s="5">
        <f t="shared" si="133"/>
        <v>0</v>
      </c>
      <c r="P1233" s="11">
        <f t="shared" si="134"/>
        <v>0</v>
      </c>
      <c r="Q1233" t="str">
        <f t="shared" si="135"/>
        <v>games</v>
      </c>
      <c r="R1233" t="str">
        <f t="shared" si="136"/>
        <v>video games</v>
      </c>
      <c r="S1233" s="9">
        <f t="shared" si="137"/>
        <v>42193.941759259258</v>
      </c>
      <c r="T1233" s="10">
        <f t="shared" si="138"/>
        <v>42244.041666666672</v>
      </c>
      <c r="U1233">
        <f t="shared" si="13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4</v>
      </c>
      <c r="M1234" t="b">
        <v>0</v>
      </c>
      <c r="N1234" t="s">
        <v>8267</v>
      </c>
      <c r="O1234" s="5">
        <f t="shared" si="133"/>
        <v>8.0000000000000002E-3</v>
      </c>
      <c r="P1234" s="11">
        <f t="shared" si="134"/>
        <v>10</v>
      </c>
      <c r="Q1234" t="str">
        <f t="shared" si="135"/>
        <v>film &amp; video</v>
      </c>
      <c r="R1234" t="str">
        <f t="shared" si="136"/>
        <v>science fiction</v>
      </c>
      <c r="S1234" s="9">
        <f t="shared" si="137"/>
        <v>41506.848032407412</v>
      </c>
      <c r="T1234" s="10">
        <f t="shared" si="138"/>
        <v>41553.848032407412</v>
      </c>
      <c r="U1234">
        <f t="shared" si="13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4</v>
      </c>
      <c r="M1235" t="b">
        <v>0</v>
      </c>
      <c r="N1235" t="s">
        <v>8299</v>
      </c>
      <c r="O1235" s="5">
        <f t="shared" si="133"/>
        <v>0.11600000000000001</v>
      </c>
      <c r="P1235" s="11">
        <f t="shared" si="134"/>
        <v>29</v>
      </c>
      <c r="Q1235" t="str">
        <f t="shared" si="135"/>
        <v>food</v>
      </c>
      <c r="R1235" t="str">
        <f t="shared" si="136"/>
        <v>restaurants</v>
      </c>
      <c r="S1235" s="9">
        <f t="shared" si="137"/>
        <v>40939.948773148149</v>
      </c>
      <c r="T1235" s="10">
        <f t="shared" si="138"/>
        <v>40960.948773148149</v>
      </c>
      <c r="U1235">
        <f t="shared" si="13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79</v>
      </c>
      <c r="M1236" t="b">
        <v>0</v>
      </c>
      <c r="N1236" t="s">
        <v>8278</v>
      </c>
      <c r="O1236" s="5">
        <f t="shared" si="133"/>
        <v>0</v>
      </c>
      <c r="P1236" s="11">
        <f t="shared" si="134"/>
        <v>0</v>
      </c>
      <c r="Q1236" t="str">
        <f t="shared" si="135"/>
        <v>music</v>
      </c>
      <c r="R1236" t="str">
        <f t="shared" si="136"/>
        <v>jazz</v>
      </c>
      <c r="S1236" s="9">
        <f t="shared" si="137"/>
        <v>42007.788680555561</v>
      </c>
      <c r="T1236" s="10">
        <f t="shared" si="138"/>
        <v>42037.788680555561</v>
      </c>
      <c r="U1236">
        <f t="shared" si="13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20</v>
      </c>
      <c r="M1237" t="b">
        <v>1</v>
      </c>
      <c r="N1237" t="s">
        <v>8271</v>
      </c>
      <c r="O1237" s="5">
        <f t="shared" si="133"/>
        <v>2.787363950092912E-2</v>
      </c>
      <c r="P1237" s="11">
        <f t="shared" si="134"/>
        <v>10.5</v>
      </c>
      <c r="Q1237" t="str">
        <f t="shared" si="135"/>
        <v>theater</v>
      </c>
      <c r="R1237" t="str">
        <f t="shared" si="136"/>
        <v>plays</v>
      </c>
      <c r="S1237" s="9">
        <f t="shared" si="137"/>
        <v>41583.135405092595</v>
      </c>
      <c r="T1237" s="10">
        <f t="shared" si="138"/>
        <v>41623.135405092595</v>
      </c>
      <c r="U1237">
        <f t="shared" si="139"/>
        <v>2013</v>
      </c>
    </row>
    <row r="1238" spans="1:21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4</v>
      </c>
      <c r="M1238" t="b">
        <v>0</v>
      </c>
      <c r="N1238" t="s">
        <v>8299</v>
      </c>
      <c r="O1238" s="5">
        <f t="shared" si="133"/>
        <v>0</v>
      </c>
      <c r="P1238" s="11">
        <f t="shared" si="134"/>
        <v>0</v>
      </c>
      <c r="Q1238" t="str">
        <f t="shared" si="135"/>
        <v>food</v>
      </c>
      <c r="R1238" t="str">
        <f t="shared" si="136"/>
        <v>restaurants</v>
      </c>
      <c r="S1238" s="9">
        <f t="shared" si="137"/>
        <v>41110.680138888885</v>
      </c>
      <c r="T1238" s="10">
        <f t="shared" si="138"/>
        <v>41118.666666666664</v>
      </c>
      <c r="U1238">
        <f t="shared" si="13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4</v>
      </c>
      <c r="M1239" t="b">
        <v>0</v>
      </c>
      <c r="N1239" t="s">
        <v>8271</v>
      </c>
      <c r="O1239" s="5">
        <f t="shared" si="133"/>
        <v>0</v>
      </c>
      <c r="P1239" s="11">
        <f t="shared" si="134"/>
        <v>0</v>
      </c>
      <c r="Q1239" t="str">
        <f t="shared" si="135"/>
        <v>theater</v>
      </c>
      <c r="R1239" t="str">
        <f t="shared" si="136"/>
        <v>plays</v>
      </c>
      <c r="S1239" s="9">
        <f t="shared" si="137"/>
        <v>41125.283159722225</v>
      </c>
      <c r="T1239" s="10">
        <f t="shared" si="138"/>
        <v>41145.283159722225</v>
      </c>
      <c r="U1239">
        <f t="shared" si="13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27</v>
      </c>
      <c r="M1240" t="b">
        <v>1</v>
      </c>
      <c r="N1240" t="s">
        <v>8305</v>
      </c>
      <c r="O1240" s="5">
        <f t="shared" si="133"/>
        <v>0.17799999999999999</v>
      </c>
      <c r="P1240" s="11">
        <f t="shared" si="134"/>
        <v>6.5925925925925926</v>
      </c>
      <c r="Q1240" t="str">
        <f t="shared" si="135"/>
        <v>theater</v>
      </c>
      <c r="R1240" t="str">
        <f t="shared" si="136"/>
        <v>musical</v>
      </c>
      <c r="S1240" s="9">
        <f t="shared" si="137"/>
        <v>40731.61037037037</v>
      </c>
      <c r="T1240" s="10">
        <f t="shared" si="138"/>
        <v>40761.61037037037</v>
      </c>
      <c r="U1240">
        <f t="shared" si="13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1</v>
      </c>
      <c r="L1241">
        <v>35</v>
      </c>
      <c r="M1241" t="b">
        <v>1</v>
      </c>
      <c r="N1241" t="s">
        <v>8271</v>
      </c>
      <c r="O1241" s="5">
        <f t="shared" si="133"/>
        <v>0</v>
      </c>
      <c r="P1241" s="11">
        <f t="shared" si="134"/>
        <v>0</v>
      </c>
      <c r="Q1241" t="str">
        <f t="shared" si="135"/>
        <v>theater</v>
      </c>
      <c r="R1241" t="str">
        <f t="shared" si="136"/>
        <v>plays</v>
      </c>
      <c r="S1241" s="9">
        <f t="shared" si="137"/>
        <v>40883.962581018517</v>
      </c>
      <c r="T1241" s="10">
        <f t="shared" si="138"/>
        <v>40913.962581018517</v>
      </c>
      <c r="U1241">
        <f t="shared" si="13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1</v>
      </c>
      <c r="M1242" t="b">
        <v>0</v>
      </c>
      <c r="N1242" t="s">
        <v>8268</v>
      </c>
      <c r="O1242" s="5">
        <f t="shared" si="133"/>
        <v>3.0124999999999999E-2</v>
      </c>
      <c r="P1242" s="11">
        <f t="shared" si="134"/>
        <v>241</v>
      </c>
      <c r="Q1242" t="str">
        <f t="shared" si="135"/>
        <v>film &amp; video</v>
      </c>
      <c r="R1242" t="str">
        <f t="shared" si="136"/>
        <v>drama</v>
      </c>
      <c r="S1242" s="9">
        <f t="shared" si="137"/>
        <v>41409.040011574078</v>
      </c>
      <c r="T1242" s="10">
        <f t="shared" si="138"/>
        <v>41467.910416666666</v>
      </c>
      <c r="U1242">
        <f t="shared" si="13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86</v>
      </c>
      <c r="M1243" t="b">
        <v>1</v>
      </c>
      <c r="N1243" t="s">
        <v>8265</v>
      </c>
      <c r="O1243" s="5">
        <f t="shared" si="133"/>
        <v>0.50739999999999996</v>
      </c>
      <c r="P1243" s="11">
        <f t="shared" si="134"/>
        <v>29.5</v>
      </c>
      <c r="Q1243" t="str">
        <f t="shared" si="135"/>
        <v>film &amp; video</v>
      </c>
      <c r="R1243" t="str">
        <f t="shared" si="136"/>
        <v>television</v>
      </c>
      <c r="S1243" s="9">
        <f t="shared" si="137"/>
        <v>41923.837731481479</v>
      </c>
      <c r="T1243" s="10">
        <f t="shared" si="138"/>
        <v>41946.249305555553</v>
      </c>
      <c r="U1243">
        <f t="shared" si="13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19</v>
      </c>
      <c r="M1244" t="b">
        <v>1</v>
      </c>
      <c r="N1244" t="s">
        <v>8276</v>
      </c>
      <c r="O1244" s="5">
        <f t="shared" si="133"/>
        <v>5.4884742041712408E-3</v>
      </c>
      <c r="P1244" s="11">
        <f t="shared" si="134"/>
        <v>0.26315789473684209</v>
      </c>
      <c r="Q1244" t="str">
        <f t="shared" si="135"/>
        <v>music</v>
      </c>
      <c r="R1244" t="str">
        <f t="shared" si="136"/>
        <v>rock</v>
      </c>
      <c r="S1244" s="9">
        <f t="shared" si="137"/>
        <v>40782.165532407409</v>
      </c>
      <c r="T1244" s="10">
        <f t="shared" si="138"/>
        <v>40797.554166666669</v>
      </c>
      <c r="U1244">
        <f t="shared" si="13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16</v>
      </c>
      <c r="M1245" t="b">
        <v>1</v>
      </c>
      <c r="N1245" t="s">
        <v>8271</v>
      </c>
      <c r="O1245" s="5">
        <f t="shared" si="133"/>
        <v>0.14091666666666666</v>
      </c>
      <c r="P1245" s="11">
        <f t="shared" si="134"/>
        <v>105.6875</v>
      </c>
      <c r="Q1245" t="str">
        <f t="shared" si="135"/>
        <v>theater</v>
      </c>
      <c r="R1245" t="str">
        <f t="shared" si="136"/>
        <v>plays</v>
      </c>
      <c r="S1245" s="9">
        <f t="shared" si="137"/>
        <v>40671.879293981481</v>
      </c>
      <c r="T1245" s="10">
        <f t="shared" si="138"/>
        <v>40732.875</v>
      </c>
      <c r="U1245">
        <f t="shared" si="13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183</v>
      </c>
      <c r="M1246" t="b">
        <v>1</v>
      </c>
      <c r="N1246" t="s">
        <v>8271</v>
      </c>
      <c r="O1246" s="5">
        <f t="shared" si="133"/>
        <v>1.038</v>
      </c>
      <c r="P1246" s="11">
        <f t="shared" si="134"/>
        <v>11.344262295081966</v>
      </c>
      <c r="Q1246" t="str">
        <f t="shared" si="135"/>
        <v>theater</v>
      </c>
      <c r="R1246" t="str">
        <f t="shared" si="136"/>
        <v>plays</v>
      </c>
      <c r="S1246" s="9">
        <f t="shared" si="137"/>
        <v>41355.825497685182</v>
      </c>
      <c r="T1246" s="10">
        <f t="shared" si="138"/>
        <v>41386.875</v>
      </c>
      <c r="U1246">
        <f t="shared" si="13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0</v>
      </c>
      <c r="L1247">
        <v>8</v>
      </c>
      <c r="M1247" t="b">
        <v>0</v>
      </c>
      <c r="N1247" t="s">
        <v>8278</v>
      </c>
      <c r="O1247" s="5">
        <f t="shared" si="133"/>
        <v>1.2024999999999999</v>
      </c>
      <c r="P1247" s="11">
        <f t="shared" si="134"/>
        <v>300.625</v>
      </c>
      <c r="Q1247" t="str">
        <f t="shared" si="135"/>
        <v>music</v>
      </c>
      <c r="R1247" t="str">
        <f t="shared" si="136"/>
        <v>jazz</v>
      </c>
      <c r="S1247" s="9">
        <f t="shared" si="137"/>
        <v>41774.599930555552</v>
      </c>
      <c r="T1247" s="10">
        <f t="shared" si="138"/>
        <v>41804.599930555552</v>
      </c>
      <c r="U1247">
        <f t="shared" si="13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0</v>
      </c>
      <c r="L1248">
        <v>34</v>
      </c>
      <c r="M1248" t="b">
        <v>1</v>
      </c>
      <c r="N1248" t="s">
        <v>8305</v>
      </c>
      <c r="O1248" s="5">
        <f t="shared" si="133"/>
        <v>1.17</v>
      </c>
      <c r="P1248" s="11">
        <f t="shared" si="134"/>
        <v>68.82352941176471</v>
      </c>
      <c r="Q1248" t="str">
        <f t="shared" si="135"/>
        <v>theater</v>
      </c>
      <c r="R1248" t="str">
        <f t="shared" si="136"/>
        <v>musical</v>
      </c>
      <c r="S1248" s="9">
        <f t="shared" si="137"/>
        <v>40838.043391203704</v>
      </c>
      <c r="T1248" s="10">
        <f t="shared" si="138"/>
        <v>40883.085057870368</v>
      </c>
      <c r="U1248">
        <f t="shared" si="13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0</v>
      </c>
      <c r="L1249">
        <v>33</v>
      </c>
      <c r="M1249" t="b">
        <v>1</v>
      </c>
      <c r="N1249" t="s">
        <v>8271</v>
      </c>
      <c r="O1249" s="5">
        <f t="shared" si="133"/>
        <v>1.2214285714285715</v>
      </c>
      <c r="P1249" s="11">
        <f t="shared" si="134"/>
        <v>129.54545454545453</v>
      </c>
      <c r="Q1249" t="str">
        <f t="shared" si="135"/>
        <v>theater</v>
      </c>
      <c r="R1249" t="str">
        <f t="shared" si="136"/>
        <v>plays</v>
      </c>
      <c r="S1249" s="9">
        <f t="shared" si="137"/>
        <v>41370.292303240742</v>
      </c>
      <c r="T1249" s="10">
        <f t="shared" si="138"/>
        <v>41400.292303240742</v>
      </c>
      <c r="U1249">
        <f t="shared" si="13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0</v>
      </c>
      <c r="L1250">
        <v>41</v>
      </c>
      <c r="M1250" t="b">
        <v>1</v>
      </c>
      <c r="N1250" t="s">
        <v>8271</v>
      </c>
      <c r="O1250" s="5">
        <f t="shared" si="133"/>
        <v>1.5164</v>
      </c>
      <c r="P1250" s="11">
        <f t="shared" si="134"/>
        <v>92.463414634146346</v>
      </c>
      <c r="Q1250" t="str">
        <f t="shared" si="135"/>
        <v>theater</v>
      </c>
      <c r="R1250" t="str">
        <f t="shared" si="136"/>
        <v>plays</v>
      </c>
      <c r="S1250" s="9">
        <f t="shared" si="137"/>
        <v>41767.656863425924</v>
      </c>
      <c r="T1250" s="10">
        <f t="shared" si="138"/>
        <v>41803.290972222225</v>
      </c>
      <c r="U1250">
        <f t="shared" si="13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0</v>
      </c>
      <c r="L1251">
        <v>2</v>
      </c>
      <c r="M1251" t="b">
        <v>0</v>
      </c>
      <c r="N1251" t="s">
        <v>8293</v>
      </c>
      <c r="O1251" s="5">
        <f t="shared" si="133"/>
        <v>1.0444</v>
      </c>
      <c r="P1251" s="11">
        <f t="shared" si="134"/>
        <v>2611</v>
      </c>
      <c r="Q1251" t="str">
        <f t="shared" si="135"/>
        <v>music</v>
      </c>
      <c r="R1251" t="str">
        <f t="shared" si="136"/>
        <v>faith</v>
      </c>
      <c r="S1251" s="9">
        <f t="shared" si="137"/>
        <v>41067.74086805556</v>
      </c>
      <c r="T1251" s="10">
        <f t="shared" si="138"/>
        <v>41097.74086805556</v>
      </c>
      <c r="U1251">
        <f t="shared" si="13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0</v>
      </c>
      <c r="L1252">
        <v>6</v>
      </c>
      <c r="M1252" t="b">
        <v>0</v>
      </c>
      <c r="N1252" t="s">
        <v>8285</v>
      </c>
      <c r="O1252" s="5">
        <f t="shared" si="133"/>
        <v>2.0015333333333332</v>
      </c>
      <c r="P1252" s="11">
        <f t="shared" si="134"/>
        <v>10007.666666666666</v>
      </c>
      <c r="Q1252" t="str">
        <f t="shared" si="135"/>
        <v>photography</v>
      </c>
      <c r="R1252" t="str">
        <f t="shared" si="136"/>
        <v>photobooks</v>
      </c>
      <c r="S1252" s="9">
        <f t="shared" si="137"/>
        <v>41843.64271990741</v>
      </c>
      <c r="T1252" s="10">
        <f t="shared" si="138"/>
        <v>41888.64271990741</v>
      </c>
      <c r="U1252">
        <f t="shared" si="13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0</v>
      </c>
      <c r="L1253">
        <v>0</v>
      </c>
      <c r="M1253" t="b">
        <v>0</v>
      </c>
      <c r="N1253" t="s">
        <v>8271</v>
      </c>
      <c r="O1253" s="5">
        <f t="shared" si="133"/>
        <v>1.018</v>
      </c>
      <c r="P1253" s="11" t="e">
        <f t="shared" si="134"/>
        <v>#DIV/0!</v>
      </c>
      <c r="Q1253" t="str">
        <f t="shared" si="135"/>
        <v>theater</v>
      </c>
      <c r="R1253" t="str">
        <f t="shared" si="136"/>
        <v>plays</v>
      </c>
      <c r="S1253" s="9">
        <f t="shared" si="137"/>
        <v>40751.814432870371</v>
      </c>
      <c r="T1253" s="10">
        <f t="shared" si="138"/>
        <v>40811.814432870371</v>
      </c>
      <c r="U1253">
        <f t="shared" si="13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0</v>
      </c>
      <c r="L1254">
        <v>14</v>
      </c>
      <c r="M1254" t="b">
        <v>0</v>
      </c>
      <c r="N1254" t="s">
        <v>8293</v>
      </c>
      <c r="O1254" s="5">
        <f t="shared" si="133"/>
        <v>1.3765714285714286</v>
      </c>
      <c r="P1254" s="11">
        <f t="shared" si="134"/>
        <v>344.14285714285717</v>
      </c>
      <c r="Q1254" t="str">
        <f t="shared" si="135"/>
        <v>music</v>
      </c>
      <c r="R1254" t="str">
        <f t="shared" si="136"/>
        <v>faith</v>
      </c>
      <c r="S1254" s="9">
        <f t="shared" si="137"/>
        <v>41543.988067129627</v>
      </c>
      <c r="T1254" s="10">
        <f t="shared" si="138"/>
        <v>41571.988067129627</v>
      </c>
      <c r="U1254">
        <f t="shared" si="13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0</v>
      </c>
      <c r="L1255">
        <v>0</v>
      </c>
      <c r="M1255" t="b">
        <v>0</v>
      </c>
      <c r="N1255" t="s">
        <v>8268</v>
      </c>
      <c r="O1255" s="5">
        <f t="shared" si="133"/>
        <v>3038.3319999999999</v>
      </c>
      <c r="P1255" s="11" t="e">
        <f t="shared" si="134"/>
        <v>#DIV/0!</v>
      </c>
      <c r="Q1255" t="str">
        <f t="shared" si="135"/>
        <v>film &amp; video</v>
      </c>
      <c r="R1255" t="str">
        <f t="shared" si="136"/>
        <v>drama</v>
      </c>
      <c r="S1255" s="9">
        <f t="shared" si="137"/>
        <v>41855.783645833333</v>
      </c>
      <c r="T1255" s="10">
        <f t="shared" si="138"/>
        <v>41885.783645833333</v>
      </c>
      <c r="U1255">
        <f t="shared" si="13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190</v>
      </c>
      <c r="M1256" t="b">
        <v>1</v>
      </c>
      <c r="N1256" t="s">
        <v>8276</v>
      </c>
      <c r="O1256" s="5">
        <f t="shared" si="133"/>
        <v>1.9885074626865671</v>
      </c>
      <c r="P1256" s="11">
        <f t="shared" si="134"/>
        <v>70.121052631578948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10">
        <f t="shared" si="138"/>
        <v>40544.207638888889</v>
      </c>
      <c r="U1256">
        <f t="shared" si="13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0</v>
      </c>
      <c r="L1257">
        <v>15</v>
      </c>
      <c r="M1257" t="b">
        <v>0</v>
      </c>
      <c r="N1257" t="s">
        <v>8293</v>
      </c>
      <c r="O1257" s="5">
        <f t="shared" si="133"/>
        <v>2.0236666666666667</v>
      </c>
      <c r="P1257" s="11">
        <f t="shared" si="134"/>
        <v>404.73333333333335</v>
      </c>
      <c r="Q1257" t="str">
        <f t="shared" si="135"/>
        <v>music</v>
      </c>
      <c r="R1257" t="str">
        <f t="shared" si="136"/>
        <v>faith</v>
      </c>
      <c r="S1257" s="9">
        <f t="shared" si="137"/>
        <v>41579.845509259263</v>
      </c>
      <c r="T1257" s="10">
        <f t="shared" si="138"/>
        <v>41609.887175925927</v>
      </c>
      <c r="U1257">
        <f t="shared" si="13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0</v>
      </c>
      <c r="L1258">
        <v>109</v>
      </c>
      <c r="M1258" t="b">
        <v>1</v>
      </c>
      <c r="N1258" t="s">
        <v>8298</v>
      </c>
      <c r="O1258" s="5">
        <f t="shared" si="133"/>
        <v>1.1796376666666666</v>
      </c>
      <c r="P1258" s="11">
        <f t="shared" si="134"/>
        <v>324.67091743119266</v>
      </c>
      <c r="Q1258" t="str">
        <f t="shared" si="135"/>
        <v>food</v>
      </c>
      <c r="R1258" t="str">
        <f t="shared" si="136"/>
        <v>small batch</v>
      </c>
      <c r="S1258" s="9">
        <f t="shared" si="137"/>
        <v>40921.919340277782</v>
      </c>
      <c r="T1258" s="10">
        <f t="shared" si="138"/>
        <v>40951.919340277782</v>
      </c>
      <c r="U1258">
        <f t="shared" si="13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0</v>
      </c>
      <c r="L1259">
        <v>57</v>
      </c>
      <c r="M1259" t="b">
        <v>1</v>
      </c>
      <c r="N1259" t="s">
        <v>8285</v>
      </c>
      <c r="O1259" s="5">
        <f t="shared" si="133"/>
        <v>2.9472727272727273</v>
      </c>
      <c r="P1259" s="11">
        <f t="shared" si="134"/>
        <v>284.38596491228071</v>
      </c>
      <c r="Q1259" t="str">
        <f t="shared" si="135"/>
        <v>photography</v>
      </c>
      <c r="R1259" t="str">
        <f t="shared" si="136"/>
        <v>photobooks</v>
      </c>
      <c r="S1259" s="9">
        <f t="shared" si="137"/>
        <v>40587.085532407407</v>
      </c>
      <c r="T1259" s="10">
        <f t="shared" si="138"/>
        <v>40636.043865740743</v>
      </c>
      <c r="U1259">
        <f t="shared" si="13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0</v>
      </c>
      <c r="L1260">
        <v>1</v>
      </c>
      <c r="M1260" t="b">
        <v>0</v>
      </c>
      <c r="N1260" t="s">
        <v>8271</v>
      </c>
      <c r="O1260" s="5">
        <f t="shared" si="133"/>
        <v>2.1314633333333335</v>
      </c>
      <c r="P1260" s="11">
        <f t="shared" si="134"/>
        <v>25577.56</v>
      </c>
      <c r="Q1260" t="str">
        <f t="shared" si="135"/>
        <v>theater</v>
      </c>
      <c r="R1260" t="str">
        <f t="shared" si="136"/>
        <v>plays</v>
      </c>
      <c r="S1260" s="9">
        <f t="shared" si="137"/>
        <v>41487.611250000002</v>
      </c>
      <c r="T1260" s="10">
        <f t="shared" si="138"/>
        <v>41517.611250000002</v>
      </c>
      <c r="U1260">
        <f t="shared" si="13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0</v>
      </c>
      <c r="L1261">
        <v>5</v>
      </c>
      <c r="M1261" t="b">
        <v>0</v>
      </c>
      <c r="N1261" t="s">
        <v>8272</v>
      </c>
      <c r="O1261" s="5">
        <f t="shared" si="133"/>
        <v>1.0424</v>
      </c>
      <c r="P1261" s="11">
        <f t="shared" si="134"/>
        <v>521.20000000000005</v>
      </c>
      <c r="Q1261" t="str">
        <f t="shared" si="135"/>
        <v>technology</v>
      </c>
      <c r="R1261" t="str">
        <f t="shared" si="136"/>
        <v>web</v>
      </c>
      <c r="S1261" s="9">
        <f t="shared" si="137"/>
        <v>41766.970648148148</v>
      </c>
      <c r="T1261" s="10">
        <f t="shared" si="138"/>
        <v>41799.165972222225</v>
      </c>
      <c r="U1261">
        <f t="shared" si="13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200</v>
      </c>
      <c r="M1262" t="b">
        <v>1</v>
      </c>
      <c r="N1262" t="s">
        <v>8271</v>
      </c>
      <c r="O1262" s="5">
        <f t="shared" si="133"/>
        <v>1.1366666666666667</v>
      </c>
      <c r="P1262" s="11">
        <f t="shared" si="134"/>
        <v>18.754999999999999</v>
      </c>
      <c r="Q1262" t="str">
        <f t="shared" si="135"/>
        <v>theater</v>
      </c>
      <c r="R1262" t="str">
        <f t="shared" si="136"/>
        <v>plays</v>
      </c>
      <c r="S1262" s="9">
        <f t="shared" si="137"/>
        <v>41666.842824074076</v>
      </c>
      <c r="T1262" s="10">
        <f t="shared" si="138"/>
        <v>41696.842824074076</v>
      </c>
      <c r="U1262">
        <f t="shared" si="13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0</v>
      </c>
      <c r="L1263">
        <v>27</v>
      </c>
      <c r="M1263" t="b">
        <v>1</v>
      </c>
      <c r="N1263" t="s">
        <v>8273</v>
      </c>
      <c r="O1263" s="5">
        <f t="shared" si="133"/>
        <v>1.0125</v>
      </c>
      <c r="P1263" s="11">
        <f t="shared" si="134"/>
        <v>75</v>
      </c>
      <c r="Q1263" t="str">
        <f t="shared" si="135"/>
        <v>technology</v>
      </c>
      <c r="R1263" t="str">
        <f t="shared" si="136"/>
        <v>wearables</v>
      </c>
      <c r="S1263" s="9">
        <f t="shared" si="137"/>
        <v>41638.342905092592</v>
      </c>
      <c r="T1263" s="10">
        <f t="shared" si="138"/>
        <v>41668.342905092592</v>
      </c>
      <c r="U1263">
        <f t="shared" si="13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0</v>
      </c>
      <c r="L1264">
        <v>62</v>
      </c>
      <c r="M1264" t="b">
        <v>1</v>
      </c>
      <c r="N1264" t="s">
        <v>8274</v>
      </c>
      <c r="O1264" s="5">
        <f t="shared" si="133"/>
        <v>1.2541538461538462</v>
      </c>
      <c r="P1264" s="11">
        <f t="shared" si="134"/>
        <v>131.48387096774192</v>
      </c>
      <c r="Q1264" t="str">
        <f t="shared" si="135"/>
        <v>publishing</v>
      </c>
      <c r="R1264" t="str">
        <f t="shared" si="136"/>
        <v>nonfiction</v>
      </c>
      <c r="S1264" s="9">
        <f t="shared" si="137"/>
        <v>41656.762638888889</v>
      </c>
      <c r="T1264" s="10">
        <f t="shared" si="138"/>
        <v>41686.762638888889</v>
      </c>
      <c r="U1264">
        <f t="shared" si="13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0</v>
      </c>
      <c r="L1265">
        <v>26</v>
      </c>
      <c r="M1265" t="b">
        <v>1</v>
      </c>
      <c r="N1265" t="s">
        <v>8269</v>
      </c>
      <c r="O1265" s="5">
        <f t="shared" si="133"/>
        <v>1.19</v>
      </c>
      <c r="P1265" s="11">
        <f t="shared" si="134"/>
        <v>68.65384615384616</v>
      </c>
      <c r="Q1265" t="str">
        <f t="shared" si="135"/>
        <v>film &amp; video</v>
      </c>
      <c r="R1265" t="str">
        <f t="shared" si="136"/>
        <v>documentary</v>
      </c>
      <c r="S1265" s="9">
        <f t="shared" si="137"/>
        <v>41692.084143518521</v>
      </c>
      <c r="T1265" s="10">
        <f t="shared" si="138"/>
        <v>41727.041666666664</v>
      </c>
      <c r="U1265">
        <f t="shared" si="13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0</v>
      </c>
      <c r="L1266">
        <v>0</v>
      </c>
      <c r="M1266" t="b">
        <v>0</v>
      </c>
      <c r="N1266" t="s">
        <v>8272</v>
      </c>
      <c r="O1266" s="5">
        <f t="shared" si="133"/>
        <v>1.6646153846153846</v>
      </c>
      <c r="P1266" s="11" t="e">
        <f t="shared" si="134"/>
        <v>#DIV/0!</v>
      </c>
      <c r="Q1266" t="str">
        <f t="shared" si="135"/>
        <v>technology</v>
      </c>
      <c r="R1266" t="str">
        <f t="shared" si="136"/>
        <v>web</v>
      </c>
      <c r="S1266" s="9">
        <f t="shared" si="137"/>
        <v>41547.662997685184</v>
      </c>
      <c r="T1266" s="10">
        <f t="shared" si="138"/>
        <v>41576.662997685184</v>
      </c>
      <c r="U1266">
        <f t="shared" si="13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0</v>
      </c>
      <c r="L1267">
        <v>115</v>
      </c>
      <c r="M1267" t="b">
        <v>1</v>
      </c>
      <c r="N1267" t="s">
        <v>8277</v>
      </c>
      <c r="O1267" s="5">
        <f t="shared" si="133"/>
        <v>1.1914771428571429</v>
      </c>
      <c r="P1267" s="11">
        <f t="shared" si="134"/>
        <v>36.262347826086959</v>
      </c>
      <c r="Q1267" t="str">
        <f t="shared" si="135"/>
        <v>music</v>
      </c>
      <c r="R1267" t="str">
        <f t="shared" si="136"/>
        <v>metal</v>
      </c>
      <c r="S1267" s="9">
        <f t="shared" si="137"/>
        <v>40465.655266203699</v>
      </c>
      <c r="T1267" s="10">
        <f t="shared" si="138"/>
        <v>40512.655266203699</v>
      </c>
      <c r="U1267">
        <f t="shared" si="13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0</v>
      </c>
      <c r="L1268">
        <v>1</v>
      </c>
      <c r="M1268" t="b">
        <v>0</v>
      </c>
      <c r="N1268" t="s">
        <v>8271</v>
      </c>
      <c r="O1268" s="5">
        <f t="shared" si="133"/>
        <v>1.0047368421052632</v>
      </c>
      <c r="P1268" s="11">
        <f t="shared" si="134"/>
        <v>9545</v>
      </c>
      <c r="Q1268" t="str">
        <f t="shared" si="135"/>
        <v>theater</v>
      </c>
      <c r="R1268" t="str">
        <f t="shared" si="136"/>
        <v>plays</v>
      </c>
      <c r="S1268" s="9">
        <f t="shared" si="137"/>
        <v>41620.87667824074</v>
      </c>
      <c r="T1268" s="10">
        <f t="shared" si="138"/>
        <v>41650.87667824074</v>
      </c>
      <c r="U1268">
        <f t="shared" si="13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0</v>
      </c>
      <c r="L1269">
        <v>3</v>
      </c>
      <c r="M1269" t="b">
        <v>0</v>
      </c>
      <c r="N1269" t="s">
        <v>8287</v>
      </c>
      <c r="O1269" s="5">
        <f t="shared" si="133"/>
        <v>1.018</v>
      </c>
      <c r="P1269" s="11">
        <f t="shared" si="134"/>
        <v>7465.333333333333</v>
      </c>
      <c r="Q1269" t="str">
        <f t="shared" si="135"/>
        <v>publishing</v>
      </c>
      <c r="R1269" t="str">
        <f t="shared" si="136"/>
        <v>translations</v>
      </c>
      <c r="S1269" s="9">
        <f t="shared" si="137"/>
        <v>41449.585162037038</v>
      </c>
      <c r="T1269" s="10">
        <f t="shared" si="138"/>
        <v>41479.585162037038</v>
      </c>
      <c r="U1269">
        <f t="shared" si="13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0</v>
      </c>
      <c r="L1270">
        <v>33</v>
      </c>
      <c r="M1270" t="b">
        <v>1</v>
      </c>
      <c r="N1270" t="s">
        <v>8305</v>
      </c>
      <c r="O1270" s="5">
        <f t="shared" si="133"/>
        <v>1.1666666666666667</v>
      </c>
      <c r="P1270" s="11">
        <f t="shared" si="134"/>
        <v>424.24242424242425</v>
      </c>
      <c r="Q1270" t="str">
        <f t="shared" si="135"/>
        <v>theater</v>
      </c>
      <c r="R1270" t="str">
        <f t="shared" si="136"/>
        <v>musical</v>
      </c>
      <c r="S1270" s="9">
        <f t="shared" si="137"/>
        <v>41507.845451388886</v>
      </c>
      <c r="T1270" s="10">
        <f t="shared" si="138"/>
        <v>41537.845451388886</v>
      </c>
      <c r="U1270">
        <f t="shared" si="13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0</v>
      </c>
      <c r="L1271">
        <v>179</v>
      </c>
      <c r="M1271" t="b">
        <v>1</v>
      </c>
      <c r="N1271" t="s">
        <v>8276</v>
      </c>
      <c r="O1271" s="5">
        <f t="shared" si="133"/>
        <v>1.0864893617021276</v>
      </c>
      <c r="P1271" s="11">
        <f t="shared" si="134"/>
        <v>114.11173184357541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10">
        <f t="shared" si="138"/>
        <v>42476</v>
      </c>
      <c r="U1271">
        <f t="shared" si="13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0</v>
      </c>
      <c r="L1272">
        <v>37</v>
      </c>
      <c r="M1272" t="b">
        <v>1</v>
      </c>
      <c r="N1272" t="s">
        <v>8276</v>
      </c>
      <c r="O1272" s="5">
        <f t="shared" si="133"/>
        <v>1.1472</v>
      </c>
      <c r="P1272" s="11">
        <f t="shared" si="134"/>
        <v>310.05405405405406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10">
        <f t="shared" si="138"/>
        <v>40993.815300925926</v>
      </c>
      <c r="U1272">
        <f t="shared" si="13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0</v>
      </c>
      <c r="L1273">
        <v>159</v>
      </c>
      <c r="M1273" t="b">
        <v>1</v>
      </c>
      <c r="N1273" t="s">
        <v>8269</v>
      </c>
      <c r="O1273" s="5">
        <f t="shared" si="133"/>
        <v>1.018</v>
      </c>
      <c r="P1273" s="11">
        <f t="shared" si="134"/>
        <v>48.018867924528301</v>
      </c>
      <c r="Q1273" t="str">
        <f t="shared" si="135"/>
        <v>film &amp; video</v>
      </c>
      <c r="R1273" t="str">
        <f t="shared" si="136"/>
        <v>documentary</v>
      </c>
      <c r="S1273" s="9">
        <f t="shared" si="137"/>
        <v>41561.683553240742</v>
      </c>
      <c r="T1273" s="10">
        <f t="shared" si="138"/>
        <v>41591.725219907406</v>
      </c>
      <c r="U1273">
        <f t="shared" si="13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0</v>
      </c>
      <c r="L1274">
        <v>0</v>
      </c>
      <c r="M1274" t="b">
        <v>0</v>
      </c>
      <c r="N1274" t="s">
        <v>8272</v>
      </c>
      <c r="O1274" s="5">
        <f t="shared" si="133"/>
        <v>1.06</v>
      </c>
      <c r="P1274" s="11" t="e">
        <f t="shared" si="134"/>
        <v>#DIV/0!</v>
      </c>
      <c r="Q1274" t="str">
        <f t="shared" si="135"/>
        <v>technology</v>
      </c>
      <c r="R1274" t="str">
        <f t="shared" si="136"/>
        <v>web</v>
      </c>
      <c r="S1274" s="9">
        <f t="shared" si="137"/>
        <v>40274.745127314818</v>
      </c>
      <c r="T1274" s="10">
        <f t="shared" si="138"/>
        <v>40344.166666666664</v>
      </c>
      <c r="U1274">
        <f t="shared" si="13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0</v>
      </c>
      <c r="L1275">
        <v>311</v>
      </c>
      <c r="M1275" t="b">
        <v>0</v>
      </c>
      <c r="N1275" t="s">
        <v>8282</v>
      </c>
      <c r="O1275" s="5">
        <f t="shared" si="133"/>
        <v>1.0349999999999999</v>
      </c>
      <c r="P1275" s="11">
        <f t="shared" si="134"/>
        <v>13.311897106109324</v>
      </c>
      <c r="Q1275" t="str">
        <f t="shared" si="135"/>
        <v>games</v>
      </c>
      <c r="R1275" t="str">
        <f t="shared" si="136"/>
        <v>video games</v>
      </c>
      <c r="S1275" s="9">
        <f t="shared" si="137"/>
        <v>41852.730219907404</v>
      </c>
      <c r="T1275" s="10">
        <f t="shared" si="138"/>
        <v>41882.730219907404</v>
      </c>
      <c r="U1275">
        <f t="shared" si="13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0</v>
      </c>
      <c r="L1276">
        <v>3</v>
      </c>
      <c r="M1276" t="b">
        <v>0</v>
      </c>
      <c r="N1276" t="s">
        <v>8305</v>
      </c>
      <c r="O1276" s="5">
        <f t="shared" si="133"/>
        <v>1.5497535999999998</v>
      </c>
      <c r="P1276" s="11">
        <f t="shared" si="134"/>
        <v>12914.613333333333</v>
      </c>
      <c r="Q1276" t="str">
        <f t="shared" si="135"/>
        <v>theater</v>
      </c>
      <c r="R1276" t="str">
        <f t="shared" si="136"/>
        <v>musical</v>
      </c>
      <c r="S1276" s="9">
        <f t="shared" si="137"/>
        <v>41116.690104166664</v>
      </c>
      <c r="T1276" s="10">
        <f t="shared" si="138"/>
        <v>41151.690104166664</v>
      </c>
      <c r="U1276">
        <f t="shared" si="13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0</v>
      </c>
      <c r="L1277">
        <v>120</v>
      </c>
      <c r="M1277" t="b">
        <v>1</v>
      </c>
      <c r="N1277" t="s">
        <v>8298</v>
      </c>
      <c r="O1277" s="5">
        <f t="shared" si="133"/>
        <v>1.6214066666666667</v>
      </c>
      <c r="P1277" s="11">
        <f t="shared" si="134"/>
        <v>202.67583333333332</v>
      </c>
      <c r="Q1277" t="str">
        <f t="shared" si="135"/>
        <v>food</v>
      </c>
      <c r="R1277" t="str">
        <f t="shared" si="136"/>
        <v>small batch</v>
      </c>
      <c r="S1277" s="9">
        <f t="shared" si="137"/>
        <v>41458.867905092593</v>
      </c>
      <c r="T1277" s="10">
        <f t="shared" si="138"/>
        <v>41493.867905092593</v>
      </c>
      <c r="U1277">
        <f t="shared" si="13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0</v>
      </c>
      <c r="L1278">
        <v>25</v>
      </c>
      <c r="M1278" t="b">
        <v>1</v>
      </c>
      <c r="N1278" t="s">
        <v>8279</v>
      </c>
      <c r="O1278" s="5">
        <f t="shared" si="133"/>
        <v>1.0442100000000001</v>
      </c>
      <c r="P1278" s="11">
        <f t="shared" si="134"/>
        <v>125.3052</v>
      </c>
      <c r="Q1278" t="str">
        <f t="shared" si="135"/>
        <v>music</v>
      </c>
      <c r="R1278" t="str">
        <f t="shared" si="136"/>
        <v>indie rock</v>
      </c>
      <c r="S1278" s="9">
        <f t="shared" si="137"/>
        <v>40007.704247685186</v>
      </c>
      <c r="T1278" s="10">
        <f t="shared" si="138"/>
        <v>40057.166666666664</v>
      </c>
      <c r="U1278">
        <f t="shared" si="13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70</v>
      </c>
      <c r="M1279" t="b">
        <v>1</v>
      </c>
      <c r="N1279" t="s">
        <v>8295</v>
      </c>
      <c r="O1279" s="5">
        <f t="shared" si="133"/>
        <v>1.0612433333333333</v>
      </c>
      <c r="P1279" s="11">
        <f t="shared" si="134"/>
        <v>227.40928571428572</v>
      </c>
      <c r="Q1279" t="str">
        <f t="shared" si="135"/>
        <v>technology</v>
      </c>
      <c r="R1279" t="str">
        <f t="shared" si="136"/>
        <v>hardware</v>
      </c>
      <c r="S1279" s="9">
        <f t="shared" si="137"/>
        <v>41121.561886574076</v>
      </c>
      <c r="T1279" s="10">
        <f t="shared" si="138"/>
        <v>41156.561886574076</v>
      </c>
      <c r="U1279">
        <f t="shared" si="13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0</v>
      </c>
      <c r="L1280">
        <v>1</v>
      </c>
      <c r="M1280" t="b">
        <v>0</v>
      </c>
      <c r="N1280" t="s">
        <v>8272</v>
      </c>
      <c r="O1280" s="5">
        <f t="shared" si="133"/>
        <v>1.5493846153846154</v>
      </c>
      <c r="P1280" s="11">
        <f t="shared" si="134"/>
        <v>10071</v>
      </c>
      <c r="Q1280" t="str">
        <f t="shared" si="135"/>
        <v>technology</v>
      </c>
      <c r="R1280" t="str">
        <f t="shared" si="136"/>
        <v>web</v>
      </c>
      <c r="S1280" s="9">
        <f t="shared" si="137"/>
        <v>41786.555162037039</v>
      </c>
      <c r="T1280" s="10">
        <f t="shared" si="138"/>
        <v>41815.083333333336</v>
      </c>
      <c r="U1280">
        <f t="shared" si="13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0</v>
      </c>
      <c r="L1281">
        <v>9</v>
      </c>
      <c r="M1281" t="b">
        <v>0</v>
      </c>
      <c r="N1281" t="s">
        <v>8293</v>
      </c>
      <c r="O1281" s="5">
        <f t="shared" si="133"/>
        <v>1.1077157238734421</v>
      </c>
      <c r="P1281" s="11">
        <f t="shared" si="134"/>
        <v>1540.4633333333334</v>
      </c>
      <c r="Q1281" t="str">
        <f t="shared" si="135"/>
        <v>music</v>
      </c>
      <c r="R1281" t="str">
        <f t="shared" si="136"/>
        <v>faith</v>
      </c>
      <c r="S1281" s="9">
        <f t="shared" si="137"/>
        <v>41682.099189814813</v>
      </c>
      <c r="T1281" s="10">
        <f t="shared" si="138"/>
        <v>41722.057523148149</v>
      </c>
      <c r="U1281">
        <f t="shared" si="13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0</v>
      </c>
      <c r="L1282">
        <v>206</v>
      </c>
      <c r="M1282" t="b">
        <v>1</v>
      </c>
      <c r="N1282" t="s">
        <v>8269</v>
      </c>
      <c r="O1282" s="5">
        <f t="shared" ref="O1282:O1345" si="140">E1282/D1282</f>
        <v>1.1091186666666666</v>
      </c>
      <c r="P1282" s="11">
        <f t="shared" ref="P1282:P1345" si="141">E1282/L1282</f>
        <v>80.76106796116504</v>
      </c>
      <c r="Q1282" t="str">
        <f t="shared" ref="Q1282:Q1345" si="142">LEFT(N1282,SEARCH("/",N1282,1)-1)</f>
        <v>film &amp; video</v>
      </c>
      <c r="R1282" t="str">
        <f t="shared" ref="R1282:R1345" si="143">RIGHT(N1282,LEN(N1282)- SEARCH("/",N1282,SEARCH("/",N1282)))</f>
        <v>documentary</v>
      </c>
      <c r="S1282" s="9">
        <f t="shared" ref="S1282:S1345" si="144">(((J1282/60)/60)/24)+DATE(1970,1,1)</f>
        <v>40513.757569444446</v>
      </c>
      <c r="T1282" s="10">
        <f t="shared" ref="T1282:T1345" si="145">(((I1282/60)/60)/24)+DATE(1970,1,1)</f>
        <v>40603.757569444446</v>
      </c>
      <c r="U1282">
        <f t="shared" ref="U1282:U1345" si="146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0</v>
      </c>
      <c r="L1283">
        <v>35</v>
      </c>
      <c r="M1283" t="b">
        <v>1</v>
      </c>
      <c r="N1283" t="s">
        <v>8271</v>
      </c>
      <c r="O1283" s="5">
        <f t="shared" si="140"/>
        <v>1.1071428571428572</v>
      </c>
      <c r="P1283" s="11">
        <f t="shared" si="141"/>
        <v>221.42857142857142</v>
      </c>
      <c r="Q1283" t="str">
        <f t="shared" si="142"/>
        <v>theater</v>
      </c>
      <c r="R1283" t="str">
        <f t="shared" si="143"/>
        <v>plays</v>
      </c>
      <c r="S1283" s="9">
        <f t="shared" si="144"/>
        <v>41463.743472222224</v>
      </c>
      <c r="T1283" s="10">
        <f t="shared" si="145"/>
        <v>41483.743472222224</v>
      </c>
      <c r="U1283">
        <f t="shared" si="146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0</v>
      </c>
      <c r="L1284">
        <v>7</v>
      </c>
      <c r="M1284" t="b">
        <v>1</v>
      </c>
      <c r="N1284" t="s">
        <v>8266</v>
      </c>
      <c r="O1284" s="5">
        <f t="shared" si="140"/>
        <v>1.2361333333333333</v>
      </c>
      <c r="P1284" s="11">
        <f t="shared" si="141"/>
        <v>2648.8571428571427</v>
      </c>
      <c r="Q1284" t="str">
        <f t="shared" si="142"/>
        <v>film &amp; video</v>
      </c>
      <c r="R1284" t="str">
        <f t="shared" si="143"/>
        <v>shorts</v>
      </c>
      <c r="S1284" s="9">
        <f t="shared" si="144"/>
        <v>41586.475173611114</v>
      </c>
      <c r="T1284" s="10">
        <f t="shared" si="145"/>
        <v>41617.207638888889</v>
      </c>
      <c r="U1284">
        <f t="shared" si="14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0</v>
      </c>
      <c r="L1285">
        <v>17</v>
      </c>
      <c r="M1285" t="b">
        <v>1</v>
      </c>
      <c r="N1285" t="s">
        <v>8271</v>
      </c>
      <c r="O1285" s="5">
        <f t="shared" si="140"/>
        <v>2.1105</v>
      </c>
      <c r="P1285" s="11">
        <f t="shared" si="141"/>
        <v>124.14705882352941</v>
      </c>
      <c r="Q1285" t="str">
        <f t="shared" si="142"/>
        <v>theater</v>
      </c>
      <c r="R1285" t="str">
        <f t="shared" si="143"/>
        <v>plays</v>
      </c>
      <c r="S1285" s="9">
        <f t="shared" si="144"/>
        <v>41320.717465277776</v>
      </c>
      <c r="T1285" s="10">
        <f t="shared" si="145"/>
        <v>41344.166666666664</v>
      </c>
      <c r="U1285">
        <f t="shared" si="14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0</v>
      </c>
      <c r="M1286" t="b">
        <v>0</v>
      </c>
      <c r="N1286" t="s">
        <v>8284</v>
      </c>
      <c r="O1286" s="5">
        <f t="shared" si="140"/>
        <v>1.01</v>
      </c>
      <c r="P1286" s="11" t="e">
        <f t="shared" si="141"/>
        <v>#DIV/0!</v>
      </c>
      <c r="Q1286" t="str">
        <f t="shared" si="142"/>
        <v>food</v>
      </c>
      <c r="R1286" t="str">
        <f t="shared" si="143"/>
        <v>food trucks</v>
      </c>
      <c r="S1286" s="9">
        <f t="shared" si="144"/>
        <v>42712.23474537037</v>
      </c>
      <c r="T1286" s="10">
        <f t="shared" si="145"/>
        <v>42735.707638888889</v>
      </c>
      <c r="U1286">
        <f t="shared" si="14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1</v>
      </c>
      <c r="L1287">
        <v>115</v>
      </c>
      <c r="M1287" t="b">
        <v>1</v>
      </c>
      <c r="N1287" t="s">
        <v>8271</v>
      </c>
      <c r="O1287" s="5">
        <f t="shared" si="140"/>
        <v>1.0165</v>
      </c>
      <c r="P1287" s="11">
        <f t="shared" si="141"/>
        <v>17.678260869565218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10">
        <f t="shared" si="145"/>
        <v>42175.583043981482</v>
      </c>
      <c r="U1287">
        <f t="shared" si="14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0</v>
      </c>
      <c r="M1288" t="b">
        <v>0</v>
      </c>
      <c r="N1288" t="s">
        <v>8275</v>
      </c>
      <c r="O1288" s="5">
        <f t="shared" si="140"/>
        <v>1.0833333333333333</v>
      </c>
      <c r="P1288" s="11" t="e">
        <f t="shared" si="141"/>
        <v>#DIV/0!</v>
      </c>
      <c r="Q1288" t="str">
        <f t="shared" si="142"/>
        <v>publishing</v>
      </c>
      <c r="R1288" t="str">
        <f t="shared" si="143"/>
        <v>fiction</v>
      </c>
      <c r="S1288" s="9">
        <f t="shared" si="144"/>
        <v>42039.384571759263</v>
      </c>
      <c r="T1288" s="10">
        <f t="shared" si="145"/>
        <v>42052.583333333328</v>
      </c>
      <c r="U1288">
        <f t="shared" si="14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9</v>
      </c>
      <c r="M1289" t="b">
        <v>0</v>
      </c>
      <c r="N1289" t="s">
        <v>8278</v>
      </c>
      <c r="O1289" s="5">
        <f t="shared" si="140"/>
        <v>2.42</v>
      </c>
      <c r="P1289" s="11">
        <f t="shared" si="141"/>
        <v>67.222222222222229</v>
      </c>
      <c r="Q1289" t="str">
        <f t="shared" si="142"/>
        <v>music</v>
      </c>
      <c r="R1289" t="str">
        <f t="shared" si="143"/>
        <v>jazz</v>
      </c>
      <c r="S1289" s="9">
        <f t="shared" si="144"/>
        <v>42107.621018518519</v>
      </c>
      <c r="T1289" s="10">
        <f t="shared" si="145"/>
        <v>42167.621018518519</v>
      </c>
      <c r="U1289">
        <f t="shared" si="14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152</v>
      </c>
      <c r="M1290" t="b">
        <v>1</v>
      </c>
      <c r="N1290" t="s">
        <v>8273</v>
      </c>
      <c r="O1290" s="5">
        <f t="shared" si="140"/>
        <v>1.0044999999999999</v>
      </c>
      <c r="P1290" s="11">
        <f t="shared" si="141"/>
        <v>26.434210526315791</v>
      </c>
      <c r="Q1290" t="str">
        <f t="shared" si="142"/>
        <v>technology</v>
      </c>
      <c r="R1290" t="str">
        <f t="shared" si="143"/>
        <v>wearables</v>
      </c>
      <c r="S1290" s="9">
        <f t="shared" si="144"/>
        <v>42561.154664351852</v>
      </c>
      <c r="T1290" s="10">
        <f t="shared" si="145"/>
        <v>42592.166666666672</v>
      </c>
      <c r="U1290">
        <f t="shared" si="14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38</v>
      </c>
      <c r="M1291" t="b">
        <v>0</v>
      </c>
      <c r="N1291" t="s">
        <v>8293</v>
      </c>
      <c r="O1291" s="5">
        <f t="shared" si="140"/>
        <v>1.2506666666666666</v>
      </c>
      <c r="P1291" s="11">
        <f t="shared" si="141"/>
        <v>49.368421052631582</v>
      </c>
      <c r="Q1291" t="str">
        <f t="shared" si="142"/>
        <v>music</v>
      </c>
      <c r="R1291" t="str">
        <f t="shared" si="143"/>
        <v>faith</v>
      </c>
      <c r="S1291" s="9">
        <f t="shared" si="144"/>
        <v>42709.134780092587</v>
      </c>
      <c r="T1291" s="10">
        <f t="shared" si="145"/>
        <v>42739.134780092587</v>
      </c>
      <c r="U1291">
        <f t="shared" si="14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41</v>
      </c>
      <c r="M1292" t="b">
        <v>1</v>
      </c>
      <c r="N1292" t="s">
        <v>8279</v>
      </c>
      <c r="O1292" s="5">
        <f t="shared" si="140"/>
        <v>1.0857142857142856</v>
      </c>
      <c r="P1292" s="11">
        <f t="shared" si="141"/>
        <v>92.682926829268297</v>
      </c>
      <c r="Q1292" t="str">
        <f t="shared" si="142"/>
        <v>music</v>
      </c>
      <c r="R1292" t="str">
        <f t="shared" si="143"/>
        <v>indie rock</v>
      </c>
      <c r="S1292" s="9">
        <f t="shared" si="144"/>
        <v>42086.614942129629</v>
      </c>
      <c r="T1292" s="10">
        <f t="shared" si="145"/>
        <v>42117.290972222225</v>
      </c>
      <c r="U1292">
        <f t="shared" si="14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1</v>
      </c>
      <c r="L1293">
        <v>186</v>
      </c>
      <c r="M1293" t="b">
        <v>1</v>
      </c>
      <c r="N1293" t="s">
        <v>8271</v>
      </c>
      <c r="O1293" s="5">
        <f t="shared" si="140"/>
        <v>1.4570000000000001</v>
      </c>
      <c r="P1293" s="11">
        <f t="shared" si="141"/>
        <v>23.5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10">
        <f t="shared" si="145"/>
        <v>42101.291666666672</v>
      </c>
      <c r="U1293">
        <f t="shared" si="14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7</v>
      </c>
      <c r="M1294" t="b">
        <v>0</v>
      </c>
      <c r="N1294" t="s">
        <v>8271</v>
      </c>
      <c r="O1294" s="5">
        <f t="shared" si="140"/>
        <v>1.1000000000000001</v>
      </c>
      <c r="P1294" s="11">
        <f t="shared" si="141"/>
        <v>267.14285714285717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10">
        <f t="shared" si="145"/>
        <v>42283.957638888889</v>
      </c>
      <c r="U1294">
        <f t="shared" si="14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49</v>
      </c>
      <c r="M1295" t="b">
        <v>1</v>
      </c>
      <c r="N1295" t="s">
        <v>8274</v>
      </c>
      <c r="O1295" s="5">
        <f t="shared" si="140"/>
        <v>1.0223333333333333</v>
      </c>
      <c r="P1295" s="11">
        <f t="shared" si="141"/>
        <v>312.9591836734694</v>
      </c>
      <c r="Q1295" t="str">
        <f t="shared" si="142"/>
        <v>publishing</v>
      </c>
      <c r="R1295" t="str">
        <f t="shared" si="143"/>
        <v>nonfiction</v>
      </c>
      <c r="S1295" s="9">
        <f t="shared" si="144"/>
        <v>42292.701053240744</v>
      </c>
      <c r="T1295" s="10">
        <f t="shared" si="145"/>
        <v>42322.742719907401</v>
      </c>
      <c r="U1295">
        <f t="shared" si="14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15</v>
      </c>
      <c r="M1296" t="b">
        <v>1</v>
      </c>
      <c r="N1296" t="s">
        <v>8271</v>
      </c>
      <c r="O1296" s="5">
        <f t="shared" si="140"/>
        <v>1.22</v>
      </c>
      <c r="P1296" s="11">
        <f t="shared" si="141"/>
        <v>40.666666666666664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10">
        <f t="shared" si="145"/>
        <v>42296.458333333328</v>
      </c>
      <c r="U1296">
        <f t="shared" si="14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8</v>
      </c>
      <c r="M1297" t="b">
        <v>0</v>
      </c>
      <c r="N1297" t="s">
        <v>8272</v>
      </c>
      <c r="O1297" s="5">
        <f t="shared" si="140"/>
        <v>1.0196000000000001</v>
      </c>
      <c r="P1297" s="11">
        <f t="shared" si="141"/>
        <v>318.625</v>
      </c>
      <c r="Q1297" t="str">
        <f t="shared" si="142"/>
        <v>technology</v>
      </c>
      <c r="R1297" t="str">
        <f t="shared" si="143"/>
        <v>web</v>
      </c>
      <c r="S1297" s="9">
        <f t="shared" si="144"/>
        <v>42184.572881944448</v>
      </c>
      <c r="T1297" s="10">
        <f t="shared" si="145"/>
        <v>42214.708333333328</v>
      </c>
      <c r="U1297">
        <f t="shared" si="14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0</v>
      </c>
      <c r="M1298" t="b">
        <v>0</v>
      </c>
      <c r="N1298" t="s">
        <v>8287</v>
      </c>
      <c r="O1298" s="5">
        <f t="shared" si="140"/>
        <v>1.411764705882353</v>
      </c>
      <c r="P1298" s="11" t="e">
        <f t="shared" si="141"/>
        <v>#DIV/0!</v>
      </c>
      <c r="Q1298" t="str">
        <f t="shared" si="142"/>
        <v>publishing</v>
      </c>
      <c r="R1298" t="str">
        <f t="shared" si="143"/>
        <v>translations</v>
      </c>
      <c r="S1298" s="9">
        <f t="shared" si="144"/>
        <v>42423.050613425927</v>
      </c>
      <c r="T1298" s="10">
        <f t="shared" si="145"/>
        <v>42443.008946759262</v>
      </c>
      <c r="U1298">
        <f t="shared" si="14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1</v>
      </c>
      <c r="L1299">
        <v>196</v>
      </c>
      <c r="M1299" t="b">
        <v>1</v>
      </c>
      <c r="N1299" t="s">
        <v>8285</v>
      </c>
      <c r="O1299" s="5">
        <f t="shared" si="140"/>
        <v>1.0952500000000001</v>
      </c>
      <c r="P1299" s="11">
        <f t="shared" si="141"/>
        <v>111.76020408163265</v>
      </c>
      <c r="Q1299" t="str">
        <f t="shared" si="142"/>
        <v>photography</v>
      </c>
      <c r="R1299" t="str">
        <f t="shared" si="143"/>
        <v>photobooks</v>
      </c>
      <c r="S1299" s="9">
        <f t="shared" si="144"/>
        <v>42461.747199074074</v>
      </c>
      <c r="T1299" s="10">
        <f t="shared" si="145"/>
        <v>42491.747199074074</v>
      </c>
      <c r="U1299">
        <f t="shared" si="14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0</v>
      </c>
      <c r="M1300" t="b">
        <v>0</v>
      </c>
      <c r="N1300" t="s">
        <v>8272</v>
      </c>
      <c r="O1300" s="5">
        <f t="shared" si="140"/>
        <v>1.0465</v>
      </c>
      <c r="P1300" s="11" t="e">
        <f t="shared" si="141"/>
        <v>#DIV/0!</v>
      </c>
      <c r="Q1300" t="str">
        <f t="shared" si="142"/>
        <v>technology</v>
      </c>
      <c r="R1300" t="str">
        <f t="shared" si="143"/>
        <v>web</v>
      </c>
      <c r="S1300" s="9">
        <f t="shared" si="144"/>
        <v>42458.680925925932</v>
      </c>
      <c r="T1300" s="10">
        <f t="shared" si="145"/>
        <v>42488.680925925932</v>
      </c>
      <c r="U1300">
        <f t="shared" si="14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37</v>
      </c>
      <c r="M1301" t="b">
        <v>0</v>
      </c>
      <c r="N1301" t="s">
        <v>8305</v>
      </c>
      <c r="O1301" s="5">
        <f t="shared" si="140"/>
        <v>1.24</v>
      </c>
      <c r="P1301" s="11">
        <f t="shared" si="141"/>
        <v>117.29729729729729</v>
      </c>
      <c r="Q1301" t="str">
        <f t="shared" si="142"/>
        <v>theater</v>
      </c>
      <c r="R1301" t="str">
        <f t="shared" si="143"/>
        <v>musical</v>
      </c>
      <c r="S1301" s="9">
        <f t="shared" si="144"/>
        <v>42169.814340277779</v>
      </c>
      <c r="T1301" s="10">
        <f t="shared" si="145"/>
        <v>42199.814340277779</v>
      </c>
      <c r="U1301">
        <f t="shared" si="14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23</v>
      </c>
      <c r="M1302" t="b">
        <v>1</v>
      </c>
      <c r="N1302" t="s">
        <v>8271</v>
      </c>
      <c r="O1302" s="5">
        <f t="shared" si="140"/>
        <v>1.35</v>
      </c>
      <c r="P1302" s="11">
        <f t="shared" si="141"/>
        <v>176.08695652173913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10">
        <f t="shared" si="145"/>
        <v>42522.789583333331</v>
      </c>
      <c r="U1302">
        <f t="shared" si="14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290</v>
      </c>
      <c r="M1303" t="b">
        <v>1</v>
      </c>
      <c r="N1303" t="s">
        <v>8297</v>
      </c>
      <c r="O1303" s="5">
        <f t="shared" si="140"/>
        <v>1.0275000000000001</v>
      </c>
      <c r="P1303" s="11">
        <f t="shared" si="141"/>
        <v>7.0862068965517242</v>
      </c>
      <c r="Q1303" t="str">
        <f t="shared" si="142"/>
        <v>games</v>
      </c>
      <c r="R1303" t="str">
        <f t="shared" si="143"/>
        <v>tabletop games</v>
      </c>
      <c r="S1303" s="9">
        <f t="shared" si="144"/>
        <v>42195.749745370369</v>
      </c>
      <c r="T1303" s="10">
        <f t="shared" si="145"/>
        <v>42206.125</v>
      </c>
      <c r="U1303">
        <f t="shared" si="14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54</v>
      </c>
      <c r="M1304" t="b">
        <v>1</v>
      </c>
      <c r="N1304" t="s">
        <v>8271</v>
      </c>
      <c r="O1304" s="5">
        <f t="shared" si="140"/>
        <v>1</v>
      </c>
      <c r="P1304" s="11">
        <f t="shared" si="141"/>
        <v>46.296296296296298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10">
        <f t="shared" si="145"/>
        <v>42705.099664351852</v>
      </c>
      <c r="U1304">
        <f t="shared" si="14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0</v>
      </c>
      <c r="M1305" t="b">
        <v>0</v>
      </c>
      <c r="N1305" t="s">
        <v>8303</v>
      </c>
      <c r="O1305" s="5">
        <f t="shared" si="140"/>
        <v>1.3026085714285716</v>
      </c>
      <c r="P1305" s="11" t="e">
        <f t="shared" si="141"/>
        <v>#DIV/0!</v>
      </c>
      <c r="Q1305" t="str">
        <f t="shared" si="142"/>
        <v>theater</v>
      </c>
      <c r="R1305" t="str">
        <f t="shared" si="143"/>
        <v>spaces</v>
      </c>
      <c r="S1305" s="9">
        <f t="shared" si="144"/>
        <v>42566.441203703704</v>
      </c>
      <c r="T1305" s="10">
        <f t="shared" si="145"/>
        <v>42582.458333333328</v>
      </c>
      <c r="U1305">
        <f t="shared" si="14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0</v>
      </c>
      <c r="M1306" t="b">
        <v>0</v>
      </c>
      <c r="N1306" t="s">
        <v>8301</v>
      </c>
      <c r="O1306" s="5">
        <f t="shared" si="140"/>
        <v>0.39627499999999999</v>
      </c>
      <c r="P1306" s="11" t="e">
        <f t="shared" si="141"/>
        <v>#DIV/0!</v>
      </c>
      <c r="Q1306" t="str">
        <f t="shared" si="142"/>
        <v>technology</v>
      </c>
      <c r="R1306" t="str">
        <f t="shared" si="143"/>
        <v>space exploration</v>
      </c>
      <c r="S1306" s="9">
        <f t="shared" si="144"/>
        <v>42747.194502314815</v>
      </c>
      <c r="T1306" s="10">
        <f t="shared" si="145"/>
        <v>42807.152835648143</v>
      </c>
      <c r="U1306">
        <f t="shared" si="14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196</v>
      </c>
      <c r="M1307" t="b">
        <v>1</v>
      </c>
      <c r="N1307" t="s">
        <v>8271</v>
      </c>
      <c r="O1307" s="5">
        <f t="shared" si="140"/>
        <v>0.25976666666666665</v>
      </c>
      <c r="P1307" s="11">
        <f t="shared" si="141"/>
        <v>39.760204081632651</v>
      </c>
      <c r="Q1307" t="str">
        <f t="shared" si="142"/>
        <v>theater</v>
      </c>
      <c r="R1307" t="str">
        <f t="shared" si="143"/>
        <v>plays</v>
      </c>
      <c r="S1307" s="9">
        <f t="shared" si="144"/>
        <v>42543.665601851855</v>
      </c>
      <c r="T1307" s="10">
        <f t="shared" si="145"/>
        <v>42572.729166666672</v>
      </c>
      <c r="U1307">
        <f t="shared" si="14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286</v>
      </c>
      <c r="M1308" t="b">
        <v>1</v>
      </c>
      <c r="N1308" t="s">
        <v>8301</v>
      </c>
      <c r="O1308" s="5">
        <f t="shared" si="140"/>
        <v>0.65246363636363636</v>
      </c>
      <c r="P1308" s="11">
        <f t="shared" si="141"/>
        <v>250.94755244755245</v>
      </c>
      <c r="Q1308" t="str">
        <f t="shared" si="142"/>
        <v>technology</v>
      </c>
      <c r="R1308" t="str">
        <f t="shared" si="143"/>
        <v>space exploration</v>
      </c>
      <c r="S1308" s="9">
        <f t="shared" si="144"/>
        <v>41947.457569444443</v>
      </c>
      <c r="T1308" s="10">
        <f t="shared" si="145"/>
        <v>41977.457569444443</v>
      </c>
      <c r="U1308">
        <f t="shared" si="14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39</v>
      </c>
      <c r="M1309" t="b">
        <v>1</v>
      </c>
      <c r="N1309" t="s">
        <v>8271</v>
      </c>
      <c r="O1309" s="5">
        <f t="shared" si="140"/>
        <v>0.11514000000000001</v>
      </c>
      <c r="P1309" s="11">
        <f t="shared" si="141"/>
        <v>147.61538461538461</v>
      </c>
      <c r="Q1309" t="str">
        <f t="shared" si="142"/>
        <v>theater</v>
      </c>
      <c r="R1309" t="str">
        <f t="shared" si="143"/>
        <v>plays</v>
      </c>
      <c r="S1309" s="9">
        <f t="shared" si="144"/>
        <v>42387.503229166665</v>
      </c>
      <c r="T1309" s="10">
        <f t="shared" si="145"/>
        <v>42417.503229166665</v>
      </c>
      <c r="U1309">
        <f t="shared" si="14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356</v>
      </c>
      <c r="M1310" t="b">
        <v>0</v>
      </c>
      <c r="N1310" t="s">
        <v>8273</v>
      </c>
      <c r="O1310" s="5">
        <f t="shared" si="140"/>
        <v>0.11360000000000001</v>
      </c>
      <c r="P1310" s="11">
        <f t="shared" si="141"/>
        <v>3.191011235955056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10">
        <f t="shared" si="145"/>
        <v>42651.613564814819</v>
      </c>
      <c r="U1310">
        <f t="shared" si="14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115</v>
      </c>
      <c r="M1311" t="b">
        <v>1</v>
      </c>
      <c r="N1311" t="s">
        <v>8279</v>
      </c>
      <c r="O1311" s="5">
        <f t="shared" si="140"/>
        <v>1.1199130434782609</v>
      </c>
      <c r="P1311" s="11">
        <f t="shared" si="141"/>
        <v>111.99130434782609</v>
      </c>
      <c r="Q1311" t="str">
        <f t="shared" si="142"/>
        <v>music</v>
      </c>
      <c r="R1311" t="str">
        <f t="shared" si="143"/>
        <v>indie rock</v>
      </c>
      <c r="S1311" s="9">
        <f t="shared" si="144"/>
        <v>42257.882731481484</v>
      </c>
      <c r="T1311" s="10">
        <f t="shared" si="145"/>
        <v>42292.882731481484</v>
      </c>
      <c r="U1311">
        <f t="shared" si="14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44</v>
      </c>
      <c r="M1312" t="b">
        <v>1</v>
      </c>
      <c r="N1312" t="s">
        <v>8271</v>
      </c>
      <c r="O1312" s="5">
        <f t="shared" si="140"/>
        <v>0.155</v>
      </c>
      <c r="P1312" s="11">
        <f t="shared" si="141"/>
        <v>70.454545454545453</v>
      </c>
      <c r="Q1312" t="str">
        <f t="shared" si="142"/>
        <v>theater</v>
      </c>
      <c r="R1312" t="str">
        <f t="shared" si="143"/>
        <v>plays</v>
      </c>
      <c r="S1312" s="9">
        <f t="shared" si="144"/>
        <v>42556.667245370365</v>
      </c>
      <c r="T1312" s="10">
        <f t="shared" si="145"/>
        <v>42601.667245370365</v>
      </c>
      <c r="U1312">
        <f t="shared" si="14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1</v>
      </c>
      <c r="L1313">
        <v>62</v>
      </c>
      <c r="M1313" t="b">
        <v>1</v>
      </c>
      <c r="N1313" t="s">
        <v>8271</v>
      </c>
      <c r="O1313" s="5">
        <f t="shared" si="140"/>
        <v>0.32028000000000001</v>
      </c>
      <c r="P1313" s="11">
        <f t="shared" si="141"/>
        <v>1291.4516129032259</v>
      </c>
      <c r="Q1313" t="str">
        <f t="shared" si="142"/>
        <v>theater</v>
      </c>
      <c r="R1313" t="str">
        <f t="shared" si="143"/>
        <v>plays</v>
      </c>
      <c r="S1313" s="9">
        <f t="shared" si="144"/>
        <v>42669.802303240736</v>
      </c>
      <c r="T1313" s="10">
        <f t="shared" si="145"/>
        <v>42704.843969907408</v>
      </c>
      <c r="U1313">
        <f t="shared" si="14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4</v>
      </c>
      <c r="M1314" t="b">
        <v>0</v>
      </c>
      <c r="N1314" t="s">
        <v>8273</v>
      </c>
      <c r="O1314" s="5">
        <f t="shared" si="140"/>
        <v>6.0869565217391303E-3</v>
      </c>
      <c r="P1314" s="11">
        <f t="shared" si="141"/>
        <v>7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10">
        <f t="shared" si="145"/>
        <v>42112.702800925923</v>
      </c>
      <c r="U1314">
        <f t="shared" si="14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49</v>
      </c>
      <c r="M1315" t="b">
        <v>0</v>
      </c>
      <c r="N1315" t="s">
        <v>8282</v>
      </c>
      <c r="O1315" s="5">
        <f t="shared" si="140"/>
        <v>0.31114999999999998</v>
      </c>
      <c r="P1315" s="11">
        <f t="shared" si="141"/>
        <v>254</v>
      </c>
      <c r="Q1315" t="str">
        <f t="shared" si="142"/>
        <v>games</v>
      </c>
      <c r="R1315" t="str">
        <f t="shared" si="143"/>
        <v>video games</v>
      </c>
      <c r="S1315" s="9">
        <f t="shared" si="144"/>
        <v>42402.709652777776</v>
      </c>
      <c r="T1315" s="10">
        <f t="shared" si="145"/>
        <v>42432.709652777776</v>
      </c>
      <c r="U1315">
        <f t="shared" si="14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0</v>
      </c>
      <c r="M1316" t="b">
        <v>0</v>
      </c>
      <c r="N1316" t="s">
        <v>8270</v>
      </c>
      <c r="O1316" s="5">
        <f t="shared" si="140"/>
        <v>1.1266666666666666E-2</v>
      </c>
      <c r="P1316" s="11" t="e">
        <f t="shared" si="141"/>
        <v>#DIV/0!</v>
      </c>
      <c r="Q1316" t="str">
        <f t="shared" si="142"/>
        <v>film &amp; video</v>
      </c>
      <c r="R1316" t="str">
        <f t="shared" si="143"/>
        <v>animation</v>
      </c>
      <c r="S1316" s="9">
        <f t="shared" si="144"/>
        <v>42604.669675925921</v>
      </c>
      <c r="T1316" s="10">
        <f t="shared" si="145"/>
        <v>42664.669675925921</v>
      </c>
      <c r="U1316">
        <f t="shared" si="14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4</v>
      </c>
      <c r="M1317" t="b">
        <v>0</v>
      </c>
      <c r="N1317" t="s">
        <v>8270</v>
      </c>
      <c r="O1317" s="5">
        <f t="shared" si="140"/>
        <v>0.40404000000000001</v>
      </c>
      <c r="P1317" s="11">
        <f t="shared" si="141"/>
        <v>10101</v>
      </c>
      <c r="Q1317" t="str">
        <f t="shared" si="142"/>
        <v>film &amp; video</v>
      </c>
      <c r="R1317" t="str">
        <f t="shared" si="143"/>
        <v>animation</v>
      </c>
      <c r="S1317" s="9">
        <f t="shared" si="144"/>
        <v>42278.498240740737</v>
      </c>
      <c r="T1317" s="10">
        <f t="shared" si="145"/>
        <v>42314.041666666672</v>
      </c>
      <c r="U1317">
        <f t="shared" si="14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38</v>
      </c>
      <c r="M1318" t="b">
        <v>1</v>
      </c>
      <c r="N1318" t="s">
        <v>8276</v>
      </c>
      <c r="O1318" s="5">
        <f t="shared" si="140"/>
        <v>1.3333333333333333E-5</v>
      </c>
      <c r="P1318" s="11">
        <f t="shared" si="141"/>
        <v>2.6315789473684209E-2</v>
      </c>
      <c r="Q1318" t="str">
        <f t="shared" si="142"/>
        <v>music</v>
      </c>
      <c r="R1318" t="str">
        <f t="shared" si="143"/>
        <v>rock</v>
      </c>
      <c r="S1318" s="9">
        <f t="shared" si="144"/>
        <v>42393.961909722217</v>
      </c>
      <c r="T1318" s="10">
        <f t="shared" si="145"/>
        <v>42428.961909722217</v>
      </c>
      <c r="U1318">
        <f t="shared" si="14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5</v>
      </c>
      <c r="M1319" t="b">
        <v>0</v>
      </c>
      <c r="N1319" t="s">
        <v>8270</v>
      </c>
      <c r="O1319" s="5">
        <f t="shared" si="140"/>
        <v>5.7334999999999997E-2</v>
      </c>
      <c r="P1319" s="11">
        <f t="shared" si="141"/>
        <v>2293.4</v>
      </c>
      <c r="Q1319" t="str">
        <f t="shared" si="142"/>
        <v>film &amp; video</v>
      </c>
      <c r="R1319" t="str">
        <f t="shared" si="143"/>
        <v>animation</v>
      </c>
      <c r="S1319" s="9">
        <f t="shared" si="144"/>
        <v>42520.235486111109</v>
      </c>
      <c r="T1319" s="10">
        <f t="shared" si="145"/>
        <v>42572.583333333328</v>
      </c>
      <c r="U1319">
        <f t="shared" si="14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1</v>
      </c>
      <c r="L1320">
        <v>159</v>
      </c>
      <c r="M1320" t="b">
        <v>1</v>
      </c>
      <c r="N1320" t="s">
        <v>8276</v>
      </c>
      <c r="O1320" s="5">
        <f t="shared" si="140"/>
        <v>0.15325</v>
      </c>
      <c r="P1320" s="11">
        <f t="shared" si="141"/>
        <v>38.553459119496857</v>
      </c>
      <c r="Q1320" t="str">
        <f t="shared" si="142"/>
        <v>music</v>
      </c>
      <c r="R1320" t="str">
        <f t="shared" si="143"/>
        <v>rock</v>
      </c>
      <c r="S1320" s="9">
        <f t="shared" si="144"/>
        <v>41985.043657407412</v>
      </c>
      <c r="T1320" s="10">
        <f t="shared" si="145"/>
        <v>42015.043657407412</v>
      </c>
      <c r="U1320">
        <f t="shared" si="14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1</v>
      </c>
      <c r="L1321">
        <v>510</v>
      </c>
      <c r="M1321" t="b">
        <v>1</v>
      </c>
      <c r="N1321" t="s">
        <v>8295</v>
      </c>
      <c r="O1321" s="5">
        <f t="shared" si="140"/>
        <v>0.15103448275862069</v>
      </c>
      <c r="P1321" s="11">
        <f t="shared" si="141"/>
        <v>1.7176470588235293</v>
      </c>
      <c r="Q1321" t="str">
        <f t="shared" si="142"/>
        <v>technology</v>
      </c>
      <c r="R1321" t="str">
        <f t="shared" si="143"/>
        <v>hardware</v>
      </c>
      <c r="S1321" s="9">
        <f t="shared" si="144"/>
        <v>41816.812094907407</v>
      </c>
      <c r="T1321" s="10">
        <f t="shared" si="145"/>
        <v>41831.666666666664</v>
      </c>
      <c r="U1321">
        <f t="shared" si="14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45</v>
      </c>
      <c r="M1322" t="b">
        <v>1</v>
      </c>
      <c r="N1322" t="s">
        <v>8271</v>
      </c>
      <c r="O1322" s="5">
        <f t="shared" si="140"/>
        <v>5.0299999999999997E-3</v>
      </c>
      <c r="P1322" s="11">
        <f t="shared" si="141"/>
        <v>11.177777777777777</v>
      </c>
      <c r="Q1322" t="str">
        <f t="shared" si="142"/>
        <v>theater</v>
      </c>
      <c r="R1322" t="str">
        <f t="shared" si="143"/>
        <v>plays</v>
      </c>
      <c r="S1322" s="9">
        <f t="shared" si="144"/>
        <v>42705.690347222218</v>
      </c>
      <c r="T1322" s="10">
        <f t="shared" si="145"/>
        <v>42734.958333333328</v>
      </c>
      <c r="U1322">
        <f t="shared" si="14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111</v>
      </c>
      <c r="M1323" t="b">
        <v>1</v>
      </c>
      <c r="N1323" t="s">
        <v>8298</v>
      </c>
      <c r="O1323" s="5">
        <f t="shared" si="140"/>
        <v>1.3028138528138528E-2</v>
      </c>
      <c r="P1323" s="11">
        <f t="shared" si="141"/>
        <v>54.225225225225223</v>
      </c>
      <c r="Q1323" t="str">
        <f t="shared" si="142"/>
        <v>food</v>
      </c>
      <c r="R1323" t="str">
        <f t="shared" si="143"/>
        <v>small batch</v>
      </c>
      <c r="S1323" s="9">
        <f t="shared" si="144"/>
        <v>42697.74927083333</v>
      </c>
      <c r="T1323" s="10">
        <f t="shared" si="145"/>
        <v>42727.74927083333</v>
      </c>
      <c r="U1323">
        <f t="shared" si="14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0</v>
      </c>
      <c r="M1324" t="b">
        <v>0</v>
      </c>
      <c r="N1324" t="s">
        <v>8284</v>
      </c>
      <c r="O1324" s="5">
        <f t="shared" si="140"/>
        <v>3.0285714285714286E-3</v>
      </c>
      <c r="P1324" s="11" t="e">
        <f t="shared" si="141"/>
        <v>#DIV/0!</v>
      </c>
      <c r="Q1324" t="str">
        <f t="shared" si="142"/>
        <v>food</v>
      </c>
      <c r="R1324" t="str">
        <f t="shared" si="143"/>
        <v>food trucks</v>
      </c>
      <c r="S1324" s="9">
        <f t="shared" si="144"/>
        <v>42115.656539351854</v>
      </c>
      <c r="T1324" s="10">
        <f t="shared" si="145"/>
        <v>42145.656539351854</v>
      </c>
      <c r="U1324">
        <f t="shared" si="14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122</v>
      </c>
      <c r="M1325" t="b">
        <v>1</v>
      </c>
      <c r="N1325" t="s">
        <v>8271</v>
      </c>
      <c r="O1325" s="5">
        <f t="shared" si="140"/>
        <v>8.8800000000000004E-2</v>
      </c>
      <c r="P1325" s="11">
        <f t="shared" si="141"/>
        <v>10.918032786885245</v>
      </c>
      <c r="Q1325" t="str">
        <f t="shared" si="142"/>
        <v>theater</v>
      </c>
      <c r="R1325" t="str">
        <f t="shared" si="143"/>
        <v>plays</v>
      </c>
      <c r="S1325" s="9">
        <f t="shared" si="144"/>
        <v>42451.698449074072</v>
      </c>
      <c r="T1325" s="10">
        <f t="shared" si="145"/>
        <v>42486.288194444445</v>
      </c>
      <c r="U1325">
        <f t="shared" si="14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1</v>
      </c>
      <c r="L1326">
        <v>103</v>
      </c>
      <c r="M1326" t="b">
        <v>1</v>
      </c>
      <c r="N1326" t="s">
        <v>8295</v>
      </c>
      <c r="O1326" s="5">
        <f t="shared" si="140"/>
        <v>9.8400000000000001E-2</v>
      </c>
      <c r="P1326" s="11">
        <f t="shared" si="141"/>
        <v>47.766990291262132</v>
      </c>
      <c r="Q1326" t="str">
        <f t="shared" si="142"/>
        <v>technology</v>
      </c>
      <c r="R1326" t="str">
        <f t="shared" si="143"/>
        <v>hardware</v>
      </c>
      <c r="S1326" s="9">
        <f t="shared" si="144"/>
        <v>42626.633703703701</v>
      </c>
      <c r="T1326" s="10">
        <f t="shared" si="145"/>
        <v>42656.633703703701</v>
      </c>
      <c r="U1326">
        <f t="shared" si="14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79</v>
      </c>
      <c r="M1327" t="b">
        <v>1</v>
      </c>
      <c r="N1327" t="s">
        <v>8271</v>
      </c>
      <c r="O1327" s="5">
        <f t="shared" si="140"/>
        <v>2.4299999999999999E-2</v>
      </c>
      <c r="P1327" s="11">
        <f t="shared" si="141"/>
        <v>6.1518987341772151</v>
      </c>
      <c r="Q1327" t="str">
        <f t="shared" si="142"/>
        <v>theater</v>
      </c>
      <c r="R1327" t="str">
        <f t="shared" si="143"/>
        <v>plays</v>
      </c>
      <c r="S1327" s="9">
        <f t="shared" si="144"/>
        <v>42704.086053240739</v>
      </c>
      <c r="T1327" s="10">
        <f t="shared" si="145"/>
        <v>42734.086053240739</v>
      </c>
      <c r="U1327">
        <f t="shared" si="14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1</v>
      </c>
      <c r="L1328">
        <v>157</v>
      </c>
      <c r="M1328" t="b">
        <v>1</v>
      </c>
      <c r="N1328" t="s">
        <v>8279</v>
      </c>
      <c r="O1328" s="5">
        <f t="shared" si="140"/>
        <v>1.1299999999999999E-2</v>
      </c>
      <c r="P1328" s="11">
        <f t="shared" si="141"/>
        <v>7.1974522292993628</v>
      </c>
      <c r="Q1328" t="str">
        <f t="shared" si="142"/>
        <v>music</v>
      </c>
      <c r="R1328" t="str">
        <f t="shared" si="143"/>
        <v>indie rock</v>
      </c>
      <c r="S1328" s="9">
        <f t="shared" si="144"/>
        <v>41974.791990740734</v>
      </c>
      <c r="T1328" s="10">
        <f t="shared" si="145"/>
        <v>42019.791990740734</v>
      </c>
      <c r="U1328">
        <f t="shared" si="14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336</v>
      </c>
      <c r="M1329" t="b">
        <v>0</v>
      </c>
      <c r="N1329" t="s">
        <v>8273</v>
      </c>
      <c r="O1329" s="5">
        <f t="shared" si="140"/>
        <v>3.5520833333333335E-2</v>
      </c>
      <c r="P1329" s="11">
        <f t="shared" si="141"/>
        <v>5.0744047619047619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10">
        <f t="shared" si="145"/>
        <v>42153.678645833337</v>
      </c>
      <c r="U1329">
        <f t="shared" si="14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</v>
      </c>
      <c r="M1330" t="b">
        <v>0</v>
      </c>
      <c r="N1330" t="s">
        <v>8305</v>
      </c>
      <c r="O1330" s="5">
        <f t="shared" si="140"/>
        <v>2.3306666666666667E-2</v>
      </c>
      <c r="P1330" s="11">
        <f t="shared" si="141"/>
        <v>1748</v>
      </c>
      <c r="Q1330" t="str">
        <f t="shared" si="142"/>
        <v>theater</v>
      </c>
      <c r="R1330" t="str">
        <f t="shared" si="143"/>
        <v>musical</v>
      </c>
      <c r="S1330" s="9">
        <f t="shared" si="144"/>
        <v>42612.642754629633</v>
      </c>
      <c r="T1330" s="10">
        <f t="shared" si="145"/>
        <v>42657.642754629633</v>
      </c>
      <c r="U1330">
        <f t="shared" si="14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43</v>
      </c>
      <c r="M1331" t="b">
        <v>1</v>
      </c>
      <c r="N1331" t="s">
        <v>8271</v>
      </c>
      <c r="O1331" s="5">
        <f t="shared" si="140"/>
        <v>8.1600000000000006E-3</v>
      </c>
      <c r="P1331" s="11">
        <f t="shared" si="141"/>
        <v>9.4883720930232567</v>
      </c>
      <c r="Q1331" t="str">
        <f t="shared" si="142"/>
        <v>theater</v>
      </c>
      <c r="R1331" t="str">
        <f t="shared" si="143"/>
        <v>plays</v>
      </c>
      <c r="S1331" s="9">
        <f t="shared" si="144"/>
        <v>41935.221585648149</v>
      </c>
      <c r="T1331" s="10">
        <f t="shared" si="145"/>
        <v>41975.263252314813</v>
      </c>
      <c r="U1331">
        <f t="shared" si="14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7</v>
      </c>
      <c r="M1332" t="b">
        <v>0</v>
      </c>
      <c r="N1332" t="s">
        <v>8298</v>
      </c>
      <c r="O1332" s="5">
        <f t="shared" si="140"/>
        <v>0.22494285714285714</v>
      </c>
      <c r="P1332" s="11">
        <f t="shared" si="141"/>
        <v>1124.7142857142858</v>
      </c>
      <c r="Q1332" t="str">
        <f t="shared" si="142"/>
        <v>food</v>
      </c>
      <c r="R1332" t="str">
        <f t="shared" si="143"/>
        <v>small batch</v>
      </c>
      <c r="S1332" s="9">
        <f t="shared" si="144"/>
        <v>42522.276724537034</v>
      </c>
      <c r="T1332" s="10">
        <f t="shared" si="145"/>
        <v>42553.166666666672</v>
      </c>
      <c r="U1332">
        <f t="shared" si="14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11</v>
      </c>
      <c r="M1333" t="b">
        <v>0</v>
      </c>
      <c r="N1333" t="s">
        <v>8271</v>
      </c>
      <c r="O1333" s="5">
        <f t="shared" si="140"/>
        <v>1.3668E-2</v>
      </c>
      <c r="P1333" s="11">
        <f t="shared" si="141"/>
        <v>310.63636363636363</v>
      </c>
      <c r="Q1333" t="str">
        <f t="shared" si="142"/>
        <v>theater</v>
      </c>
      <c r="R1333" t="str">
        <f t="shared" si="143"/>
        <v>plays</v>
      </c>
      <c r="S1333" s="9">
        <f t="shared" si="144"/>
        <v>42569.50409722222</v>
      </c>
      <c r="T1333" s="10">
        <f t="shared" si="145"/>
        <v>42599.50409722222</v>
      </c>
      <c r="U1333">
        <f t="shared" si="14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114</v>
      </c>
      <c r="M1334" t="b">
        <v>0</v>
      </c>
      <c r="N1334" t="s">
        <v>8273</v>
      </c>
      <c r="O1334" s="5">
        <f t="shared" si="140"/>
        <v>0</v>
      </c>
      <c r="P1334" s="11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10">
        <f t="shared" si="145"/>
        <v>42762.060277777782</v>
      </c>
      <c r="U1334">
        <f t="shared" si="14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40"/>
        <v>0</v>
      </c>
      <c r="P1335" s="11" t="e">
        <f t="shared" si="141"/>
        <v>#DIV/0!</v>
      </c>
      <c r="Q1335" t="str">
        <f t="shared" si="142"/>
        <v>theater</v>
      </c>
      <c r="R1335" t="str">
        <f t="shared" si="143"/>
        <v>plays</v>
      </c>
      <c r="S1335" s="9">
        <f t="shared" si="144"/>
        <v>41806.106770833336</v>
      </c>
      <c r="T1335" s="10">
        <f t="shared" si="145"/>
        <v>41836.106770833336</v>
      </c>
      <c r="U1335">
        <f t="shared" si="14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96</v>
      </c>
      <c r="M1336" t="b">
        <v>1</v>
      </c>
      <c r="N1336" t="s">
        <v>8279</v>
      </c>
      <c r="O1336" s="5">
        <f t="shared" si="140"/>
        <v>0.10754135338345865</v>
      </c>
      <c r="P1336" s="11">
        <f t="shared" si="141"/>
        <v>148.98958333333334</v>
      </c>
      <c r="Q1336" t="str">
        <f t="shared" si="142"/>
        <v>music</v>
      </c>
      <c r="R1336" t="str">
        <f t="shared" si="143"/>
        <v>indie rock</v>
      </c>
      <c r="S1336" s="9">
        <f t="shared" si="144"/>
        <v>42410.774155092593</v>
      </c>
      <c r="T1336" s="10">
        <f t="shared" si="145"/>
        <v>42440.774155092593</v>
      </c>
      <c r="U1336">
        <f t="shared" si="14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27</v>
      </c>
      <c r="M1337" t="b">
        <v>1</v>
      </c>
      <c r="N1337" t="s">
        <v>8276</v>
      </c>
      <c r="O1337" s="5">
        <f t="shared" si="140"/>
        <v>0.1976</v>
      </c>
      <c r="P1337" s="11">
        <f t="shared" si="141"/>
        <v>182.96296296296296</v>
      </c>
      <c r="Q1337" t="str">
        <f t="shared" si="142"/>
        <v>music</v>
      </c>
      <c r="R1337" t="str">
        <f t="shared" si="143"/>
        <v>rock</v>
      </c>
      <c r="S1337" s="9">
        <f t="shared" si="144"/>
        <v>42313.936365740738</v>
      </c>
      <c r="T1337" s="10">
        <f t="shared" si="145"/>
        <v>42343.936365740738</v>
      </c>
      <c r="U1337">
        <f t="shared" si="14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8200</v>
      </c>
      <c r="M1338" t="b">
        <v>1</v>
      </c>
      <c r="N1338" t="s">
        <v>8295</v>
      </c>
      <c r="O1338" s="5">
        <f t="shared" si="140"/>
        <v>0.84946999999999995</v>
      </c>
      <c r="P1338" s="11">
        <f t="shared" si="141"/>
        <v>10.359390243902439</v>
      </c>
      <c r="Q1338" t="str">
        <f t="shared" si="142"/>
        <v>technology</v>
      </c>
      <c r="R1338" t="str">
        <f t="shared" si="143"/>
        <v>hardware</v>
      </c>
      <c r="S1338" s="9">
        <f t="shared" si="144"/>
        <v>41955.863750000004</v>
      </c>
      <c r="T1338" s="10">
        <f t="shared" si="145"/>
        <v>41990.863750000004</v>
      </c>
      <c r="U1338">
        <f t="shared" si="14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1</v>
      </c>
      <c r="L1339">
        <v>36</v>
      </c>
      <c r="M1339" t="b">
        <v>1</v>
      </c>
      <c r="N1339" t="s">
        <v>8269</v>
      </c>
      <c r="O1339" s="5">
        <f t="shared" si="140"/>
        <v>0.49381999999999998</v>
      </c>
      <c r="P1339" s="11">
        <f t="shared" si="141"/>
        <v>685.86111111111109</v>
      </c>
      <c r="Q1339" t="str">
        <f t="shared" si="142"/>
        <v>film &amp; video</v>
      </c>
      <c r="R1339" t="str">
        <f t="shared" si="143"/>
        <v>documentary</v>
      </c>
      <c r="S1339" s="9">
        <f t="shared" si="144"/>
        <v>42767.577303240745</v>
      </c>
      <c r="T1339" s="10">
        <f t="shared" si="145"/>
        <v>42797.577303240745</v>
      </c>
      <c r="U1339">
        <f t="shared" si="14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1</v>
      </c>
      <c r="L1340">
        <v>236</v>
      </c>
      <c r="M1340" t="b">
        <v>1</v>
      </c>
      <c r="N1340" t="s">
        <v>8269</v>
      </c>
      <c r="O1340" s="5">
        <f t="shared" si="140"/>
        <v>3.3033333333333331E-2</v>
      </c>
      <c r="P1340" s="11">
        <f t="shared" si="141"/>
        <v>4.1991525423728815</v>
      </c>
      <c r="Q1340" t="str">
        <f t="shared" si="142"/>
        <v>film &amp; video</v>
      </c>
      <c r="R1340" t="str">
        <f t="shared" si="143"/>
        <v>documentary</v>
      </c>
      <c r="S1340" s="9">
        <f t="shared" si="144"/>
        <v>42188.803622685184</v>
      </c>
      <c r="T1340" s="10">
        <f t="shared" si="145"/>
        <v>42218.803622685184</v>
      </c>
      <c r="U1340">
        <f t="shared" si="14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77</v>
      </c>
      <c r="M1341" t="b">
        <v>1</v>
      </c>
      <c r="N1341" t="s">
        <v>8276</v>
      </c>
      <c r="O1341" s="5">
        <f t="shared" si="140"/>
        <v>6.6339999999999996E-2</v>
      </c>
      <c r="P1341" s="11">
        <f t="shared" si="141"/>
        <v>43.077922077922075</v>
      </c>
      <c r="Q1341" t="str">
        <f t="shared" si="142"/>
        <v>music</v>
      </c>
      <c r="R1341" t="str">
        <f t="shared" si="143"/>
        <v>rock</v>
      </c>
      <c r="S1341" s="9">
        <f t="shared" si="144"/>
        <v>41936.647164351853</v>
      </c>
      <c r="T1341" s="10">
        <f t="shared" si="145"/>
        <v>41981.688831018517</v>
      </c>
      <c r="U1341">
        <f t="shared" si="14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1</v>
      </c>
      <c r="M1342" t="b">
        <v>0</v>
      </c>
      <c r="N1342" t="s">
        <v>8284</v>
      </c>
      <c r="O1342" s="5">
        <f t="shared" si="140"/>
        <v>0</v>
      </c>
      <c r="P1342" s="11">
        <f t="shared" si="141"/>
        <v>0</v>
      </c>
      <c r="Q1342" t="str">
        <f t="shared" si="142"/>
        <v>food</v>
      </c>
      <c r="R1342" t="str">
        <f t="shared" si="143"/>
        <v>food trucks</v>
      </c>
      <c r="S1342" s="9">
        <f t="shared" si="144"/>
        <v>41836.595520833333</v>
      </c>
      <c r="T1342" s="10">
        <f t="shared" si="145"/>
        <v>41866.595520833333</v>
      </c>
      <c r="U1342">
        <f t="shared" si="14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8</v>
      </c>
      <c r="M1343" t="b">
        <v>1</v>
      </c>
      <c r="N1343" t="s">
        <v>8271</v>
      </c>
      <c r="O1343" s="5">
        <f t="shared" si="140"/>
        <v>0.7036</v>
      </c>
      <c r="P1343" s="11">
        <f t="shared" si="141"/>
        <v>2198.75</v>
      </c>
      <c r="Q1343" t="str">
        <f t="shared" si="142"/>
        <v>theater</v>
      </c>
      <c r="R1343" t="str">
        <f t="shared" si="143"/>
        <v>plays</v>
      </c>
      <c r="S1343" s="9">
        <f t="shared" si="144"/>
        <v>42612.624039351853</v>
      </c>
      <c r="T1343" s="10">
        <f t="shared" si="145"/>
        <v>42644.624039351853</v>
      </c>
      <c r="U1343">
        <f t="shared" si="14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134</v>
      </c>
      <c r="M1344" t="b">
        <v>1</v>
      </c>
      <c r="N1344" t="s">
        <v>8300</v>
      </c>
      <c r="O1344" s="5">
        <f t="shared" si="140"/>
        <v>2E-3</v>
      </c>
      <c r="P1344" s="11">
        <f t="shared" si="141"/>
        <v>0.74626865671641796</v>
      </c>
      <c r="Q1344" t="str">
        <f t="shared" si="142"/>
        <v>music</v>
      </c>
      <c r="R1344" t="str">
        <f t="shared" si="143"/>
        <v>classical music</v>
      </c>
      <c r="S1344" s="9">
        <f t="shared" si="144"/>
        <v>42172.816423611104</v>
      </c>
      <c r="T1344" s="10">
        <f t="shared" si="145"/>
        <v>42202.816423611104</v>
      </c>
      <c r="U1344">
        <f t="shared" si="14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35</v>
      </c>
      <c r="M1345" t="b">
        <v>1</v>
      </c>
      <c r="N1345" t="s">
        <v>8271</v>
      </c>
      <c r="O1345" s="5">
        <f t="shared" si="140"/>
        <v>1.02298</v>
      </c>
      <c r="P1345" s="11">
        <f t="shared" si="141"/>
        <v>1461.4</v>
      </c>
      <c r="Q1345" t="str">
        <f t="shared" si="142"/>
        <v>theater</v>
      </c>
      <c r="R1345" t="str">
        <f t="shared" si="143"/>
        <v>plays</v>
      </c>
      <c r="S1345" s="9">
        <f t="shared" si="144"/>
        <v>42542.526423611111</v>
      </c>
      <c r="T1345" s="10">
        <f t="shared" si="145"/>
        <v>42601.165972222225</v>
      </c>
      <c r="U1345">
        <f t="shared" si="14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1</v>
      </c>
      <c r="L1346">
        <v>189</v>
      </c>
      <c r="M1346" t="b">
        <v>1</v>
      </c>
      <c r="N1346" t="s">
        <v>8276</v>
      </c>
      <c r="O1346" s="5">
        <f t="shared" ref="O1346:O1409" si="147">E1346/D1346</f>
        <v>3.7773333333333334</v>
      </c>
      <c r="P1346" s="11">
        <f t="shared" ref="P1346:P1409" si="148">E1346/L1346</f>
        <v>29.978835978835978</v>
      </c>
      <c r="Q1346" t="str">
        <f t="shared" ref="Q1346:Q1409" si="149">LEFT(N1346,SEARCH("/",N1346,1)-1)</f>
        <v>music</v>
      </c>
      <c r="R1346" t="str">
        <f t="shared" ref="R1346:R1409" si="150">RIGHT(N1346,LEN(N1346)- SEARCH("/",N1346,SEARCH("/",N1346)))</f>
        <v>rock</v>
      </c>
      <c r="S1346" s="9">
        <f t="shared" ref="S1346:S1409" si="151">(((J1346/60)/60)/24)+DATE(1970,1,1)</f>
        <v>42522.789803240739</v>
      </c>
      <c r="T1346" s="10">
        <f t="shared" ref="T1346:T1409" si="152">(((I1346/60)/60)/24)+DATE(1970,1,1)</f>
        <v>42551.789803240739</v>
      </c>
      <c r="U1346">
        <f t="shared" ref="U1346:U1409" si="153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107</v>
      </c>
      <c r="M1347" t="b">
        <v>1</v>
      </c>
      <c r="N1347" t="s">
        <v>8292</v>
      </c>
      <c r="O1347" s="5">
        <f t="shared" si="147"/>
        <v>1.25</v>
      </c>
      <c r="P1347" s="11">
        <f t="shared" si="148"/>
        <v>3.5046728971962615</v>
      </c>
      <c r="Q1347" t="str">
        <f t="shared" si="149"/>
        <v>music</v>
      </c>
      <c r="R1347" t="str">
        <f t="shared" si="150"/>
        <v>pop</v>
      </c>
      <c r="S1347" s="9">
        <f t="shared" si="151"/>
        <v>41799.814340277779</v>
      </c>
      <c r="T1347" s="10">
        <f t="shared" si="152"/>
        <v>41834.814340277779</v>
      </c>
      <c r="U1347">
        <f t="shared" si="153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9</v>
      </c>
      <c r="M1348" t="b">
        <v>0</v>
      </c>
      <c r="N1348" t="s">
        <v>8303</v>
      </c>
      <c r="O1348" s="5">
        <f t="shared" si="147"/>
        <v>1.473265306122449</v>
      </c>
      <c r="P1348" s="11">
        <f t="shared" si="148"/>
        <v>802.11111111111109</v>
      </c>
      <c r="Q1348" t="str">
        <f t="shared" si="149"/>
        <v>theater</v>
      </c>
      <c r="R1348" t="str">
        <f t="shared" si="150"/>
        <v>spaces</v>
      </c>
      <c r="S1348" s="9">
        <f t="shared" si="151"/>
        <v>41422.075821759259</v>
      </c>
      <c r="T1348" s="10">
        <f t="shared" si="152"/>
        <v>41452.075821759259</v>
      </c>
      <c r="U1348">
        <f t="shared" si="153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12</v>
      </c>
      <c r="M1349" t="b">
        <v>0</v>
      </c>
      <c r="N1349" t="s">
        <v>8282</v>
      </c>
      <c r="O1349" s="5">
        <f t="shared" si="147"/>
        <v>1.022</v>
      </c>
      <c r="P1349" s="11">
        <f t="shared" si="148"/>
        <v>212.91666666666666</v>
      </c>
      <c r="Q1349" t="str">
        <f t="shared" si="149"/>
        <v>games</v>
      </c>
      <c r="R1349" t="str">
        <f t="shared" si="150"/>
        <v>video games</v>
      </c>
      <c r="S1349" s="9">
        <f t="shared" si="151"/>
        <v>42040.638020833328</v>
      </c>
      <c r="T1349" s="10">
        <f t="shared" si="152"/>
        <v>42070.638020833328</v>
      </c>
      <c r="U1349">
        <f t="shared" si="153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14</v>
      </c>
      <c r="M1350" t="b">
        <v>0</v>
      </c>
      <c r="N1350" t="s">
        <v>8271</v>
      </c>
      <c r="O1350" s="5">
        <f t="shared" si="147"/>
        <v>1.018723404255319</v>
      </c>
      <c r="P1350" s="11">
        <f t="shared" si="148"/>
        <v>427.5</v>
      </c>
      <c r="Q1350" t="str">
        <f t="shared" si="149"/>
        <v>theater</v>
      </c>
      <c r="R1350" t="str">
        <f t="shared" si="150"/>
        <v>plays</v>
      </c>
      <c r="S1350" s="9">
        <f t="shared" si="151"/>
        <v>41963.506168981476</v>
      </c>
      <c r="T1350" s="10">
        <f t="shared" si="152"/>
        <v>41991.506168981476</v>
      </c>
      <c r="U1350">
        <f t="shared" si="153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3</v>
      </c>
      <c r="M1351" t="b">
        <v>0</v>
      </c>
      <c r="N1351" t="s">
        <v>8272</v>
      </c>
      <c r="O1351" s="5">
        <f t="shared" si="147"/>
        <v>2.0419999999999998</v>
      </c>
      <c r="P1351" s="11">
        <f t="shared" si="148"/>
        <v>3403.3333333333335</v>
      </c>
      <c r="Q1351" t="str">
        <f t="shared" si="149"/>
        <v>technology</v>
      </c>
      <c r="R1351" t="str">
        <f t="shared" si="150"/>
        <v>web</v>
      </c>
      <c r="S1351" s="9">
        <f t="shared" si="151"/>
        <v>42317.33258101852</v>
      </c>
      <c r="T1351" s="10">
        <f t="shared" si="152"/>
        <v>42354.290972222225</v>
      </c>
      <c r="U1351">
        <f t="shared" si="153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15</v>
      </c>
      <c r="M1352" t="b">
        <v>1</v>
      </c>
      <c r="N1352" t="s">
        <v>8266</v>
      </c>
      <c r="O1352" s="5">
        <f t="shared" si="147"/>
        <v>1.0405</v>
      </c>
      <c r="P1352" s="11">
        <f t="shared" si="148"/>
        <v>346.83333333333331</v>
      </c>
      <c r="Q1352" t="str">
        <f t="shared" si="149"/>
        <v>film &amp; video</v>
      </c>
      <c r="R1352" t="str">
        <f t="shared" si="150"/>
        <v>shorts</v>
      </c>
      <c r="S1352" s="9">
        <f t="shared" si="151"/>
        <v>42334.013124999998</v>
      </c>
      <c r="T1352" s="10">
        <f t="shared" si="152"/>
        <v>42364.013124999998</v>
      </c>
      <c r="U1352">
        <f t="shared" si="153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</v>
      </c>
      <c r="M1353" t="b">
        <v>0</v>
      </c>
      <c r="N1353" t="s">
        <v>8284</v>
      </c>
      <c r="O1353" s="5">
        <f t="shared" si="147"/>
        <v>1.0126500000000001</v>
      </c>
      <c r="P1353" s="11">
        <f t="shared" si="148"/>
        <v>20253</v>
      </c>
      <c r="Q1353" t="str">
        <f t="shared" si="149"/>
        <v>food</v>
      </c>
      <c r="R1353" t="str">
        <f t="shared" si="150"/>
        <v>food trucks</v>
      </c>
      <c r="S1353" s="9">
        <f t="shared" si="151"/>
        <v>42382.74009259259</v>
      </c>
      <c r="T1353" s="10">
        <f t="shared" si="152"/>
        <v>42412.74009259259</v>
      </c>
      <c r="U1353">
        <f t="shared" si="153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1</v>
      </c>
      <c r="L1354">
        <v>74</v>
      </c>
      <c r="M1354" t="b">
        <v>1</v>
      </c>
      <c r="N1354" t="s">
        <v>8269</v>
      </c>
      <c r="O1354" s="5">
        <f t="shared" si="147"/>
        <v>1.3613999999999999</v>
      </c>
      <c r="P1354" s="11">
        <f t="shared" si="148"/>
        <v>183.97297297297297</v>
      </c>
      <c r="Q1354" t="str">
        <f t="shared" si="149"/>
        <v>film &amp; video</v>
      </c>
      <c r="R1354" t="str">
        <f t="shared" si="150"/>
        <v>documentary</v>
      </c>
      <c r="S1354" s="9">
        <f t="shared" si="151"/>
        <v>42200.578310185185</v>
      </c>
      <c r="T1354" s="10">
        <f t="shared" si="152"/>
        <v>42252.165972222225</v>
      </c>
      <c r="U1354">
        <f t="shared" si="153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38</v>
      </c>
      <c r="M1355" t="b">
        <v>1</v>
      </c>
      <c r="N1355" t="s">
        <v>8269</v>
      </c>
      <c r="O1355" s="5">
        <f t="shared" si="147"/>
        <v>1.3360000000000001</v>
      </c>
      <c r="P1355" s="11">
        <f t="shared" si="148"/>
        <v>35.157894736842103</v>
      </c>
      <c r="Q1355" t="str">
        <f t="shared" si="149"/>
        <v>film &amp; video</v>
      </c>
      <c r="R1355" t="str">
        <f t="shared" si="150"/>
        <v>documentary</v>
      </c>
      <c r="S1355" s="9">
        <f t="shared" si="151"/>
        <v>41309.11791666667</v>
      </c>
      <c r="T1355" s="10">
        <f t="shared" si="152"/>
        <v>41344</v>
      </c>
      <c r="U1355">
        <f t="shared" si="153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1</v>
      </c>
      <c r="L1356">
        <v>186</v>
      </c>
      <c r="M1356" t="b">
        <v>1</v>
      </c>
      <c r="N1356" t="s">
        <v>8269</v>
      </c>
      <c r="O1356" s="5">
        <f t="shared" si="147"/>
        <v>1.3025</v>
      </c>
      <c r="P1356" s="11">
        <f t="shared" si="148"/>
        <v>8.4032258064516121</v>
      </c>
      <c r="Q1356" t="str">
        <f t="shared" si="149"/>
        <v>film &amp; video</v>
      </c>
      <c r="R1356" t="str">
        <f t="shared" si="150"/>
        <v>documentary</v>
      </c>
      <c r="S1356" s="9">
        <f t="shared" si="151"/>
        <v>42502.807627314818</v>
      </c>
      <c r="T1356" s="10">
        <f t="shared" si="152"/>
        <v>42532.807627314818</v>
      </c>
      <c r="U1356">
        <f t="shared" si="153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301</v>
      </c>
      <c r="M1357" t="b">
        <v>1</v>
      </c>
      <c r="N1357" t="s">
        <v>8297</v>
      </c>
      <c r="O1357" s="5">
        <f t="shared" si="147"/>
        <v>1.2267999999999999</v>
      </c>
      <c r="P1357" s="11">
        <f t="shared" si="148"/>
        <v>10.189368770764119</v>
      </c>
      <c r="Q1357" t="str">
        <f t="shared" si="149"/>
        <v>games</v>
      </c>
      <c r="R1357" t="str">
        <f t="shared" si="150"/>
        <v>tabletop games</v>
      </c>
      <c r="S1357" s="9">
        <f t="shared" si="151"/>
        <v>41213.254687499997</v>
      </c>
      <c r="T1357" s="10">
        <f t="shared" si="152"/>
        <v>41243.416666666664</v>
      </c>
      <c r="U1357">
        <f t="shared" si="153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0</v>
      </c>
      <c r="M1358" t="b">
        <v>0</v>
      </c>
      <c r="N1358" t="s">
        <v>8271</v>
      </c>
      <c r="O1358" s="5">
        <f t="shared" si="147"/>
        <v>1.8281058823529412</v>
      </c>
      <c r="P1358" s="11" t="e">
        <f t="shared" si="148"/>
        <v>#DIV/0!</v>
      </c>
      <c r="Q1358" t="str">
        <f t="shared" si="149"/>
        <v>theater</v>
      </c>
      <c r="R1358" t="str">
        <f t="shared" si="150"/>
        <v>plays</v>
      </c>
      <c r="S1358" s="9">
        <f t="shared" si="151"/>
        <v>41430.038888888892</v>
      </c>
      <c r="T1358" s="10">
        <f t="shared" si="152"/>
        <v>41460.038888888892</v>
      </c>
      <c r="U1358">
        <f t="shared" si="153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1</v>
      </c>
      <c r="M1359" t="b">
        <v>0</v>
      </c>
      <c r="N1359" t="s">
        <v>8286</v>
      </c>
      <c r="O1359" s="5">
        <f t="shared" si="147"/>
        <v>1.2529999999999999</v>
      </c>
      <c r="P1359" s="11">
        <f t="shared" si="148"/>
        <v>2506</v>
      </c>
      <c r="Q1359" t="str">
        <f t="shared" si="149"/>
        <v>music</v>
      </c>
      <c r="R1359" t="str">
        <f t="shared" si="150"/>
        <v>world music</v>
      </c>
      <c r="S1359" s="9">
        <f t="shared" si="151"/>
        <v>41304.962233796294</v>
      </c>
      <c r="T1359" s="10">
        <f t="shared" si="152"/>
        <v>41334.249305555553</v>
      </c>
      <c r="U1359">
        <f t="shared" si="153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1</v>
      </c>
      <c r="L1360">
        <v>124</v>
      </c>
      <c r="M1360" t="b">
        <v>0</v>
      </c>
      <c r="N1360" t="s">
        <v>8285</v>
      </c>
      <c r="O1360" s="5">
        <f t="shared" si="147"/>
        <v>1.1166666666666667</v>
      </c>
      <c r="P1360" s="11">
        <f t="shared" si="148"/>
        <v>27.016129032258064</v>
      </c>
      <c r="Q1360" t="str">
        <f t="shared" si="149"/>
        <v>photography</v>
      </c>
      <c r="R1360" t="str">
        <f t="shared" si="150"/>
        <v>photobooks</v>
      </c>
      <c r="S1360" s="9">
        <f t="shared" si="151"/>
        <v>40689.570868055554</v>
      </c>
      <c r="T1360" s="10">
        <f t="shared" si="152"/>
        <v>40719.570868055554</v>
      </c>
      <c r="U1360">
        <f t="shared" si="153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147</v>
      </c>
      <c r="M1361" t="b">
        <v>1</v>
      </c>
      <c r="N1361" t="s">
        <v>8297</v>
      </c>
      <c r="O1361" s="5">
        <f t="shared" si="147"/>
        <v>1.1575757575757575</v>
      </c>
      <c r="P1361" s="11">
        <f t="shared" si="148"/>
        <v>5.1972789115646263</v>
      </c>
      <c r="Q1361" t="str">
        <f t="shared" si="149"/>
        <v>games</v>
      </c>
      <c r="R1361" t="str">
        <f t="shared" si="150"/>
        <v>tabletop games</v>
      </c>
      <c r="S1361" s="9">
        <f t="shared" si="151"/>
        <v>40668.814699074072</v>
      </c>
      <c r="T1361" s="10">
        <f t="shared" si="152"/>
        <v>40730.814699074072</v>
      </c>
      <c r="U1361">
        <f t="shared" si="153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3</v>
      </c>
      <c r="M1362" t="b">
        <v>0</v>
      </c>
      <c r="N1362" t="s">
        <v>8271</v>
      </c>
      <c r="O1362" s="5">
        <f t="shared" si="147"/>
        <v>1.732</v>
      </c>
      <c r="P1362" s="11">
        <f t="shared" si="148"/>
        <v>866</v>
      </c>
      <c r="Q1362" t="str">
        <f t="shared" si="149"/>
        <v>theater</v>
      </c>
      <c r="R1362" t="str">
        <f t="shared" si="150"/>
        <v>plays</v>
      </c>
      <c r="S1362" s="9">
        <f t="shared" si="151"/>
        <v>41095.900694444441</v>
      </c>
      <c r="T1362" s="10">
        <f t="shared" si="152"/>
        <v>41123.900694444441</v>
      </c>
      <c r="U1362">
        <f t="shared" si="153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55</v>
      </c>
      <c r="M1363" t="b">
        <v>1</v>
      </c>
      <c r="N1363" t="s">
        <v>8303</v>
      </c>
      <c r="O1363" s="5">
        <f t="shared" si="147"/>
        <v>1.2598333333333334</v>
      </c>
      <c r="P1363" s="11">
        <f t="shared" si="148"/>
        <v>137.43636363636364</v>
      </c>
      <c r="Q1363" t="str">
        <f t="shared" si="149"/>
        <v>theater</v>
      </c>
      <c r="R1363" t="str">
        <f t="shared" si="150"/>
        <v>spaces</v>
      </c>
      <c r="S1363" s="9">
        <f t="shared" si="151"/>
        <v>41781.717268518521</v>
      </c>
      <c r="T1363" s="10">
        <f t="shared" si="152"/>
        <v>41811.717268518521</v>
      </c>
      <c r="U1363">
        <f t="shared" si="153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28</v>
      </c>
      <c r="M1364" t="b">
        <v>1</v>
      </c>
      <c r="N1364" t="s">
        <v>8271</v>
      </c>
      <c r="O1364" s="5">
        <f t="shared" si="147"/>
        <v>1.091</v>
      </c>
      <c r="P1364" s="11">
        <f t="shared" si="148"/>
        <v>38.964285714285715</v>
      </c>
      <c r="Q1364" t="str">
        <f t="shared" si="149"/>
        <v>theater</v>
      </c>
      <c r="R1364" t="str">
        <f t="shared" si="150"/>
        <v>plays</v>
      </c>
      <c r="S1364" s="9">
        <f t="shared" si="151"/>
        <v>41464.934386574074</v>
      </c>
      <c r="T1364" s="10">
        <f t="shared" si="152"/>
        <v>41524.934386574074</v>
      </c>
      <c r="U1364">
        <f t="shared" si="153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11</v>
      </c>
      <c r="M1365" t="b">
        <v>0</v>
      </c>
      <c r="N1365" t="s">
        <v>8271</v>
      </c>
      <c r="O1365" s="5">
        <f t="shared" si="147"/>
        <v>1</v>
      </c>
      <c r="P1365" s="11">
        <f t="shared" si="148"/>
        <v>18.181818181818183</v>
      </c>
      <c r="Q1365" t="str">
        <f t="shared" si="149"/>
        <v>theater</v>
      </c>
      <c r="R1365" t="str">
        <f t="shared" si="150"/>
        <v>plays</v>
      </c>
      <c r="S1365" s="9">
        <f t="shared" si="151"/>
        <v>42396.8440625</v>
      </c>
      <c r="T1365" s="10">
        <f t="shared" si="152"/>
        <v>42415.332638888889</v>
      </c>
      <c r="U1365">
        <f t="shared" si="153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8</v>
      </c>
      <c r="M1366" t="b">
        <v>0</v>
      </c>
      <c r="N1366" t="s">
        <v>8279</v>
      </c>
      <c r="O1366" s="5">
        <f t="shared" si="147"/>
        <v>1.1864285714285714</v>
      </c>
      <c r="P1366" s="11">
        <f t="shared" si="148"/>
        <v>6228.75</v>
      </c>
      <c r="Q1366" t="str">
        <f t="shared" si="149"/>
        <v>music</v>
      </c>
      <c r="R1366" t="str">
        <f t="shared" si="150"/>
        <v>indie rock</v>
      </c>
      <c r="S1366" s="9">
        <f t="shared" si="151"/>
        <v>41951.695671296293</v>
      </c>
      <c r="T1366" s="10">
        <f t="shared" si="152"/>
        <v>42011.6956712963</v>
      </c>
      <c r="U1366">
        <f t="shared" si="153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3</v>
      </c>
      <c r="M1367" t="b">
        <v>1</v>
      </c>
      <c r="N1367" t="s">
        <v>8271</v>
      </c>
      <c r="O1367" s="5">
        <f t="shared" si="147"/>
        <v>1.0026666666666666</v>
      </c>
      <c r="P1367" s="11">
        <f t="shared" si="148"/>
        <v>2506.6666666666665</v>
      </c>
      <c r="Q1367" t="str">
        <f t="shared" si="149"/>
        <v>theater</v>
      </c>
      <c r="R1367" t="str">
        <f t="shared" si="150"/>
        <v>plays</v>
      </c>
      <c r="S1367" s="9">
        <f t="shared" si="151"/>
        <v>42049.733240740738</v>
      </c>
      <c r="T1367" s="10">
        <f t="shared" si="152"/>
        <v>42079.691574074073</v>
      </c>
      <c r="U1367">
        <f t="shared" si="153"/>
        <v>2015</v>
      </c>
    </row>
    <row r="1368" spans="1:21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37</v>
      </c>
      <c r="M1368" t="b">
        <v>1</v>
      </c>
      <c r="N1368" t="s">
        <v>8266</v>
      </c>
      <c r="O1368" s="5">
        <f t="shared" si="147"/>
        <v>1.2648920000000001</v>
      </c>
      <c r="P1368" s="11">
        <f t="shared" si="148"/>
        <v>256.39702702702704</v>
      </c>
      <c r="Q1368" t="str">
        <f t="shared" si="149"/>
        <v>film &amp; video</v>
      </c>
      <c r="R1368" t="str">
        <f t="shared" si="150"/>
        <v>shorts</v>
      </c>
      <c r="S1368" s="9">
        <f t="shared" si="151"/>
        <v>41924.996099537035</v>
      </c>
      <c r="T1368" s="10">
        <f t="shared" si="152"/>
        <v>41970.037766203706</v>
      </c>
      <c r="U1368">
        <f t="shared" si="153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62</v>
      </c>
      <c r="M1369" t="b">
        <v>1</v>
      </c>
      <c r="N1369" t="s">
        <v>8277</v>
      </c>
      <c r="O1369" s="5">
        <f t="shared" si="147"/>
        <v>1.1426000000000001</v>
      </c>
      <c r="P1369" s="11">
        <f t="shared" si="148"/>
        <v>92.145161290322577</v>
      </c>
      <c r="Q1369" t="str">
        <f t="shared" si="149"/>
        <v>music</v>
      </c>
      <c r="R1369" t="str">
        <f t="shared" si="150"/>
        <v>metal</v>
      </c>
      <c r="S1369" s="9">
        <f t="shared" si="151"/>
        <v>42292.002893518518</v>
      </c>
      <c r="T1369" s="10">
        <f t="shared" si="152"/>
        <v>42322.044560185182</v>
      </c>
      <c r="U1369">
        <f t="shared" si="153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0</v>
      </c>
      <c r="M1370" t="b">
        <v>0</v>
      </c>
      <c r="N1370" t="s">
        <v>8305</v>
      </c>
      <c r="O1370" s="5">
        <f t="shared" si="147"/>
        <v>1.107</v>
      </c>
      <c r="P1370" s="11" t="e">
        <f t="shared" si="148"/>
        <v>#DIV/0!</v>
      </c>
      <c r="Q1370" t="str">
        <f t="shared" si="149"/>
        <v>theater</v>
      </c>
      <c r="R1370" t="str">
        <f t="shared" si="150"/>
        <v>musical</v>
      </c>
      <c r="S1370" s="9">
        <f t="shared" si="151"/>
        <v>42146.190902777773</v>
      </c>
      <c r="T1370" s="10">
        <f t="shared" si="152"/>
        <v>42170.190902777773</v>
      </c>
      <c r="U1370">
        <f t="shared" si="153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5</v>
      </c>
      <c r="M1371" t="b">
        <v>0</v>
      </c>
      <c r="N1371" t="s">
        <v>8270</v>
      </c>
      <c r="O1371" s="5">
        <f t="shared" si="147"/>
        <v>1.0534805315203954</v>
      </c>
      <c r="P1371" s="11">
        <f t="shared" si="148"/>
        <v>6818.1259999999993</v>
      </c>
      <c r="Q1371" t="str">
        <f t="shared" si="149"/>
        <v>film &amp; video</v>
      </c>
      <c r="R1371" t="str">
        <f t="shared" si="150"/>
        <v>animation</v>
      </c>
      <c r="S1371" s="9">
        <f t="shared" si="151"/>
        <v>41710.594282407408</v>
      </c>
      <c r="T1371" s="10">
        <f t="shared" si="152"/>
        <v>41740.594282407408</v>
      </c>
      <c r="U1371">
        <f t="shared" si="153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0</v>
      </c>
      <c r="M1372" t="b">
        <v>0</v>
      </c>
      <c r="N1372" t="s">
        <v>8278</v>
      </c>
      <c r="O1372" s="5">
        <f t="shared" si="147"/>
        <v>1.0366666666666666</v>
      </c>
      <c r="P1372" s="11" t="e">
        <f t="shared" si="148"/>
        <v>#DIV/0!</v>
      </c>
      <c r="Q1372" t="str">
        <f t="shared" si="149"/>
        <v>music</v>
      </c>
      <c r="R1372" t="str">
        <f t="shared" si="150"/>
        <v>jazz</v>
      </c>
      <c r="S1372" s="9">
        <f t="shared" si="151"/>
        <v>41548.00335648148</v>
      </c>
      <c r="T1372" s="10">
        <f t="shared" si="152"/>
        <v>41563.00335648148</v>
      </c>
      <c r="U1372">
        <f t="shared" si="153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16</v>
      </c>
      <c r="M1373" t="b">
        <v>0</v>
      </c>
      <c r="N1373" t="s">
        <v>8289</v>
      </c>
      <c r="O1373" s="5">
        <f t="shared" si="147"/>
        <v>1.0708672667523933</v>
      </c>
      <c r="P1373" s="11">
        <f t="shared" si="148"/>
        <v>468.4375</v>
      </c>
      <c r="Q1373" t="str">
        <f t="shared" si="149"/>
        <v>photography</v>
      </c>
      <c r="R1373" t="str">
        <f t="shared" si="150"/>
        <v>nature</v>
      </c>
      <c r="S1373" s="9">
        <f t="shared" si="151"/>
        <v>42101.758587962962</v>
      </c>
      <c r="T1373" s="10">
        <f t="shared" si="152"/>
        <v>42131.758587962962</v>
      </c>
      <c r="U1373">
        <f t="shared" si="153"/>
        <v>2015</v>
      </c>
    </row>
    <row r="1374" spans="1:21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33</v>
      </c>
      <c r="M1374" t="b">
        <v>1</v>
      </c>
      <c r="N1374" t="s">
        <v>8271</v>
      </c>
      <c r="O1374" s="5">
        <f t="shared" si="147"/>
        <v>1.24</v>
      </c>
      <c r="P1374" s="11">
        <f t="shared" si="148"/>
        <v>18.787878787878789</v>
      </c>
      <c r="Q1374" t="str">
        <f t="shared" si="149"/>
        <v>theater</v>
      </c>
      <c r="R1374" t="str">
        <f t="shared" si="150"/>
        <v>plays</v>
      </c>
      <c r="S1374" s="9">
        <f t="shared" si="151"/>
        <v>41072.739953703705</v>
      </c>
      <c r="T1374" s="10">
        <f t="shared" si="152"/>
        <v>41102.739953703705</v>
      </c>
      <c r="U1374">
        <f t="shared" si="153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16</v>
      </c>
      <c r="M1375" t="b">
        <v>0</v>
      </c>
      <c r="N1375" t="s">
        <v>8270</v>
      </c>
      <c r="O1375" s="5">
        <f t="shared" si="147"/>
        <v>1.0501</v>
      </c>
      <c r="P1375" s="11">
        <f t="shared" si="148"/>
        <v>656.3125</v>
      </c>
      <c r="Q1375" t="str">
        <f t="shared" si="149"/>
        <v>film &amp; video</v>
      </c>
      <c r="R1375" t="str">
        <f t="shared" si="150"/>
        <v>animation</v>
      </c>
      <c r="S1375" s="9">
        <f t="shared" si="151"/>
        <v>42704.95177083333</v>
      </c>
      <c r="T1375" s="10">
        <f t="shared" si="152"/>
        <v>42734.95177083333</v>
      </c>
      <c r="U1375">
        <f t="shared" si="153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72</v>
      </c>
      <c r="M1376" t="b">
        <v>1</v>
      </c>
      <c r="N1376" t="s">
        <v>8271</v>
      </c>
      <c r="O1376" s="5">
        <f t="shared" si="147"/>
        <v>1.8946666666666667</v>
      </c>
      <c r="P1376" s="11">
        <f t="shared" si="148"/>
        <v>39.472222222222221</v>
      </c>
      <c r="Q1376" t="str">
        <f t="shared" si="149"/>
        <v>theater</v>
      </c>
      <c r="R1376" t="str">
        <f t="shared" si="150"/>
        <v>plays</v>
      </c>
      <c r="S1376" s="9">
        <f t="shared" si="151"/>
        <v>42424.161898148144</v>
      </c>
      <c r="T1376" s="10">
        <f t="shared" si="152"/>
        <v>42454.12023148148</v>
      </c>
      <c r="U1376">
        <f t="shared" si="153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29</v>
      </c>
      <c r="M1377" t="b">
        <v>1</v>
      </c>
      <c r="N1377" t="s">
        <v>8276</v>
      </c>
      <c r="O1377" s="5">
        <f t="shared" si="147"/>
        <v>1.7132499999999999</v>
      </c>
      <c r="P1377" s="11">
        <f t="shared" si="148"/>
        <v>236.31034482758622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10">
        <f t="shared" si="152"/>
        <v>42750.066192129627</v>
      </c>
      <c r="U1377">
        <f t="shared" si="153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112</v>
      </c>
      <c r="M1378" t="b">
        <v>1</v>
      </c>
      <c r="N1378" t="s">
        <v>8271</v>
      </c>
      <c r="O1378" s="5">
        <f t="shared" si="147"/>
        <v>2.5248648648648651</v>
      </c>
      <c r="P1378" s="11">
        <f t="shared" si="148"/>
        <v>83.410714285714292</v>
      </c>
      <c r="Q1378" t="str">
        <f t="shared" si="149"/>
        <v>theater</v>
      </c>
      <c r="R1378" t="str">
        <f t="shared" si="150"/>
        <v>plays</v>
      </c>
      <c r="S1378" s="9">
        <f t="shared" si="151"/>
        <v>42677.669050925921</v>
      </c>
      <c r="T1378" s="10">
        <f t="shared" si="152"/>
        <v>42707.710717592592</v>
      </c>
      <c r="U1378">
        <f t="shared" si="153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16</v>
      </c>
      <c r="M1379" t="b">
        <v>0</v>
      </c>
      <c r="N1379" t="s">
        <v>8296</v>
      </c>
      <c r="O1379" s="5">
        <f t="shared" si="147"/>
        <v>1.1615384615384616</v>
      </c>
      <c r="P1379" s="11">
        <f t="shared" si="148"/>
        <v>94.375</v>
      </c>
      <c r="Q1379" t="str">
        <f t="shared" si="149"/>
        <v>photography</v>
      </c>
      <c r="R1379" t="str">
        <f t="shared" si="150"/>
        <v>people</v>
      </c>
      <c r="S1379" s="9">
        <f t="shared" si="151"/>
        <v>42747.219560185185</v>
      </c>
      <c r="T1379" s="10">
        <f t="shared" si="152"/>
        <v>42769.174305555556</v>
      </c>
      <c r="U1379">
        <f t="shared" si="153"/>
        <v>2017</v>
      </c>
    </row>
    <row r="1380" spans="1:21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1</v>
      </c>
      <c r="L1380">
        <v>74</v>
      </c>
      <c r="M1380" t="b">
        <v>1</v>
      </c>
      <c r="N1380" t="s">
        <v>8271</v>
      </c>
      <c r="O1380" s="5">
        <f t="shared" si="147"/>
        <v>2.0335000000000001</v>
      </c>
      <c r="P1380" s="11">
        <f t="shared" si="148"/>
        <v>54.95945945945946</v>
      </c>
      <c r="Q1380" t="str">
        <f t="shared" si="149"/>
        <v>theater</v>
      </c>
      <c r="R1380" t="str">
        <f t="shared" si="150"/>
        <v>plays</v>
      </c>
      <c r="S1380" s="9">
        <f t="shared" si="151"/>
        <v>42568.759374999994</v>
      </c>
      <c r="T1380" s="10">
        <f t="shared" si="152"/>
        <v>42583.759374999994</v>
      </c>
      <c r="U1380">
        <f t="shared" si="153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0</v>
      </c>
      <c r="M1381" t="b">
        <v>0</v>
      </c>
      <c r="N1381" t="s">
        <v>8272</v>
      </c>
      <c r="O1381" s="5">
        <f t="shared" si="147"/>
        <v>1.1160000000000001</v>
      </c>
      <c r="P1381" s="11" t="e">
        <f t="shared" si="148"/>
        <v>#DIV/0!</v>
      </c>
      <c r="Q1381" t="str">
        <f t="shared" si="149"/>
        <v>technology</v>
      </c>
      <c r="R1381" t="str">
        <f t="shared" si="150"/>
        <v>web</v>
      </c>
      <c r="S1381" s="9">
        <f t="shared" si="151"/>
        <v>42130.491620370376</v>
      </c>
      <c r="T1381" s="10">
        <f t="shared" si="152"/>
        <v>42160.491620370376</v>
      </c>
      <c r="U1381">
        <f t="shared" si="153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17</v>
      </c>
      <c r="M1382" t="b">
        <v>1</v>
      </c>
      <c r="N1382" t="s">
        <v>8271</v>
      </c>
      <c r="O1382" s="5">
        <f t="shared" si="147"/>
        <v>4.24</v>
      </c>
      <c r="P1382" s="11">
        <f t="shared" si="148"/>
        <v>6.2352941176470589</v>
      </c>
      <c r="Q1382" t="str">
        <f t="shared" si="149"/>
        <v>theater</v>
      </c>
      <c r="R1382" t="str">
        <f t="shared" si="150"/>
        <v>plays</v>
      </c>
      <c r="S1382" s="9">
        <f t="shared" si="151"/>
        <v>42141.762800925921</v>
      </c>
      <c r="T1382" s="10">
        <f t="shared" si="152"/>
        <v>42164.083333333328</v>
      </c>
      <c r="U1382">
        <f t="shared" si="153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1</v>
      </c>
      <c r="M1383" t="b">
        <v>0</v>
      </c>
      <c r="N1383" t="s">
        <v>8272</v>
      </c>
      <c r="O1383" s="5">
        <f t="shared" si="147"/>
        <v>1.071</v>
      </c>
      <c r="P1383" s="11">
        <f t="shared" si="148"/>
        <v>5355</v>
      </c>
      <c r="Q1383" t="str">
        <f t="shared" si="149"/>
        <v>technology</v>
      </c>
      <c r="R1383" t="str">
        <f t="shared" si="150"/>
        <v>web</v>
      </c>
      <c r="S1383" s="9">
        <f t="shared" si="151"/>
        <v>42703.214409722219</v>
      </c>
      <c r="T1383" s="10">
        <f t="shared" si="152"/>
        <v>42733.214409722219</v>
      </c>
      <c r="U1383">
        <f t="shared" si="153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0</v>
      </c>
      <c r="M1384" t="b">
        <v>0</v>
      </c>
      <c r="N1384" t="s">
        <v>8285</v>
      </c>
      <c r="O1384" s="5">
        <f t="shared" si="147"/>
        <v>1.043625</v>
      </c>
      <c r="P1384" s="11" t="e">
        <f t="shared" si="148"/>
        <v>#DIV/0!</v>
      </c>
      <c r="Q1384" t="str">
        <f t="shared" si="149"/>
        <v>photography</v>
      </c>
      <c r="R1384" t="str">
        <f t="shared" si="150"/>
        <v>photobooks</v>
      </c>
      <c r="S1384" s="9">
        <f t="shared" si="151"/>
        <v>41370.800185185188</v>
      </c>
      <c r="T1384" s="10">
        <f t="shared" si="152"/>
        <v>41400.800185185188</v>
      </c>
      <c r="U1384">
        <f t="shared" si="153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25</v>
      </c>
      <c r="M1385" t="b">
        <v>0</v>
      </c>
      <c r="N1385" t="s">
        <v>8273</v>
      </c>
      <c r="O1385" s="5">
        <f t="shared" si="147"/>
        <v>2.124090909090909</v>
      </c>
      <c r="P1385" s="11">
        <f t="shared" si="148"/>
        <v>186.92</v>
      </c>
      <c r="Q1385" t="str">
        <f t="shared" si="149"/>
        <v>technology</v>
      </c>
      <c r="R1385" t="str">
        <f t="shared" si="150"/>
        <v>wearables</v>
      </c>
      <c r="S1385" s="9">
        <f t="shared" si="151"/>
        <v>42707.074976851851</v>
      </c>
      <c r="T1385" s="10">
        <f t="shared" si="152"/>
        <v>42727.074976851851</v>
      </c>
      <c r="U1385">
        <f t="shared" si="153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4</v>
      </c>
      <c r="M1386" t="b">
        <v>0</v>
      </c>
      <c r="N1386" t="s">
        <v>8282</v>
      </c>
      <c r="O1386" s="5">
        <f t="shared" si="147"/>
        <v>1.2408571428571429</v>
      </c>
      <c r="P1386" s="11">
        <f t="shared" si="148"/>
        <v>1085.75</v>
      </c>
      <c r="Q1386" t="str">
        <f t="shared" si="149"/>
        <v>games</v>
      </c>
      <c r="R1386" t="str">
        <f t="shared" si="150"/>
        <v>video games</v>
      </c>
      <c r="S1386" s="9">
        <f t="shared" si="151"/>
        <v>42160.735208333332</v>
      </c>
      <c r="T1386" s="10">
        <f t="shared" si="152"/>
        <v>42190.735208333332</v>
      </c>
      <c r="U1386">
        <f t="shared" si="153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9</v>
      </c>
      <c r="M1387" t="b">
        <v>0</v>
      </c>
      <c r="N1387" t="s">
        <v>8305</v>
      </c>
      <c r="O1387" s="5">
        <f t="shared" si="147"/>
        <v>1.10406125</v>
      </c>
      <c r="P1387" s="11">
        <f t="shared" si="148"/>
        <v>981.38777777777773</v>
      </c>
      <c r="Q1387" t="str">
        <f t="shared" si="149"/>
        <v>theater</v>
      </c>
      <c r="R1387" t="str">
        <f t="shared" si="150"/>
        <v>musical</v>
      </c>
      <c r="S1387" s="9">
        <f t="shared" si="151"/>
        <v>42433.688900462963</v>
      </c>
      <c r="T1387" s="10">
        <f t="shared" si="152"/>
        <v>42489.507638888885</v>
      </c>
      <c r="U1387">
        <f t="shared" si="153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71</v>
      </c>
      <c r="M1388" t="b">
        <v>1</v>
      </c>
      <c r="N1388" t="s">
        <v>8305</v>
      </c>
      <c r="O1388" s="5">
        <f t="shared" si="147"/>
        <v>2.1875</v>
      </c>
      <c r="P1388" s="11">
        <f t="shared" si="148"/>
        <v>12.32394366197183</v>
      </c>
      <c r="Q1388" t="str">
        <f t="shared" si="149"/>
        <v>theater</v>
      </c>
      <c r="R1388" t="str">
        <f t="shared" si="150"/>
        <v>musical</v>
      </c>
      <c r="S1388" s="9">
        <f t="shared" si="151"/>
        <v>42184.646863425922</v>
      </c>
      <c r="T1388" s="10">
        <f t="shared" si="152"/>
        <v>42214.646863425922</v>
      </c>
      <c r="U1388">
        <f t="shared" si="153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890</v>
      </c>
      <c r="M1389" t="b">
        <v>0</v>
      </c>
      <c r="N1389" t="s">
        <v>8273</v>
      </c>
      <c r="O1389" s="5">
        <f t="shared" si="147"/>
        <v>1.36625</v>
      </c>
      <c r="P1389" s="11">
        <f t="shared" si="148"/>
        <v>6.1404494382022472</v>
      </c>
      <c r="Q1389" t="str">
        <f t="shared" si="149"/>
        <v>technology</v>
      </c>
      <c r="R1389" t="str">
        <f t="shared" si="150"/>
        <v>wearables</v>
      </c>
      <c r="S1389" s="9">
        <f t="shared" si="151"/>
        <v>42126.92123842593</v>
      </c>
      <c r="T1389" s="10">
        <f t="shared" si="152"/>
        <v>42158.1875</v>
      </c>
      <c r="U1389">
        <f t="shared" si="153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37</v>
      </c>
      <c r="M1390" t="b">
        <v>0</v>
      </c>
      <c r="N1390" t="s">
        <v>8273</v>
      </c>
      <c r="O1390" s="5">
        <f t="shared" si="147"/>
        <v>1.348074</v>
      </c>
      <c r="P1390" s="11">
        <f t="shared" si="148"/>
        <v>182.17216216216215</v>
      </c>
      <c r="Q1390" t="str">
        <f t="shared" si="149"/>
        <v>technology</v>
      </c>
      <c r="R1390" t="str">
        <f t="shared" si="150"/>
        <v>wearables</v>
      </c>
      <c r="S1390" s="9">
        <f t="shared" si="151"/>
        <v>42634.614780092597</v>
      </c>
      <c r="T1390" s="10">
        <f t="shared" si="152"/>
        <v>42660.676388888889</v>
      </c>
      <c r="U1390">
        <f t="shared" si="153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0</v>
      </c>
      <c r="N1391" t="s">
        <v>8273</v>
      </c>
      <c r="O1391" s="5">
        <f t="shared" si="147"/>
        <v>1.454</v>
      </c>
      <c r="P1391" s="11">
        <f t="shared" si="148"/>
        <v>21.382352941176471</v>
      </c>
      <c r="Q1391" t="str">
        <f t="shared" si="149"/>
        <v>technology</v>
      </c>
      <c r="R1391" t="str">
        <f t="shared" si="150"/>
        <v>wearables</v>
      </c>
      <c r="S1391" s="9">
        <f t="shared" si="151"/>
        <v>42565.480983796297</v>
      </c>
      <c r="T1391" s="10">
        <f t="shared" si="152"/>
        <v>42595.480983796297</v>
      </c>
      <c r="U1391">
        <f t="shared" si="153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51</v>
      </c>
      <c r="M1392" t="b">
        <v>1</v>
      </c>
      <c r="N1392" t="s">
        <v>8271</v>
      </c>
      <c r="O1392" s="5">
        <f t="shared" si="147"/>
        <v>1.0910714285714285</v>
      </c>
      <c r="P1392" s="11">
        <f t="shared" si="148"/>
        <v>59.901960784313722</v>
      </c>
      <c r="Q1392" t="str">
        <f t="shared" si="149"/>
        <v>theater</v>
      </c>
      <c r="R1392" t="str">
        <f t="shared" si="150"/>
        <v>plays</v>
      </c>
      <c r="S1392" s="9">
        <f t="shared" si="151"/>
        <v>42087.803310185183</v>
      </c>
      <c r="T1392" s="10">
        <f t="shared" si="152"/>
        <v>42121.716666666667</v>
      </c>
      <c r="U1392">
        <f t="shared" si="153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43</v>
      </c>
      <c r="M1393" t="b">
        <v>1</v>
      </c>
      <c r="N1393" t="s">
        <v>8300</v>
      </c>
      <c r="O1393" s="5">
        <f t="shared" si="147"/>
        <v>1.1020000000000001</v>
      </c>
      <c r="P1393" s="11">
        <f t="shared" si="148"/>
        <v>12.813953488372093</v>
      </c>
      <c r="Q1393" t="str">
        <f t="shared" si="149"/>
        <v>music</v>
      </c>
      <c r="R1393" t="str">
        <f t="shared" si="150"/>
        <v>classical music</v>
      </c>
      <c r="S1393" s="9">
        <f t="shared" si="151"/>
        <v>42193.650671296295</v>
      </c>
      <c r="T1393" s="10">
        <f t="shared" si="152"/>
        <v>42238.207638888889</v>
      </c>
      <c r="U1393">
        <f t="shared" si="153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1</v>
      </c>
      <c r="L1394">
        <v>162</v>
      </c>
      <c r="M1394" t="b">
        <v>1</v>
      </c>
      <c r="N1394" t="s">
        <v>8295</v>
      </c>
      <c r="O1394" s="5">
        <f t="shared" si="147"/>
        <v>1.1364000000000001</v>
      </c>
      <c r="P1394" s="11">
        <f t="shared" si="148"/>
        <v>17.537037037037038</v>
      </c>
      <c r="Q1394" t="str">
        <f t="shared" si="149"/>
        <v>technology</v>
      </c>
      <c r="R1394" t="str">
        <f t="shared" si="150"/>
        <v>hardware</v>
      </c>
      <c r="S1394" s="9">
        <f t="shared" si="151"/>
        <v>42401.154930555553</v>
      </c>
      <c r="T1394" s="10">
        <f t="shared" si="152"/>
        <v>42432.154930555553</v>
      </c>
      <c r="U1394">
        <f t="shared" si="153"/>
        <v>2016</v>
      </c>
    </row>
    <row r="1395" spans="1:21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0</v>
      </c>
      <c r="M1395" t="b">
        <v>0</v>
      </c>
      <c r="N1395" t="s">
        <v>8304</v>
      </c>
      <c r="O1395" s="5">
        <f t="shared" si="147"/>
        <v>1.0235000000000001</v>
      </c>
      <c r="P1395" s="11" t="e">
        <f t="shared" si="148"/>
        <v>#DIV/0!</v>
      </c>
      <c r="Q1395" t="str">
        <f t="shared" si="149"/>
        <v>publishing</v>
      </c>
      <c r="R1395" t="str">
        <f t="shared" si="150"/>
        <v>children's books</v>
      </c>
      <c r="S1395" s="9">
        <f t="shared" si="151"/>
        <v>42553.681979166664</v>
      </c>
      <c r="T1395" s="10">
        <f t="shared" si="152"/>
        <v>42583.681979166664</v>
      </c>
      <c r="U1395">
        <f t="shared" si="153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4</v>
      </c>
      <c r="M1396" t="b">
        <v>0</v>
      </c>
      <c r="N1396" t="s">
        <v>8271</v>
      </c>
      <c r="O1396" s="5">
        <f t="shared" si="147"/>
        <v>1.2213333333333334</v>
      </c>
      <c r="P1396" s="11">
        <f t="shared" si="148"/>
        <v>229</v>
      </c>
      <c r="Q1396" t="str">
        <f t="shared" si="149"/>
        <v>theater</v>
      </c>
      <c r="R1396" t="str">
        <f t="shared" si="150"/>
        <v>plays</v>
      </c>
      <c r="S1396" s="9">
        <f t="shared" si="151"/>
        <v>42752.144976851851</v>
      </c>
      <c r="T1396" s="10">
        <f t="shared" si="152"/>
        <v>42795.125</v>
      </c>
      <c r="U1396">
        <f t="shared" si="153"/>
        <v>2017</v>
      </c>
    </row>
    <row r="1397" spans="1:21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311</v>
      </c>
      <c r="M1397" t="b">
        <v>1</v>
      </c>
      <c r="N1397" t="s">
        <v>8298</v>
      </c>
      <c r="O1397" s="5">
        <f t="shared" si="147"/>
        <v>1.1188571428571428</v>
      </c>
      <c r="P1397" s="11">
        <f t="shared" si="148"/>
        <v>12.591639871382636</v>
      </c>
      <c r="Q1397" t="str">
        <f t="shared" si="149"/>
        <v>food</v>
      </c>
      <c r="R1397" t="str">
        <f t="shared" si="150"/>
        <v>small batch</v>
      </c>
      <c r="S1397" s="9">
        <f t="shared" si="151"/>
        <v>42719.90834490741</v>
      </c>
      <c r="T1397" s="10">
        <f t="shared" si="152"/>
        <v>42749.90834490741</v>
      </c>
      <c r="U1397">
        <f t="shared" si="153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33</v>
      </c>
      <c r="M1398" t="b">
        <v>1</v>
      </c>
      <c r="N1398" t="s">
        <v>8280</v>
      </c>
      <c r="O1398" s="5">
        <f t="shared" si="147"/>
        <v>1.073</v>
      </c>
      <c r="P1398" s="11">
        <f t="shared" si="148"/>
        <v>195.09090909090909</v>
      </c>
      <c r="Q1398" t="str">
        <f t="shared" si="149"/>
        <v>music</v>
      </c>
      <c r="R1398" t="str">
        <f t="shared" si="150"/>
        <v>electronic music</v>
      </c>
      <c r="S1398" s="9">
        <f t="shared" si="151"/>
        <v>42018.99863425926</v>
      </c>
      <c r="T1398" s="10">
        <f t="shared" si="152"/>
        <v>42048.99863425926</v>
      </c>
      <c r="U1398">
        <f t="shared" si="153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191</v>
      </c>
      <c r="M1399" t="b">
        <v>1</v>
      </c>
      <c r="N1399" t="s">
        <v>8276</v>
      </c>
      <c r="O1399" s="5">
        <f t="shared" si="147"/>
        <v>1.1385000000000001</v>
      </c>
      <c r="P1399" s="11">
        <f t="shared" si="148"/>
        <v>59.607329842931939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10">
        <f t="shared" si="152"/>
        <v>42670.888194444444</v>
      </c>
      <c r="U1399">
        <f t="shared" si="153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1</v>
      </c>
      <c r="L1400">
        <v>31</v>
      </c>
      <c r="M1400" t="b">
        <v>1</v>
      </c>
      <c r="N1400" t="s">
        <v>8276</v>
      </c>
      <c r="O1400" s="5">
        <f t="shared" si="147"/>
        <v>1.0968181818181819</v>
      </c>
      <c r="P1400" s="11">
        <f t="shared" si="148"/>
        <v>155.67741935483872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10">
        <f t="shared" si="152"/>
        <v>42556.874236111107</v>
      </c>
      <c r="U1400">
        <f t="shared" si="153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1</v>
      </c>
      <c r="L1401">
        <v>22</v>
      </c>
      <c r="M1401" t="b">
        <v>1</v>
      </c>
      <c r="N1401" t="s">
        <v>8279</v>
      </c>
      <c r="O1401" s="5">
        <f t="shared" si="147"/>
        <v>1.2614444444444444</v>
      </c>
      <c r="P1401" s="11">
        <f t="shared" si="148"/>
        <v>516.0454545454545</v>
      </c>
      <c r="Q1401" t="str">
        <f t="shared" si="149"/>
        <v>music</v>
      </c>
      <c r="R1401" t="str">
        <f t="shared" si="150"/>
        <v>indie rock</v>
      </c>
      <c r="S1401" s="9">
        <f t="shared" si="151"/>
        <v>41889.004317129627</v>
      </c>
      <c r="T1401" s="10">
        <f t="shared" si="152"/>
        <v>41919.004317129627</v>
      </c>
      <c r="U1401">
        <f t="shared" si="153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8</v>
      </c>
      <c r="M1402" t="b">
        <v>0</v>
      </c>
      <c r="N1402" t="s">
        <v>8273</v>
      </c>
      <c r="O1402" s="5">
        <f t="shared" si="147"/>
        <v>1.6742857142857144</v>
      </c>
      <c r="P1402" s="11">
        <f t="shared" si="148"/>
        <v>73.25</v>
      </c>
      <c r="Q1402" t="str">
        <f t="shared" si="149"/>
        <v>technology</v>
      </c>
      <c r="R1402" t="str">
        <f t="shared" si="150"/>
        <v>wearables</v>
      </c>
      <c r="S1402" s="9">
        <f t="shared" si="151"/>
        <v>42498.341122685189</v>
      </c>
      <c r="T1402" s="10">
        <f t="shared" si="152"/>
        <v>42533.229166666672</v>
      </c>
      <c r="U1402">
        <f t="shared" si="153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13</v>
      </c>
      <c r="M1403" t="b">
        <v>1</v>
      </c>
      <c r="N1403" t="s">
        <v>8271</v>
      </c>
      <c r="O1403" s="5">
        <f t="shared" si="147"/>
        <v>4.9652000000000003</v>
      </c>
      <c r="P1403" s="11">
        <f t="shared" si="148"/>
        <v>954.84615384615381</v>
      </c>
      <c r="Q1403" t="str">
        <f t="shared" si="149"/>
        <v>theater</v>
      </c>
      <c r="R1403" t="str">
        <f t="shared" si="150"/>
        <v>plays</v>
      </c>
      <c r="S1403" s="9">
        <f t="shared" si="151"/>
        <v>41399.99622685185</v>
      </c>
      <c r="T1403" s="10">
        <f t="shared" si="152"/>
        <v>41420.99622685185</v>
      </c>
      <c r="U1403">
        <f t="shared" si="153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49</v>
      </c>
      <c r="M1404" t="b">
        <v>1</v>
      </c>
      <c r="N1404" t="s">
        <v>8271</v>
      </c>
      <c r="O1404" s="5">
        <f t="shared" si="147"/>
        <v>1.0915999999999999</v>
      </c>
      <c r="P1404" s="11">
        <f t="shared" si="148"/>
        <v>55.693877551020407</v>
      </c>
      <c r="Q1404" t="str">
        <f t="shared" si="149"/>
        <v>theater</v>
      </c>
      <c r="R1404" t="str">
        <f t="shared" si="150"/>
        <v>plays</v>
      </c>
      <c r="S1404" s="9">
        <f t="shared" si="151"/>
        <v>42065.053368055553</v>
      </c>
      <c r="T1404" s="10">
        <f t="shared" si="152"/>
        <v>42125.011701388896</v>
      </c>
      <c r="U1404">
        <f t="shared" si="153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1</v>
      </c>
      <c r="L1405">
        <v>50</v>
      </c>
      <c r="M1405" t="b">
        <v>1</v>
      </c>
      <c r="N1405" t="s">
        <v>8276</v>
      </c>
      <c r="O1405" s="5">
        <f t="shared" si="147"/>
        <v>1.0257499999999999</v>
      </c>
      <c r="P1405" s="11">
        <f t="shared" si="148"/>
        <v>82.06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10">
        <f t="shared" si="152"/>
        <v>41481.062905092593</v>
      </c>
      <c r="U1405">
        <f t="shared" si="153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680</v>
      </c>
      <c r="M1406" t="b">
        <v>1</v>
      </c>
      <c r="N1406" t="s">
        <v>8295</v>
      </c>
      <c r="O1406" s="5">
        <f t="shared" si="147"/>
        <v>1.6620689655172414E-2</v>
      </c>
      <c r="P1406" s="11">
        <f t="shared" si="148"/>
        <v>0.35441176470588237</v>
      </c>
      <c r="Q1406" t="str">
        <f t="shared" si="149"/>
        <v>technology</v>
      </c>
      <c r="R1406" t="str">
        <f t="shared" si="150"/>
        <v>hardware</v>
      </c>
      <c r="S1406" s="9">
        <f t="shared" si="151"/>
        <v>42032.510243055556</v>
      </c>
      <c r="T1406" s="10">
        <f t="shared" si="152"/>
        <v>42057.510243055556</v>
      </c>
      <c r="U1406">
        <f t="shared" si="153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0</v>
      </c>
      <c r="L1407">
        <v>29</v>
      </c>
      <c r="M1407" t="b">
        <v>1</v>
      </c>
      <c r="N1407" t="s">
        <v>8271</v>
      </c>
      <c r="O1407" s="5">
        <f t="shared" si="147"/>
        <v>4.1999999999999997E-3</v>
      </c>
      <c r="P1407" s="11">
        <f t="shared" si="148"/>
        <v>3.6206896551724137</v>
      </c>
      <c r="Q1407" t="str">
        <f t="shared" si="149"/>
        <v>theater</v>
      </c>
      <c r="R1407" t="str">
        <f t="shared" si="150"/>
        <v>plays</v>
      </c>
      <c r="S1407" s="9">
        <f t="shared" si="151"/>
        <v>41941.680567129632</v>
      </c>
      <c r="T1407" s="10">
        <f t="shared" si="152"/>
        <v>41971.722233796296</v>
      </c>
      <c r="U1407">
        <f t="shared" si="153"/>
        <v>2014</v>
      </c>
    </row>
    <row r="1408" spans="1:21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1</v>
      </c>
      <c r="L1408">
        <v>413</v>
      </c>
      <c r="M1408" t="b">
        <v>1</v>
      </c>
      <c r="N1408" t="s">
        <v>8276</v>
      </c>
      <c r="O1408" s="5">
        <f t="shared" si="147"/>
        <v>1.25E-3</v>
      </c>
      <c r="P1408" s="11">
        <f t="shared" si="148"/>
        <v>3.6319612590799029E-2</v>
      </c>
      <c r="Q1408" t="str">
        <f t="shared" si="149"/>
        <v>music</v>
      </c>
      <c r="R1408" t="str">
        <f t="shared" si="150"/>
        <v>rock</v>
      </c>
      <c r="S1408" s="9">
        <f t="shared" si="151"/>
        <v>42297.432951388888</v>
      </c>
      <c r="T1408" s="10">
        <f t="shared" si="152"/>
        <v>42350.416666666672</v>
      </c>
      <c r="U1408">
        <f t="shared" si="153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1</v>
      </c>
      <c r="L1409">
        <v>158</v>
      </c>
      <c r="M1409" t="b">
        <v>1</v>
      </c>
      <c r="N1409" t="s">
        <v>8269</v>
      </c>
      <c r="O1409" s="5">
        <f t="shared" si="147"/>
        <v>5.0000000000000001E-3</v>
      </c>
      <c r="P1409" s="11">
        <f t="shared" si="148"/>
        <v>9.49367088607595E-2</v>
      </c>
      <c r="Q1409" t="str">
        <f t="shared" si="149"/>
        <v>film &amp; video</v>
      </c>
      <c r="R1409" t="str">
        <f t="shared" si="150"/>
        <v>documentary</v>
      </c>
      <c r="S1409" s="9">
        <f t="shared" si="151"/>
        <v>41838.536782407406</v>
      </c>
      <c r="T1409" s="10">
        <f t="shared" si="152"/>
        <v>41863.536782407406</v>
      </c>
      <c r="U1409">
        <f t="shared" si="153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39</v>
      </c>
      <c r="M1410" t="b">
        <v>1</v>
      </c>
      <c r="N1410" t="s">
        <v>8271</v>
      </c>
      <c r="O1410" s="5">
        <f t="shared" ref="O1410:O1473" si="154">E1410/D1410</f>
        <v>7.1999999999999995E-2</v>
      </c>
      <c r="P1410" s="11">
        <f t="shared" ref="P1410:P1473" si="155">E1410/L1410</f>
        <v>1.8461538461538463</v>
      </c>
      <c r="Q1410" t="str">
        <f t="shared" ref="Q1410:Q1473" si="156">LEFT(N1410,SEARCH("/",N1410,1)-1)</f>
        <v>theater</v>
      </c>
      <c r="R1410" t="str">
        <f t="shared" ref="R1410:R1473" si="157">RIGHT(N1410,LEN(N1410)- SEARCH("/",N1410,SEARCH("/",N1410)))</f>
        <v>plays</v>
      </c>
      <c r="S1410" s="9">
        <f t="shared" ref="S1410:S1473" si="158">(((J1410/60)/60)/24)+DATE(1970,1,1)</f>
        <v>42291.872175925921</v>
      </c>
      <c r="T1410" s="10">
        <f t="shared" ref="T1410:T1473" si="159">(((I1410/60)/60)/24)+DATE(1970,1,1)</f>
        <v>42321.913842592592</v>
      </c>
      <c r="U1410">
        <f t="shared" ref="U1410:U1473" si="160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1</v>
      </c>
      <c r="L1411">
        <v>77</v>
      </c>
      <c r="M1411" t="b">
        <v>1</v>
      </c>
      <c r="N1411" t="s">
        <v>8279</v>
      </c>
      <c r="O1411" s="5">
        <f t="shared" si="154"/>
        <v>0</v>
      </c>
      <c r="P1411" s="11">
        <f t="shared" si="155"/>
        <v>0</v>
      </c>
      <c r="Q1411" t="str">
        <f t="shared" si="156"/>
        <v>music</v>
      </c>
      <c r="R1411" t="str">
        <f t="shared" si="157"/>
        <v>indie rock</v>
      </c>
      <c r="S1411" s="9">
        <f t="shared" si="158"/>
        <v>41945.133506944447</v>
      </c>
      <c r="T1411" s="10">
        <f t="shared" si="159"/>
        <v>42005.175173611111</v>
      </c>
      <c r="U1411">
        <f t="shared" si="160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6</v>
      </c>
      <c r="M1412" t="b">
        <v>1</v>
      </c>
      <c r="N1412" t="s">
        <v>8285</v>
      </c>
      <c r="O1412" s="5">
        <f t="shared" si="154"/>
        <v>1.6666666666666666E-4</v>
      </c>
      <c r="P1412" s="11">
        <f t="shared" si="155"/>
        <v>0.16666666666666666</v>
      </c>
      <c r="Q1412" t="str">
        <f t="shared" si="156"/>
        <v>photography</v>
      </c>
      <c r="R1412" t="str">
        <f t="shared" si="157"/>
        <v>photobooks</v>
      </c>
      <c r="S1412" s="9">
        <f t="shared" si="158"/>
        <v>42479.318518518514</v>
      </c>
      <c r="T1412" s="10">
        <f t="shared" si="159"/>
        <v>42524.318518518514</v>
      </c>
      <c r="U1412">
        <f t="shared" si="16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20</v>
      </c>
      <c r="M1413" t="b">
        <v>1</v>
      </c>
      <c r="N1413" t="s">
        <v>8276</v>
      </c>
      <c r="O1413" s="5">
        <f t="shared" si="154"/>
        <v>2.3333333333333335E-3</v>
      </c>
      <c r="P1413" s="11">
        <f t="shared" si="155"/>
        <v>0.35</v>
      </c>
      <c r="Q1413" t="str">
        <f t="shared" si="156"/>
        <v>music</v>
      </c>
      <c r="R1413" t="str">
        <f t="shared" si="157"/>
        <v>rock</v>
      </c>
      <c r="S1413" s="9">
        <f t="shared" si="158"/>
        <v>42013.059027777781</v>
      </c>
      <c r="T1413" s="10">
        <f t="shared" si="159"/>
        <v>42041.059027777781</v>
      </c>
      <c r="U1413">
        <f t="shared" si="16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0</v>
      </c>
      <c r="M1414" t="b">
        <v>0</v>
      </c>
      <c r="N1414" t="s">
        <v>8278</v>
      </c>
      <c r="O1414" s="5">
        <f t="shared" si="154"/>
        <v>4.5714285714285714E-2</v>
      </c>
      <c r="P1414" s="11" t="e">
        <f t="shared" si="155"/>
        <v>#DIV/0!</v>
      </c>
      <c r="Q1414" t="str">
        <f t="shared" si="156"/>
        <v>music</v>
      </c>
      <c r="R1414" t="str">
        <f t="shared" si="157"/>
        <v>jazz</v>
      </c>
      <c r="S1414" s="9">
        <f t="shared" si="158"/>
        <v>41947.063645833332</v>
      </c>
      <c r="T1414" s="10">
        <f t="shared" si="159"/>
        <v>41977.063645833332</v>
      </c>
      <c r="U1414">
        <f t="shared" si="16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1</v>
      </c>
      <c r="L1415">
        <v>181</v>
      </c>
      <c r="M1415" t="b">
        <v>1</v>
      </c>
      <c r="N1415" t="s">
        <v>8271</v>
      </c>
      <c r="O1415" s="5">
        <f t="shared" si="154"/>
        <v>0.05</v>
      </c>
      <c r="P1415" s="11">
        <f t="shared" si="155"/>
        <v>0.5524861878453039</v>
      </c>
      <c r="Q1415" t="str">
        <f t="shared" si="156"/>
        <v>theater</v>
      </c>
      <c r="R1415" t="str">
        <f t="shared" si="157"/>
        <v>plays</v>
      </c>
      <c r="S1415" s="9">
        <f t="shared" si="158"/>
        <v>42360.437152777777</v>
      </c>
      <c r="T1415" s="10">
        <f t="shared" si="159"/>
        <v>42420.437152777777</v>
      </c>
      <c r="U1415">
        <f t="shared" si="16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20</v>
      </c>
      <c r="M1416" t="b">
        <v>1</v>
      </c>
      <c r="N1416" t="s">
        <v>8271</v>
      </c>
      <c r="O1416" s="5">
        <f t="shared" si="154"/>
        <v>2E-3</v>
      </c>
      <c r="P1416" s="11">
        <f t="shared" si="155"/>
        <v>0.05</v>
      </c>
      <c r="Q1416" t="str">
        <f t="shared" si="156"/>
        <v>theater</v>
      </c>
      <c r="R1416" t="str">
        <f t="shared" si="157"/>
        <v>plays</v>
      </c>
      <c r="S1416" s="9">
        <f t="shared" si="158"/>
        <v>42708.25309027778</v>
      </c>
      <c r="T1416" s="10">
        <f t="shared" si="159"/>
        <v>42738.25309027778</v>
      </c>
      <c r="U1416">
        <f t="shared" si="16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59</v>
      </c>
      <c r="M1417" t="b">
        <v>1</v>
      </c>
      <c r="N1417" t="s">
        <v>8271</v>
      </c>
      <c r="O1417" s="5">
        <f t="shared" si="154"/>
        <v>0.18181818181818182</v>
      </c>
      <c r="P1417" s="11">
        <f t="shared" si="155"/>
        <v>13.559322033898304</v>
      </c>
      <c r="Q1417" t="str">
        <f t="shared" si="156"/>
        <v>theater</v>
      </c>
      <c r="R1417" t="str">
        <f t="shared" si="157"/>
        <v>plays</v>
      </c>
      <c r="S1417" s="9">
        <f t="shared" si="158"/>
        <v>42192.675821759258</v>
      </c>
      <c r="T1417" s="10">
        <f t="shared" si="159"/>
        <v>42232.675821759258</v>
      </c>
      <c r="U1417">
        <f t="shared" si="16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3</v>
      </c>
      <c r="M1418" t="b">
        <v>0</v>
      </c>
      <c r="N1418" t="s">
        <v>8282</v>
      </c>
      <c r="O1418" s="5">
        <f t="shared" si="154"/>
        <v>0</v>
      </c>
      <c r="P1418" s="11">
        <f t="shared" si="155"/>
        <v>0</v>
      </c>
      <c r="Q1418" t="str">
        <f t="shared" si="156"/>
        <v>games</v>
      </c>
      <c r="R1418" t="str">
        <f t="shared" si="157"/>
        <v>video games</v>
      </c>
      <c r="S1418" s="9">
        <f t="shared" si="158"/>
        <v>42299.926145833335</v>
      </c>
      <c r="T1418" s="10">
        <f t="shared" si="159"/>
        <v>42329.967812499999</v>
      </c>
      <c r="U1418">
        <f t="shared" si="16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56</v>
      </c>
      <c r="M1419" t="b">
        <v>1</v>
      </c>
      <c r="N1419" t="s">
        <v>8266</v>
      </c>
      <c r="O1419" s="5">
        <f t="shared" si="154"/>
        <v>1.2222222222222223E-2</v>
      </c>
      <c r="P1419" s="11">
        <f t="shared" si="155"/>
        <v>0.9821428571428571</v>
      </c>
      <c r="Q1419" t="str">
        <f t="shared" si="156"/>
        <v>film &amp; video</v>
      </c>
      <c r="R1419" t="str">
        <f t="shared" si="157"/>
        <v>shorts</v>
      </c>
      <c r="S1419" s="9">
        <f t="shared" si="158"/>
        <v>42232.15016203704</v>
      </c>
      <c r="T1419" s="10">
        <f t="shared" si="159"/>
        <v>42262.465972222228</v>
      </c>
      <c r="U1419">
        <f t="shared" si="16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123</v>
      </c>
      <c r="M1420" t="b">
        <v>1</v>
      </c>
      <c r="N1420" t="s">
        <v>8285</v>
      </c>
      <c r="O1420" s="5">
        <f t="shared" si="154"/>
        <v>2E-3</v>
      </c>
      <c r="P1420" s="11">
        <f t="shared" si="155"/>
        <v>4.878048780487805E-2</v>
      </c>
      <c r="Q1420" t="str">
        <f t="shared" si="156"/>
        <v>photography</v>
      </c>
      <c r="R1420" t="str">
        <f t="shared" si="157"/>
        <v>photobooks</v>
      </c>
      <c r="S1420" s="9">
        <f t="shared" si="158"/>
        <v>42395.456412037034</v>
      </c>
      <c r="T1420" s="10">
        <f t="shared" si="159"/>
        <v>42425.456412037034</v>
      </c>
      <c r="U1420">
        <f t="shared" si="16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4</v>
      </c>
      <c r="M1421" t="b">
        <v>1</v>
      </c>
      <c r="N1421" t="s">
        <v>8271</v>
      </c>
      <c r="O1421" s="5">
        <f t="shared" si="154"/>
        <v>7.0634920634920634E-2</v>
      </c>
      <c r="P1421" s="11">
        <f t="shared" si="155"/>
        <v>111.25</v>
      </c>
      <c r="Q1421" t="str">
        <f t="shared" si="156"/>
        <v>theater</v>
      </c>
      <c r="R1421" t="str">
        <f t="shared" si="157"/>
        <v>plays</v>
      </c>
      <c r="S1421" s="9">
        <f t="shared" si="158"/>
        <v>42622.456238425926</v>
      </c>
      <c r="T1421" s="10">
        <f t="shared" si="159"/>
        <v>42652.456238425926</v>
      </c>
      <c r="U1421">
        <f t="shared" si="160"/>
        <v>2016</v>
      </c>
    </row>
    <row r="1422" spans="1:21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1</v>
      </c>
      <c r="L1422">
        <v>49</v>
      </c>
      <c r="M1422" t="b">
        <v>1</v>
      </c>
      <c r="N1422" t="s">
        <v>8271</v>
      </c>
      <c r="O1422" s="5">
        <f t="shared" si="154"/>
        <v>2.7272727272727271E-2</v>
      </c>
      <c r="P1422" s="11">
        <f t="shared" si="155"/>
        <v>6.1224489795918366E-2</v>
      </c>
      <c r="Q1422" t="str">
        <f t="shared" si="156"/>
        <v>theater</v>
      </c>
      <c r="R1422" t="str">
        <f t="shared" si="157"/>
        <v>plays</v>
      </c>
      <c r="S1422" s="9">
        <f t="shared" si="158"/>
        <v>42524.667662037042</v>
      </c>
      <c r="T1422" s="10">
        <f t="shared" si="159"/>
        <v>42549.667662037042</v>
      </c>
      <c r="U1422">
        <f t="shared" si="16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1</v>
      </c>
      <c r="L1423">
        <v>325</v>
      </c>
      <c r="M1423" t="b">
        <v>1</v>
      </c>
      <c r="N1423" t="s">
        <v>8295</v>
      </c>
      <c r="O1423" s="5">
        <f t="shared" si="154"/>
        <v>1E-3</v>
      </c>
      <c r="P1423" s="11">
        <f t="shared" si="155"/>
        <v>0.61538461538461542</v>
      </c>
      <c r="Q1423" t="str">
        <f t="shared" si="156"/>
        <v>technology</v>
      </c>
      <c r="R1423" t="str">
        <f t="shared" si="157"/>
        <v>hardware</v>
      </c>
      <c r="S1423" s="9">
        <f t="shared" si="158"/>
        <v>42013.915613425925</v>
      </c>
      <c r="T1423" s="10">
        <f t="shared" si="159"/>
        <v>42043.915613425925</v>
      </c>
      <c r="U1423">
        <f t="shared" si="16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1</v>
      </c>
      <c r="L1424">
        <v>402</v>
      </c>
      <c r="M1424" t="b">
        <v>1</v>
      </c>
      <c r="N1424" t="s">
        <v>8295</v>
      </c>
      <c r="O1424" s="5">
        <f t="shared" si="154"/>
        <v>1.0399999999999999E-3</v>
      </c>
      <c r="P1424" s="11">
        <f t="shared" si="155"/>
        <v>6.4676616915422883E-2</v>
      </c>
      <c r="Q1424" t="str">
        <f t="shared" si="156"/>
        <v>technology</v>
      </c>
      <c r="R1424" t="str">
        <f t="shared" si="157"/>
        <v>hardware</v>
      </c>
      <c r="S1424" s="9">
        <f t="shared" si="158"/>
        <v>42604.239629629628</v>
      </c>
      <c r="T1424" s="10">
        <f t="shared" si="159"/>
        <v>42634.239629629628</v>
      </c>
      <c r="U1424">
        <f t="shared" si="16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73</v>
      </c>
      <c r="M1425" t="b">
        <v>1</v>
      </c>
      <c r="N1425" t="s">
        <v>8271</v>
      </c>
      <c r="O1425" s="5">
        <f t="shared" si="154"/>
        <v>3.3333333333333335E-3</v>
      </c>
      <c r="P1425" s="11">
        <f t="shared" si="155"/>
        <v>1.3698630136986301</v>
      </c>
      <c r="Q1425" t="str">
        <f t="shared" si="156"/>
        <v>theater</v>
      </c>
      <c r="R1425" t="str">
        <f t="shared" si="157"/>
        <v>plays</v>
      </c>
      <c r="S1425" s="9">
        <f t="shared" si="158"/>
        <v>42340.360312500001</v>
      </c>
      <c r="T1425" s="10">
        <f t="shared" si="159"/>
        <v>42370.360312500001</v>
      </c>
      <c r="U1425">
        <f t="shared" si="16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0</v>
      </c>
      <c r="M1426" t="b">
        <v>0</v>
      </c>
      <c r="N1426" t="s">
        <v>8278</v>
      </c>
      <c r="O1426" s="5">
        <f t="shared" si="154"/>
        <v>0.2036</v>
      </c>
      <c r="P1426" s="11" t="e">
        <f t="shared" si="155"/>
        <v>#DIV/0!</v>
      </c>
      <c r="Q1426" t="str">
        <f t="shared" si="156"/>
        <v>music</v>
      </c>
      <c r="R1426" t="str">
        <f t="shared" si="157"/>
        <v>jazz</v>
      </c>
      <c r="S1426" s="9">
        <f t="shared" si="158"/>
        <v>42676.717615740738</v>
      </c>
      <c r="T1426" s="10">
        <f t="shared" si="159"/>
        <v>42689.759282407409</v>
      </c>
      <c r="U1426">
        <f t="shared" si="16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57</v>
      </c>
      <c r="M1427" t="b">
        <v>1</v>
      </c>
      <c r="N1427" t="s">
        <v>8297</v>
      </c>
      <c r="O1427" s="5">
        <f t="shared" si="154"/>
        <v>0</v>
      </c>
      <c r="P1427" s="11">
        <f t="shared" si="155"/>
        <v>0</v>
      </c>
      <c r="Q1427" t="str">
        <f t="shared" si="156"/>
        <v>games</v>
      </c>
      <c r="R1427" t="str">
        <f t="shared" si="157"/>
        <v>tabletop games</v>
      </c>
      <c r="S1427" s="9">
        <f t="shared" si="158"/>
        <v>42093.131469907406</v>
      </c>
      <c r="T1427" s="10">
        <f t="shared" si="159"/>
        <v>42123.131469907406</v>
      </c>
      <c r="U1427">
        <f t="shared" si="16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8267</v>
      </c>
      <c r="O1428" s="5">
        <f t="shared" si="154"/>
        <v>0</v>
      </c>
      <c r="P1428" s="11" t="e">
        <f t="shared" si="155"/>
        <v>#DIV/0!</v>
      </c>
      <c r="Q1428" t="str">
        <f t="shared" si="156"/>
        <v>film &amp; video</v>
      </c>
      <c r="R1428" t="str">
        <f t="shared" si="157"/>
        <v>science fiction</v>
      </c>
      <c r="S1428" s="9">
        <f t="shared" si="158"/>
        <v>42180.390277777777</v>
      </c>
      <c r="T1428" s="10">
        <f t="shared" si="159"/>
        <v>42240.390277777777</v>
      </c>
      <c r="U1428">
        <f t="shared" si="16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3</v>
      </c>
      <c r="M1429" t="b">
        <v>0</v>
      </c>
      <c r="N1429" t="s">
        <v>8303</v>
      </c>
      <c r="O1429" s="5">
        <f t="shared" si="154"/>
        <v>8.3799999999999999E-2</v>
      </c>
      <c r="P1429" s="11">
        <f t="shared" si="155"/>
        <v>139.66666666666666</v>
      </c>
      <c r="Q1429" t="str">
        <f t="shared" si="156"/>
        <v>theater</v>
      </c>
      <c r="R1429" t="str">
        <f t="shared" si="157"/>
        <v>spaces</v>
      </c>
      <c r="S1429" s="9">
        <f t="shared" si="158"/>
        <v>42601.851678240739</v>
      </c>
      <c r="T1429" s="10">
        <f t="shared" si="159"/>
        <v>42631.851678240739</v>
      </c>
      <c r="U1429">
        <f t="shared" si="16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60</v>
      </c>
      <c r="M1430" t="b">
        <v>1</v>
      </c>
      <c r="N1430" t="s">
        <v>8266</v>
      </c>
      <c r="O1430" s="5">
        <f t="shared" si="154"/>
        <v>4.4999999999999998E-2</v>
      </c>
      <c r="P1430" s="11">
        <f t="shared" si="155"/>
        <v>0.75</v>
      </c>
      <c r="Q1430" t="str">
        <f t="shared" si="156"/>
        <v>film &amp; video</v>
      </c>
      <c r="R1430" t="str">
        <f t="shared" si="157"/>
        <v>shorts</v>
      </c>
      <c r="S1430" s="9">
        <f t="shared" si="158"/>
        <v>42432.379826388889</v>
      </c>
      <c r="T1430" s="10">
        <f t="shared" si="159"/>
        <v>42462.338159722218</v>
      </c>
      <c r="U1430">
        <f t="shared" si="16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1</v>
      </c>
      <c r="L1431">
        <v>576</v>
      </c>
      <c r="M1431" t="b">
        <v>1</v>
      </c>
      <c r="N1431" t="s">
        <v>8269</v>
      </c>
      <c r="O1431" s="5">
        <f t="shared" si="154"/>
        <v>0</v>
      </c>
      <c r="P1431" s="11">
        <f t="shared" si="155"/>
        <v>0</v>
      </c>
      <c r="Q1431" t="str">
        <f t="shared" si="156"/>
        <v>film &amp; video</v>
      </c>
      <c r="R1431" t="str">
        <f t="shared" si="157"/>
        <v>documentary</v>
      </c>
      <c r="S1431" s="9">
        <f t="shared" si="158"/>
        <v>42074.060671296291</v>
      </c>
      <c r="T1431" s="10">
        <f t="shared" si="159"/>
        <v>42104.060671296291</v>
      </c>
      <c r="U1431">
        <f t="shared" si="16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35</v>
      </c>
      <c r="M1432" t="b">
        <v>1</v>
      </c>
      <c r="N1432" t="s">
        <v>8279</v>
      </c>
      <c r="O1432" s="5">
        <f t="shared" si="154"/>
        <v>8.0600000000000005E-2</v>
      </c>
      <c r="P1432" s="11">
        <f t="shared" si="155"/>
        <v>11.514285714285714</v>
      </c>
      <c r="Q1432" t="str">
        <f t="shared" si="156"/>
        <v>music</v>
      </c>
      <c r="R1432" t="str">
        <f t="shared" si="157"/>
        <v>indie rock</v>
      </c>
      <c r="S1432" s="9">
        <f t="shared" si="158"/>
        <v>41961.813518518517</v>
      </c>
      <c r="T1432" s="10">
        <f t="shared" si="159"/>
        <v>41992.813518518517</v>
      </c>
      <c r="U1432">
        <f t="shared" si="16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14</v>
      </c>
      <c r="M1433" t="b">
        <v>0</v>
      </c>
      <c r="N1433" t="s">
        <v>8279</v>
      </c>
      <c r="O1433" s="5">
        <f t="shared" si="154"/>
        <v>0.31947058823529412</v>
      </c>
      <c r="P1433" s="11">
        <f t="shared" si="155"/>
        <v>387.92857142857144</v>
      </c>
      <c r="Q1433" t="str">
        <f t="shared" si="156"/>
        <v>music</v>
      </c>
      <c r="R1433" t="str">
        <f t="shared" si="157"/>
        <v>indie rock</v>
      </c>
      <c r="S1433" s="9">
        <f t="shared" si="158"/>
        <v>42304.210833333331</v>
      </c>
      <c r="T1433" s="10">
        <f t="shared" si="159"/>
        <v>42334.252500000002</v>
      </c>
      <c r="U1433">
        <f t="shared" si="16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29</v>
      </c>
      <c r="M1434" t="b">
        <v>1</v>
      </c>
      <c r="N1434" t="s">
        <v>8276</v>
      </c>
      <c r="O1434" s="5">
        <f t="shared" si="154"/>
        <v>0</v>
      </c>
      <c r="P1434" s="11">
        <f t="shared" si="155"/>
        <v>0</v>
      </c>
      <c r="Q1434" t="str">
        <f t="shared" si="156"/>
        <v>music</v>
      </c>
      <c r="R1434" t="str">
        <f t="shared" si="157"/>
        <v>rock</v>
      </c>
      <c r="S1434" s="9">
        <f t="shared" si="158"/>
        <v>42175.780416666668</v>
      </c>
      <c r="T1434" s="10">
        <f t="shared" si="159"/>
        <v>42205.780416666668</v>
      </c>
      <c r="U1434">
        <f t="shared" si="16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0</v>
      </c>
      <c r="M1435" t="b">
        <v>0</v>
      </c>
      <c r="N1435" t="s">
        <v>8282</v>
      </c>
      <c r="O1435" s="5">
        <f t="shared" si="154"/>
        <v>6.7083333333333328E-2</v>
      </c>
      <c r="P1435" s="11" t="e">
        <f t="shared" si="155"/>
        <v>#DIV/0!</v>
      </c>
      <c r="Q1435" t="str">
        <f t="shared" si="156"/>
        <v>games</v>
      </c>
      <c r="R1435" t="str">
        <f t="shared" si="157"/>
        <v>video games</v>
      </c>
      <c r="S1435" s="9">
        <f t="shared" si="158"/>
        <v>42673.625868055555</v>
      </c>
      <c r="T1435" s="10">
        <f t="shared" si="159"/>
        <v>42714.458333333328</v>
      </c>
      <c r="U1435">
        <f t="shared" si="16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19</v>
      </c>
      <c r="M1436" t="b">
        <v>0</v>
      </c>
      <c r="N1436" t="s">
        <v>8305</v>
      </c>
      <c r="O1436" s="5">
        <f t="shared" si="154"/>
        <v>9.987804878048781E-2</v>
      </c>
      <c r="P1436" s="11">
        <f t="shared" si="155"/>
        <v>431.05263157894734</v>
      </c>
      <c r="Q1436" t="str">
        <f t="shared" si="156"/>
        <v>theater</v>
      </c>
      <c r="R1436" t="str">
        <f t="shared" si="157"/>
        <v>musical</v>
      </c>
      <c r="S1436" s="9">
        <f t="shared" si="158"/>
        <v>42142.767106481479</v>
      </c>
      <c r="T1436" s="10">
        <f t="shared" si="159"/>
        <v>42163.625</v>
      </c>
      <c r="U1436">
        <f t="shared" si="16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1</v>
      </c>
      <c r="M1437" t="b">
        <v>0</v>
      </c>
      <c r="N1437" t="s">
        <v>8296</v>
      </c>
      <c r="O1437" s="5">
        <f t="shared" si="154"/>
        <v>1E-3</v>
      </c>
      <c r="P1437" s="11">
        <f t="shared" si="155"/>
        <v>15</v>
      </c>
      <c r="Q1437" t="str">
        <f t="shared" si="156"/>
        <v>photography</v>
      </c>
      <c r="R1437" t="str">
        <f t="shared" si="157"/>
        <v>people</v>
      </c>
      <c r="S1437" s="9">
        <f t="shared" si="158"/>
        <v>42258.780324074076</v>
      </c>
      <c r="T1437" s="10">
        <f t="shared" si="159"/>
        <v>42288.780324074076</v>
      </c>
      <c r="U1437">
        <f t="shared" si="16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557</v>
      </c>
      <c r="M1438" t="b">
        <v>1</v>
      </c>
      <c r="N1438" t="s">
        <v>8303</v>
      </c>
      <c r="O1438" s="5">
        <f t="shared" si="154"/>
        <v>7.7000000000000002E-3</v>
      </c>
      <c r="P1438" s="11">
        <f t="shared" si="155"/>
        <v>0.13824057450628366</v>
      </c>
      <c r="Q1438" t="str">
        <f t="shared" si="156"/>
        <v>theater</v>
      </c>
      <c r="R1438" t="str">
        <f t="shared" si="157"/>
        <v>spaces</v>
      </c>
      <c r="S1438" s="9">
        <f t="shared" si="158"/>
        <v>42391.35019675926</v>
      </c>
      <c r="T1438" s="10">
        <f t="shared" si="159"/>
        <v>42421.35019675926</v>
      </c>
      <c r="U1438">
        <f t="shared" si="16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3</v>
      </c>
      <c r="M1439" t="b">
        <v>0</v>
      </c>
      <c r="N1439" t="s">
        <v>8282</v>
      </c>
      <c r="O1439" s="5">
        <f t="shared" si="154"/>
        <v>0.26900000000000002</v>
      </c>
      <c r="P1439" s="11">
        <f t="shared" si="155"/>
        <v>269</v>
      </c>
      <c r="Q1439" t="str">
        <f t="shared" si="156"/>
        <v>games</v>
      </c>
      <c r="R1439" t="str">
        <f t="shared" si="157"/>
        <v>video games</v>
      </c>
      <c r="S1439" s="9">
        <f t="shared" si="158"/>
        <v>41796.531701388885</v>
      </c>
      <c r="T1439" s="10">
        <f t="shared" si="159"/>
        <v>41833.207638888889</v>
      </c>
      <c r="U1439">
        <f t="shared" si="16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35</v>
      </c>
      <c r="M1440" t="b">
        <v>1</v>
      </c>
      <c r="N1440" t="s">
        <v>8266</v>
      </c>
      <c r="O1440" s="5">
        <f t="shared" si="154"/>
        <v>0.03</v>
      </c>
      <c r="P1440" s="11">
        <f t="shared" si="155"/>
        <v>17.142857142857142</v>
      </c>
      <c r="Q1440" t="str">
        <f t="shared" si="156"/>
        <v>film &amp; video</v>
      </c>
      <c r="R1440" t="str">
        <f t="shared" si="157"/>
        <v>shorts</v>
      </c>
      <c r="S1440" s="9">
        <f t="shared" si="158"/>
        <v>42457.871516203704</v>
      </c>
      <c r="T1440" s="10">
        <f t="shared" si="159"/>
        <v>42487.579861111109</v>
      </c>
      <c r="U1440">
        <f t="shared" si="16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1</v>
      </c>
      <c r="L1441">
        <v>200</v>
      </c>
      <c r="M1441" t="b">
        <v>1</v>
      </c>
      <c r="N1441" t="s">
        <v>8279</v>
      </c>
      <c r="O1441" s="5">
        <f t="shared" si="154"/>
        <v>6.6055045871559637E-2</v>
      </c>
      <c r="P1441" s="11">
        <f t="shared" si="155"/>
        <v>0.9</v>
      </c>
      <c r="Q1441" t="str">
        <f t="shared" si="156"/>
        <v>music</v>
      </c>
      <c r="R1441" t="str">
        <f t="shared" si="157"/>
        <v>indie rock</v>
      </c>
      <c r="S1441" s="9">
        <f t="shared" si="158"/>
        <v>42040.829872685179</v>
      </c>
      <c r="T1441" s="10">
        <f t="shared" si="159"/>
        <v>42070.829872685179</v>
      </c>
      <c r="U1441">
        <f t="shared" si="16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1</v>
      </c>
      <c r="L1442">
        <v>100</v>
      </c>
      <c r="M1442" t="b">
        <v>1</v>
      </c>
      <c r="N1442" t="s">
        <v>8301</v>
      </c>
      <c r="O1442" s="5">
        <f t="shared" si="154"/>
        <v>7.6923076923076926E-5</v>
      </c>
      <c r="P1442" s="11">
        <f t="shared" si="155"/>
        <v>0.01</v>
      </c>
      <c r="Q1442" t="str">
        <f t="shared" si="156"/>
        <v>technology</v>
      </c>
      <c r="R1442" t="str">
        <f t="shared" si="157"/>
        <v>space exploration</v>
      </c>
      <c r="S1442" s="9">
        <f t="shared" si="158"/>
        <v>42486.748414351852</v>
      </c>
      <c r="T1442" s="10">
        <f t="shared" si="159"/>
        <v>42516.748414351852</v>
      </c>
      <c r="U1442">
        <f t="shared" si="16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558</v>
      </c>
      <c r="M1443" t="b">
        <v>1</v>
      </c>
      <c r="N1443" t="s">
        <v>8271</v>
      </c>
      <c r="O1443" s="5">
        <f t="shared" si="154"/>
        <v>1.1222222222222222E-2</v>
      </c>
      <c r="P1443" s="11">
        <f t="shared" si="155"/>
        <v>3.6200716845878138</v>
      </c>
      <c r="Q1443" t="str">
        <f t="shared" si="156"/>
        <v>theater</v>
      </c>
      <c r="R1443" t="str">
        <f t="shared" si="157"/>
        <v>plays</v>
      </c>
      <c r="S1443" s="9">
        <f t="shared" si="158"/>
        <v>42198.765844907408</v>
      </c>
      <c r="T1443" s="10">
        <f t="shared" si="159"/>
        <v>42258.765844907408</v>
      </c>
      <c r="U1443">
        <f t="shared" si="16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1</v>
      </c>
      <c r="L1444">
        <v>77</v>
      </c>
      <c r="M1444" t="b">
        <v>1</v>
      </c>
      <c r="N1444" t="s">
        <v>8269</v>
      </c>
      <c r="O1444" s="5">
        <f t="shared" si="154"/>
        <v>0</v>
      </c>
      <c r="P1444" s="11">
        <f t="shared" si="155"/>
        <v>0</v>
      </c>
      <c r="Q1444" t="str">
        <f t="shared" si="156"/>
        <v>film &amp; video</v>
      </c>
      <c r="R1444" t="str">
        <f t="shared" si="157"/>
        <v>documentary</v>
      </c>
      <c r="S1444" s="9">
        <f t="shared" si="158"/>
        <v>42485.64534722222</v>
      </c>
      <c r="T1444" s="10">
        <f t="shared" si="159"/>
        <v>42515.64534722222</v>
      </c>
      <c r="U1444">
        <f t="shared" si="16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8</v>
      </c>
      <c r="M1445" t="b">
        <v>0</v>
      </c>
      <c r="N1445" t="s">
        <v>8271</v>
      </c>
      <c r="O1445" s="5">
        <f t="shared" si="154"/>
        <v>0</v>
      </c>
      <c r="P1445" s="11">
        <f t="shared" si="155"/>
        <v>0</v>
      </c>
      <c r="Q1445" t="str">
        <f t="shared" si="156"/>
        <v>theater</v>
      </c>
      <c r="R1445" t="str">
        <f t="shared" si="157"/>
        <v>plays</v>
      </c>
      <c r="S1445" s="9">
        <f t="shared" si="158"/>
        <v>42707.926030092596</v>
      </c>
      <c r="T1445" s="10">
        <f t="shared" si="159"/>
        <v>42737.926030092596</v>
      </c>
      <c r="U1445">
        <f t="shared" si="16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9</v>
      </c>
      <c r="M1446" t="b">
        <v>1</v>
      </c>
      <c r="N1446" t="s">
        <v>8298</v>
      </c>
      <c r="O1446" s="5">
        <f t="shared" si="154"/>
        <v>0</v>
      </c>
      <c r="P1446" s="11">
        <f t="shared" si="155"/>
        <v>0</v>
      </c>
      <c r="Q1446" t="str">
        <f t="shared" si="156"/>
        <v>food</v>
      </c>
      <c r="R1446" t="str">
        <f t="shared" si="157"/>
        <v>small batch</v>
      </c>
      <c r="S1446" s="9">
        <f t="shared" si="158"/>
        <v>42199.873402777783</v>
      </c>
      <c r="T1446" s="10">
        <f t="shared" si="159"/>
        <v>42259.873402777783</v>
      </c>
      <c r="U1446">
        <f t="shared" si="16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1</v>
      </c>
      <c r="M1447" t="b">
        <v>0</v>
      </c>
      <c r="N1447" t="s">
        <v>8281</v>
      </c>
      <c r="O1447" s="5">
        <f t="shared" si="154"/>
        <v>0</v>
      </c>
      <c r="P1447" s="11">
        <f t="shared" si="155"/>
        <v>0</v>
      </c>
      <c r="Q1447" t="str">
        <f t="shared" si="156"/>
        <v>journalism</v>
      </c>
      <c r="R1447" t="str">
        <f t="shared" si="157"/>
        <v>audio</v>
      </c>
      <c r="S1447" s="9">
        <f t="shared" si="158"/>
        <v>42139.542303240742</v>
      </c>
      <c r="T1447" s="10">
        <f t="shared" si="159"/>
        <v>42169.542303240742</v>
      </c>
      <c r="U1447">
        <f t="shared" si="16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72</v>
      </c>
      <c r="M1448" t="b">
        <v>0</v>
      </c>
      <c r="N1448" t="s">
        <v>8303</v>
      </c>
      <c r="O1448" s="5">
        <f t="shared" si="154"/>
        <v>0</v>
      </c>
      <c r="P1448" s="11">
        <f t="shared" si="155"/>
        <v>0</v>
      </c>
      <c r="Q1448" t="str">
        <f t="shared" si="156"/>
        <v>theater</v>
      </c>
      <c r="R1448" t="str">
        <f t="shared" si="157"/>
        <v>spaces</v>
      </c>
      <c r="S1448" s="9">
        <f t="shared" si="158"/>
        <v>42461.447662037041</v>
      </c>
      <c r="T1448" s="10">
        <f t="shared" si="159"/>
        <v>42481.447662037041</v>
      </c>
      <c r="U1448">
        <f t="shared" si="16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31</v>
      </c>
      <c r="M1449" t="b">
        <v>1</v>
      </c>
      <c r="N1449" t="s">
        <v>8271</v>
      </c>
      <c r="O1449" s="5">
        <f t="shared" si="154"/>
        <v>1.4999999999999999E-4</v>
      </c>
      <c r="P1449" s="11">
        <f t="shared" si="155"/>
        <v>2.4193548387096775</v>
      </c>
      <c r="Q1449" t="str">
        <f t="shared" si="156"/>
        <v>theater</v>
      </c>
      <c r="R1449" t="str">
        <f t="shared" si="157"/>
        <v>plays</v>
      </c>
      <c r="S1449" s="9">
        <f t="shared" si="158"/>
        <v>42529.730717592596</v>
      </c>
      <c r="T1449" s="10">
        <f t="shared" si="159"/>
        <v>42559.730717592596</v>
      </c>
      <c r="U1449">
        <f t="shared" si="16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2</v>
      </c>
      <c r="M1450" t="b">
        <v>0</v>
      </c>
      <c r="N1450" t="s">
        <v>8271</v>
      </c>
      <c r="O1450" s="5">
        <f t="shared" si="154"/>
        <v>0</v>
      </c>
      <c r="P1450" s="11">
        <f t="shared" si="155"/>
        <v>0</v>
      </c>
      <c r="Q1450" t="str">
        <f t="shared" si="156"/>
        <v>theater</v>
      </c>
      <c r="R1450" t="str">
        <f t="shared" si="157"/>
        <v>plays</v>
      </c>
      <c r="S1450" s="9">
        <f t="shared" si="158"/>
        <v>42115.936550925922</v>
      </c>
      <c r="T1450" s="10">
        <f t="shared" si="159"/>
        <v>42146.225694444445</v>
      </c>
      <c r="U1450">
        <f t="shared" si="16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2</v>
      </c>
      <c r="M1451" t="b">
        <v>0</v>
      </c>
      <c r="N1451" t="s">
        <v>8272</v>
      </c>
      <c r="O1451" s="5">
        <f t="shared" si="154"/>
        <v>0</v>
      </c>
      <c r="P1451" s="11">
        <f t="shared" si="155"/>
        <v>0</v>
      </c>
      <c r="Q1451" t="str">
        <f t="shared" si="156"/>
        <v>technology</v>
      </c>
      <c r="R1451" t="str">
        <f t="shared" si="157"/>
        <v>web</v>
      </c>
      <c r="S1451" s="9">
        <f t="shared" si="158"/>
        <v>42086.811400462961</v>
      </c>
      <c r="T1451" s="10">
        <f t="shared" si="159"/>
        <v>42134.811400462961</v>
      </c>
      <c r="U1451">
        <f t="shared" si="16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6</v>
      </c>
      <c r="M1452" t="b">
        <v>0</v>
      </c>
      <c r="N1452" t="s">
        <v>8271</v>
      </c>
      <c r="O1452" s="5">
        <f t="shared" si="154"/>
        <v>1.0000000000000001E-5</v>
      </c>
      <c r="P1452" s="11">
        <f t="shared" si="155"/>
        <v>0.16666666666666666</v>
      </c>
      <c r="Q1452" t="str">
        <f t="shared" si="156"/>
        <v>theater</v>
      </c>
      <c r="R1452" t="str">
        <f t="shared" si="157"/>
        <v>plays</v>
      </c>
      <c r="S1452" s="9">
        <f t="shared" si="158"/>
        <v>42390.171261574069</v>
      </c>
      <c r="T1452" s="10">
        <f t="shared" si="159"/>
        <v>42420.171261574069</v>
      </c>
      <c r="U1452">
        <f t="shared" si="16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6</v>
      </c>
      <c r="M1453" t="b">
        <v>0</v>
      </c>
      <c r="N1453" t="s">
        <v>8278</v>
      </c>
      <c r="O1453" s="5">
        <f t="shared" si="154"/>
        <v>1.0554089709762533E-4</v>
      </c>
      <c r="P1453" s="11">
        <f t="shared" si="155"/>
        <v>0.33333333333333331</v>
      </c>
      <c r="Q1453" t="str">
        <f t="shared" si="156"/>
        <v>music</v>
      </c>
      <c r="R1453" t="str">
        <f t="shared" si="157"/>
        <v>jazz</v>
      </c>
      <c r="S1453" s="9">
        <f t="shared" si="158"/>
        <v>41931.959016203706</v>
      </c>
      <c r="T1453" s="10">
        <f t="shared" si="159"/>
        <v>41962.00068287037</v>
      </c>
      <c r="U1453">
        <f t="shared" si="16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8299</v>
      </c>
      <c r="O1454" s="5">
        <f t="shared" si="154"/>
        <v>0</v>
      </c>
      <c r="P1454" s="11" t="e">
        <f t="shared" si="155"/>
        <v>#DIV/0!</v>
      </c>
      <c r="Q1454" t="str">
        <f t="shared" si="156"/>
        <v>food</v>
      </c>
      <c r="R1454" t="str">
        <f t="shared" si="157"/>
        <v>restaurants</v>
      </c>
      <c r="S1454" s="9">
        <f t="shared" si="158"/>
        <v>41818.703275462962</v>
      </c>
      <c r="T1454" s="10">
        <f t="shared" si="159"/>
        <v>41848.703275462962</v>
      </c>
      <c r="U1454">
        <f t="shared" si="16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1</v>
      </c>
      <c r="M1455" t="b">
        <v>0</v>
      </c>
      <c r="N1455" t="s">
        <v>8272</v>
      </c>
      <c r="O1455" s="5">
        <f t="shared" si="154"/>
        <v>0</v>
      </c>
      <c r="P1455" s="11">
        <f t="shared" si="155"/>
        <v>0</v>
      </c>
      <c r="Q1455" t="str">
        <f t="shared" si="156"/>
        <v>technology</v>
      </c>
      <c r="R1455" t="str">
        <f t="shared" si="157"/>
        <v>web</v>
      </c>
      <c r="S1455" s="9">
        <f t="shared" si="158"/>
        <v>42795.696145833332</v>
      </c>
      <c r="T1455" s="10">
        <f t="shared" si="159"/>
        <v>42840.654479166667</v>
      </c>
      <c r="U1455">
        <f t="shared" si="16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1</v>
      </c>
      <c r="N1456" t="s">
        <v>8277</v>
      </c>
      <c r="O1456" s="5">
        <f t="shared" si="154"/>
        <v>8.5714285714285719E-3</v>
      </c>
      <c r="P1456" s="11">
        <f t="shared" si="155"/>
        <v>15</v>
      </c>
      <c r="Q1456" t="str">
        <f t="shared" si="156"/>
        <v>music</v>
      </c>
      <c r="R1456" t="str">
        <f t="shared" si="157"/>
        <v>metal</v>
      </c>
      <c r="S1456" s="9">
        <f t="shared" si="158"/>
        <v>42463.866666666669</v>
      </c>
      <c r="T1456" s="10">
        <f t="shared" si="159"/>
        <v>42484.915972222225</v>
      </c>
      <c r="U1456">
        <f t="shared" si="16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24</v>
      </c>
      <c r="M1457" t="b">
        <v>1</v>
      </c>
      <c r="N1457" t="s">
        <v>8271</v>
      </c>
      <c r="O1457" s="5">
        <f t="shared" si="154"/>
        <v>0.105</v>
      </c>
      <c r="P1457" s="11">
        <f t="shared" si="155"/>
        <v>65.625</v>
      </c>
      <c r="Q1457" t="str">
        <f t="shared" si="156"/>
        <v>theater</v>
      </c>
      <c r="R1457" t="str">
        <f t="shared" si="157"/>
        <v>plays</v>
      </c>
      <c r="S1457" s="9">
        <f t="shared" si="158"/>
        <v>41832.672685185185</v>
      </c>
      <c r="T1457" s="10">
        <f t="shared" si="159"/>
        <v>41887.568749999999</v>
      </c>
      <c r="U1457">
        <f t="shared" si="160"/>
        <v>2014</v>
      </c>
    </row>
    <row r="1458" spans="1:21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1</v>
      </c>
      <c r="L1458">
        <v>1251</v>
      </c>
      <c r="M1458" t="b">
        <v>1</v>
      </c>
      <c r="N1458" t="s">
        <v>8301</v>
      </c>
      <c r="O1458" s="5">
        <f t="shared" si="154"/>
        <v>2.9000000000000001E-2</v>
      </c>
      <c r="P1458" s="11">
        <f t="shared" si="155"/>
        <v>0.11590727418065548</v>
      </c>
      <c r="Q1458" t="str">
        <f t="shared" si="156"/>
        <v>technology</v>
      </c>
      <c r="R1458" t="str">
        <f t="shared" si="157"/>
        <v>space exploration</v>
      </c>
      <c r="S1458" s="9">
        <f t="shared" si="158"/>
        <v>42708.668576388889</v>
      </c>
      <c r="T1458" s="10">
        <f t="shared" si="159"/>
        <v>42738.668576388889</v>
      </c>
      <c r="U1458">
        <f t="shared" si="16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1</v>
      </c>
      <c r="M1459" t="b">
        <v>0</v>
      </c>
      <c r="N1459" t="s">
        <v>8267</v>
      </c>
      <c r="O1459" s="5">
        <f t="shared" si="154"/>
        <v>0</v>
      </c>
      <c r="P1459" s="11">
        <f t="shared" si="155"/>
        <v>0</v>
      </c>
      <c r="Q1459" t="str">
        <f t="shared" si="156"/>
        <v>film &amp; video</v>
      </c>
      <c r="R1459" t="str">
        <f t="shared" si="157"/>
        <v>science fiction</v>
      </c>
      <c r="S1459" s="9">
        <f t="shared" si="158"/>
        <v>42289.89634259259</v>
      </c>
      <c r="T1459" s="10">
        <f t="shared" si="159"/>
        <v>42319.938009259262</v>
      </c>
      <c r="U1459">
        <f t="shared" si="16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8271</v>
      </c>
      <c r="O1460" s="5">
        <f t="shared" si="154"/>
        <v>0</v>
      </c>
      <c r="P1460" s="11" t="e">
        <f t="shared" si="155"/>
        <v>#DIV/0!</v>
      </c>
      <c r="Q1460" t="str">
        <f t="shared" si="156"/>
        <v>theater</v>
      </c>
      <c r="R1460" t="str">
        <f t="shared" si="157"/>
        <v>plays</v>
      </c>
      <c r="S1460" s="9">
        <f t="shared" si="158"/>
        <v>41831.705555555556</v>
      </c>
      <c r="T1460" s="10">
        <f t="shared" si="159"/>
        <v>41862.166666666664</v>
      </c>
      <c r="U1460">
        <f t="shared" si="16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25</v>
      </c>
      <c r="M1461" t="b">
        <v>1</v>
      </c>
      <c r="N1461" t="s">
        <v>8305</v>
      </c>
      <c r="O1461" s="5">
        <f t="shared" si="154"/>
        <v>0</v>
      </c>
      <c r="P1461" s="11">
        <f t="shared" si="155"/>
        <v>0</v>
      </c>
      <c r="Q1461" t="str">
        <f t="shared" si="156"/>
        <v>theater</v>
      </c>
      <c r="R1461" t="str">
        <f t="shared" si="157"/>
        <v>musical</v>
      </c>
      <c r="S1461" s="9">
        <f t="shared" si="158"/>
        <v>42312.204814814817</v>
      </c>
      <c r="T1461" s="10">
        <f t="shared" si="159"/>
        <v>42340.725694444445</v>
      </c>
      <c r="U1461">
        <f t="shared" si="16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1</v>
      </c>
      <c r="L1462">
        <v>235</v>
      </c>
      <c r="M1462" t="b">
        <v>1</v>
      </c>
      <c r="N1462" t="s">
        <v>8269</v>
      </c>
      <c r="O1462" s="5">
        <f t="shared" si="154"/>
        <v>0</v>
      </c>
      <c r="P1462" s="11">
        <f t="shared" si="155"/>
        <v>0</v>
      </c>
      <c r="Q1462" t="str">
        <f t="shared" si="156"/>
        <v>film &amp; video</v>
      </c>
      <c r="R1462" t="str">
        <f t="shared" si="157"/>
        <v>documentary</v>
      </c>
      <c r="S1462" s="9">
        <f t="shared" si="158"/>
        <v>41915.896967592591</v>
      </c>
      <c r="T1462" s="10">
        <f t="shared" si="159"/>
        <v>41973.989583333328</v>
      </c>
      <c r="U1462">
        <f t="shared" si="16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0</v>
      </c>
      <c r="L1463">
        <v>15</v>
      </c>
      <c r="M1463" t="b">
        <v>1</v>
      </c>
      <c r="N1463" t="s">
        <v>8303</v>
      </c>
      <c r="O1463" s="5">
        <f t="shared" si="154"/>
        <v>1.012446</v>
      </c>
      <c r="P1463" s="11">
        <f t="shared" si="155"/>
        <v>1012.446</v>
      </c>
      <c r="Q1463" t="str">
        <f t="shared" si="156"/>
        <v>theater</v>
      </c>
      <c r="R1463" t="str">
        <f t="shared" si="157"/>
        <v>spaces</v>
      </c>
      <c r="S1463" s="9">
        <f t="shared" si="158"/>
        <v>41899.645300925928</v>
      </c>
      <c r="T1463" s="10">
        <f t="shared" si="159"/>
        <v>41933</v>
      </c>
      <c r="U1463">
        <f t="shared" si="16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0</v>
      </c>
      <c r="L1464">
        <v>37</v>
      </c>
      <c r="M1464" t="b">
        <v>1</v>
      </c>
      <c r="N1464" t="s">
        <v>8271</v>
      </c>
      <c r="O1464" s="5">
        <f t="shared" si="154"/>
        <v>1.085175</v>
      </c>
      <c r="P1464" s="11">
        <f t="shared" si="155"/>
        <v>117.3162162162162</v>
      </c>
      <c r="Q1464" t="str">
        <f t="shared" si="156"/>
        <v>theater</v>
      </c>
      <c r="R1464" t="str">
        <f t="shared" si="157"/>
        <v>plays</v>
      </c>
      <c r="S1464" s="9">
        <f t="shared" si="158"/>
        <v>41344.662858796299</v>
      </c>
      <c r="T1464" s="10">
        <f t="shared" si="159"/>
        <v>41374.662858796299</v>
      </c>
      <c r="U1464">
        <f t="shared" si="16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0</v>
      </c>
      <c r="L1465">
        <v>1</v>
      </c>
      <c r="M1465" t="b">
        <v>0</v>
      </c>
      <c r="N1465" t="s">
        <v>8289</v>
      </c>
      <c r="O1465" s="5">
        <f t="shared" si="154"/>
        <v>1.4766666666666666</v>
      </c>
      <c r="P1465" s="11">
        <f t="shared" si="155"/>
        <v>886</v>
      </c>
      <c r="Q1465" t="str">
        <f t="shared" si="156"/>
        <v>photography</v>
      </c>
      <c r="R1465" t="str">
        <f t="shared" si="157"/>
        <v>nature</v>
      </c>
      <c r="S1465" s="9">
        <f t="shared" si="158"/>
        <v>41326.911319444444</v>
      </c>
      <c r="T1465" s="10">
        <f t="shared" si="159"/>
        <v>41371.869652777779</v>
      </c>
      <c r="U1465">
        <f t="shared" si="160"/>
        <v>2013</v>
      </c>
    </row>
    <row r="1466" spans="1:21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0</v>
      </c>
      <c r="L1466">
        <v>69</v>
      </c>
      <c r="M1466" t="b">
        <v>1</v>
      </c>
      <c r="N1466" t="s">
        <v>8266</v>
      </c>
      <c r="O1466" s="5">
        <f t="shared" si="154"/>
        <v>1.6319999999999999</v>
      </c>
      <c r="P1466" s="11">
        <f t="shared" si="155"/>
        <v>118.26086956521739</v>
      </c>
      <c r="Q1466" t="str">
        <f t="shared" si="156"/>
        <v>film &amp; video</v>
      </c>
      <c r="R1466" t="str">
        <f t="shared" si="157"/>
        <v>shorts</v>
      </c>
      <c r="S1466" s="9">
        <f t="shared" si="158"/>
        <v>41291.661550925928</v>
      </c>
      <c r="T1466" s="10">
        <f t="shared" si="159"/>
        <v>41321.661550925928</v>
      </c>
      <c r="U1466">
        <f t="shared" si="16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0</v>
      </c>
      <c r="L1467">
        <v>1</v>
      </c>
      <c r="M1467" t="b">
        <v>0</v>
      </c>
      <c r="N1467" t="s">
        <v>8271</v>
      </c>
      <c r="O1467" s="5">
        <f t="shared" si="154"/>
        <v>4.5641449999999999</v>
      </c>
      <c r="P1467" s="11">
        <f t="shared" si="155"/>
        <v>136924.35</v>
      </c>
      <c r="Q1467" t="str">
        <f t="shared" si="156"/>
        <v>theater</v>
      </c>
      <c r="R1467" t="str">
        <f t="shared" si="157"/>
        <v>plays</v>
      </c>
      <c r="S1467" s="9">
        <f t="shared" si="158"/>
        <v>40959.734398148146</v>
      </c>
      <c r="T1467" s="10">
        <f t="shared" si="159"/>
        <v>40990.125</v>
      </c>
      <c r="U1467">
        <f t="shared" si="16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94</v>
      </c>
      <c r="M1468" t="b">
        <v>1</v>
      </c>
      <c r="N1468" t="s">
        <v>8277</v>
      </c>
      <c r="O1468" s="5">
        <f t="shared" si="154"/>
        <v>1.0787731249999999</v>
      </c>
      <c r="P1468" s="11">
        <f t="shared" si="155"/>
        <v>183.62095744680849</v>
      </c>
      <c r="Q1468" t="str">
        <f t="shared" si="156"/>
        <v>music</v>
      </c>
      <c r="R1468" t="str">
        <f t="shared" si="157"/>
        <v>metal</v>
      </c>
      <c r="S1468" s="9">
        <f t="shared" si="158"/>
        <v>42340.172060185185</v>
      </c>
      <c r="T1468" s="10">
        <f t="shared" si="159"/>
        <v>42381.208333333328</v>
      </c>
      <c r="U1468">
        <f t="shared" si="16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0</v>
      </c>
      <c r="L1469">
        <v>1</v>
      </c>
      <c r="M1469" t="b">
        <v>0</v>
      </c>
      <c r="N1469" t="s">
        <v>8303</v>
      </c>
      <c r="O1469" s="5">
        <f t="shared" si="154"/>
        <v>1.1508</v>
      </c>
      <c r="P1469" s="11">
        <f t="shared" si="155"/>
        <v>46032</v>
      </c>
      <c r="Q1469" t="str">
        <f t="shared" si="156"/>
        <v>theater</v>
      </c>
      <c r="R1469" t="str">
        <f t="shared" si="157"/>
        <v>spaces</v>
      </c>
      <c r="S1469" s="9">
        <f t="shared" si="158"/>
        <v>40933.80190972222</v>
      </c>
      <c r="T1469" s="10">
        <f t="shared" si="159"/>
        <v>40993.760243055556</v>
      </c>
      <c r="U1469">
        <f t="shared" si="16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0</v>
      </c>
      <c r="L1470">
        <v>11</v>
      </c>
      <c r="M1470" t="b">
        <v>0</v>
      </c>
      <c r="N1470" t="s">
        <v>8275</v>
      </c>
      <c r="O1470" s="5">
        <f t="shared" si="154"/>
        <v>1.0236842105263158</v>
      </c>
      <c r="P1470" s="11">
        <f t="shared" si="155"/>
        <v>884.09090909090912</v>
      </c>
      <c r="Q1470" t="str">
        <f t="shared" si="156"/>
        <v>publishing</v>
      </c>
      <c r="R1470" t="str">
        <f t="shared" si="157"/>
        <v>fiction</v>
      </c>
      <c r="S1470" s="9">
        <f t="shared" si="158"/>
        <v>40646.014456018522</v>
      </c>
      <c r="T1470" s="10">
        <f t="shared" si="159"/>
        <v>40706.014456018522</v>
      </c>
      <c r="U1470">
        <f t="shared" si="16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0</v>
      </c>
      <c r="L1471">
        <v>6</v>
      </c>
      <c r="M1471" t="b">
        <v>0</v>
      </c>
      <c r="N1471" t="s">
        <v>8275</v>
      </c>
      <c r="O1471" s="5">
        <f t="shared" si="154"/>
        <v>1.0842485875706214</v>
      </c>
      <c r="P1471" s="11">
        <f t="shared" si="155"/>
        <v>7996.333333333333</v>
      </c>
      <c r="Q1471" t="str">
        <f t="shared" si="156"/>
        <v>publishing</v>
      </c>
      <c r="R1471" t="str">
        <f t="shared" si="157"/>
        <v>fiction</v>
      </c>
      <c r="S1471" s="9">
        <f t="shared" si="158"/>
        <v>41290.598483796297</v>
      </c>
      <c r="T1471" s="10">
        <f t="shared" si="159"/>
        <v>41320.598483796297</v>
      </c>
      <c r="U1471">
        <f t="shared" si="16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0</v>
      </c>
      <c r="L1472">
        <v>3</v>
      </c>
      <c r="M1472" t="b">
        <v>0</v>
      </c>
      <c r="N1472" t="s">
        <v>8296</v>
      </c>
      <c r="O1472" s="5">
        <f t="shared" si="154"/>
        <v>1.2513333333333334</v>
      </c>
      <c r="P1472" s="11">
        <f t="shared" si="155"/>
        <v>625.66666666666663</v>
      </c>
      <c r="Q1472" t="str">
        <f t="shared" si="156"/>
        <v>photography</v>
      </c>
      <c r="R1472" t="str">
        <f t="shared" si="157"/>
        <v>people</v>
      </c>
      <c r="S1472" s="9">
        <f t="shared" si="158"/>
        <v>41250.827118055553</v>
      </c>
      <c r="T1472" s="10">
        <f t="shared" si="159"/>
        <v>41271.827118055553</v>
      </c>
      <c r="U1472">
        <f t="shared" si="16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0</v>
      </c>
      <c r="L1473">
        <v>77</v>
      </c>
      <c r="M1473" t="b">
        <v>1</v>
      </c>
      <c r="N1473" t="s">
        <v>8292</v>
      </c>
      <c r="O1473" s="5">
        <f t="shared" si="154"/>
        <v>1.03840625</v>
      </c>
      <c r="P1473" s="11">
        <f t="shared" si="155"/>
        <v>431.54545454545456</v>
      </c>
      <c r="Q1473" t="str">
        <f t="shared" si="156"/>
        <v>music</v>
      </c>
      <c r="R1473" t="str">
        <f t="shared" si="157"/>
        <v>pop</v>
      </c>
      <c r="S1473" s="9">
        <f t="shared" si="158"/>
        <v>42073.957569444443</v>
      </c>
      <c r="T1473" s="10">
        <f t="shared" si="159"/>
        <v>42103.957569444443</v>
      </c>
      <c r="U1473">
        <f t="shared" si="16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20242</v>
      </c>
      <c r="M1474" t="b">
        <v>1</v>
      </c>
      <c r="N1474" t="s">
        <v>8288</v>
      </c>
      <c r="O1474" s="5">
        <f t="shared" ref="O1474:O1537" si="161">E1474/D1474</f>
        <v>1.3870400000000001</v>
      </c>
      <c r="P1474" s="11">
        <f t="shared" ref="P1474:P1537" si="162">E1474/L1474</f>
        <v>1.7130718308467543</v>
      </c>
      <c r="Q1474" t="str">
        <f t="shared" ref="Q1474:Q1537" si="163">LEFT(N1474,SEARCH("/",N1474,1)-1)</f>
        <v>publishing</v>
      </c>
      <c r="R1474" t="str">
        <f t="shared" ref="R1474:R1537" si="164">RIGHT(N1474,LEN(N1474)- SEARCH("/",N1474,SEARCH("/",N1474)))</f>
        <v>radio &amp; podcasts</v>
      </c>
      <c r="S1474" s="9">
        <f t="shared" ref="S1474:S1537" si="165">(((J1474/60)/60)/24)+DATE(1970,1,1)</f>
        <v>41533.542858796296</v>
      </c>
      <c r="T1474" s="10">
        <f t="shared" ref="T1474:T1537" si="166">(((I1474/60)/60)/24)+DATE(1970,1,1)</f>
        <v>41563.542858796296</v>
      </c>
      <c r="U1474">
        <f t="shared" ref="U1474:U1537" si="167">YEAR(S1474)</f>
        <v>2013</v>
      </c>
    </row>
    <row r="1475" spans="1:21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0</v>
      </c>
      <c r="L1475">
        <v>75</v>
      </c>
      <c r="M1475" t="b">
        <v>1</v>
      </c>
      <c r="N1475" t="s">
        <v>8279</v>
      </c>
      <c r="O1475" s="5">
        <f t="shared" si="161"/>
        <v>1.20516</v>
      </c>
      <c r="P1475" s="11">
        <f t="shared" si="162"/>
        <v>24.103200000000001</v>
      </c>
      <c r="Q1475" t="str">
        <f t="shared" si="163"/>
        <v>music</v>
      </c>
      <c r="R1475" t="str">
        <f t="shared" si="164"/>
        <v>indie rock</v>
      </c>
      <c r="S1475" s="9">
        <f t="shared" si="165"/>
        <v>40939.979618055557</v>
      </c>
      <c r="T1475" s="10">
        <f t="shared" si="166"/>
        <v>40969.979618055557</v>
      </c>
      <c r="U1475">
        <f t="shared" si="167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19</v>
      </c>
      <c r="M1476" t="b">
        <v>0</v>
      </c>
      <c r="N1476" t="s">
        <v>8285</v>
      </c>
      <c r="O1476" s="5">
        <f t="shared" si="161"/>
        <v>1.1226666666666667</v>
      </c>
      <c r="P1476" s="11">
        <f t="shared" si="162"/>
        <v>177.26315789473685</v>
      </c>
      <c r="Q1476" t="str">
        <f t="shared" si="163"/>
        <v>photography</v>
      </c>
      <c r="R1476" t="str">
        <f t="shared" si="164"/>
        <v>photobooks</v>
      </c>
      <c r="S1476" s="9">
        <f t="shared" si="165"/>
        <v>41500.727916666663</v>
      </c>
      <c r="T1476" s="10">
        <f t="shared" si="166"/>
        <v>41530.727916666663</v>
      </c>
      <c r="U1476">
        <f t="shared" si="16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0</v>
      </c>
      <c r="L1477">
        <v>0</v>
      </c>
      <c r="M1477" t="b">
        <v>0</v>
      </c>
      <c r="N1477" t="s">
        <v>8271</v>
      </c>
      <c r="O1477" s="5">
        <f t="shared" si="161"/>
        <v>1.8866966666666667</v>
      </c>
      <c r="P1477" s="11" t="e">
        <f t="shared" si="162"/>
        <v>#DIV/0!</v>
      </c>
      <c r="Q1477" t="str">
        <f t="shared" si="163"/>
        <v>theater</v>
      </c>
      <c r="R1477" t="str">
        <f t="shared" si="164"/>
        <v>plays</v>
      </c>
      <c r="S1477" s="9">
        <f t="shared" si="165"/>
        <v>41960.722951388889</v>
      </c>
      <c r="T1477" s="10">
        <f t="shared" si="166"/>
        <v>41993.207638888889</v>
      </c>
      <c r="U1477">
        <f t="shared" si="16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0</v>
      </c>
      <c r="L1478">
        <v>2</v>
      </c>
      <c r="M1478" t="b">
        <v>0</v>
      </c>
      <c r="N1478" t="s">
        <v>8284</v>
      </c>
      <c r="O1478" s="5">
        <f t="shared" si="161"/>
        <v>6.6155466666666669</v>
      </c>
      <c r="P1478" s="11">
        <f t="shared" si="162"/>
        <v>19846.64</v>
      </c>
      <c r="Q1478" t="str">
        <f t="shared" si="163"/>
        <v>food</v>
      </c>
      <c r="R1478" t="str">
        <f t="shared" si="164"/>
        <v>food trucks</v>
      </c>
      <c r="S1478" s="9">
        <f t="shared" si="165"/>
        <v>40766.041921296295</v>
      </c>
      <c r="T1478" s="10">
        <f t="shared" si="166"/>
        <v>40796.041921296295</v>
      </c>
      <c r="U1478">
        <f t="shared" si="16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24</v>
      </c>
      <c r="M1479" t="b">
        <v>0</v>
      </c>
      <c r="N1479" t="s">
        <v>8285</v>
      </c>
      <c r="O1479" s="5">
        <f t="shared" si="161"/>
        <v>1.1131</v>
      </c>
      <c r="P1479" s="11">
        <f t="shared" si="162"/>
        <v>1391.375</v>
      </c>
      <c r="Q1479" t="str">
        <f t="shared" si="163"/>
        <v>photography</v>
      </c>
      <c r="R1479" t="str">
        <f t="shared" si="164"/>
        <v>photobooks</v>
      </c>
      <c r="S1479" s="9">
        <f t="shared" si="165"/>
        <v>40840.615787037037</v>
      </c>
      <c r="T1479" s="10">
        <f t="shared" si="166"/>
        <v>40900.125</v>
      </c>
      <c r="U1479">
        <f t="shared" si="16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0</v>
      </c>
      <c r="L1480">
        <v>338</v>
      </c>
      <c r="M1480" t="b">
        <v>0</v>
      </c>
      <c r="N1480" t="s">
        <v>8273</v>
      </c>
      <c r="O1480" s="5">
        <f t="shared" si="161"/>
        <v>11.8161422</v>
      </c>
      <c r="P1480" s="11">
        <f t="shared" si="162"/>
        <v>1747.9500295857988</v>
      </c>
      <c r="Q1480" t="str">
        <f t="shared" si="163"/>
        <v>technology</v>
      </c>
      <c r="R1480" t="str">
        <f t="shared" si="164"/>
        <v>wearables</v>
      </c>
      <c r="S1480" s="9">
        <f t="shared" si="165"/>
        <v>41394.871678240743</v>
      </c>
      <c r="T1480" s="10">
        <f t="shared" si="166"/>
        <v>41408.871678240743</v>
      </c>
      <c r="U1480">
        <f t="shared" si="16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0</v>
      </c>
      <c r="L1481">
        <v>197</v>
      </c>
      <c r="M1481" t="b">
        <v>1</v>
      </c>
      <c r="N1481" t="s">
        <v>8271</v>
      </c>
      <c r="O1481" s="5">
        <f t="shared" si="161"/>
        <v>1.37375</v>
      </c>
      <c r="P1481" s="11">
        <f t="shared" si="162"/>
        <v>11.157360406091371</v>
      </c>
      <c r="Q1481" t="str">
        <f t="shared" si="163"/>
        <v>theater</v>
      </c>
      <c r="R1481" t="str">
        <f t="shared" si="164"/>
        <v>plays</v>
      </c>
      <c r="S1481" s="9">
        <f t="shared" si="165"/>
        <v>41754.745243055557</v>
      </c>
      <c r="T1481" s="10">
        <f t="shared" si="166"/>
        <v>41769.165972222225</v>
      </c>
      <c r="U1481">
        <f t="shared" si="16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0</v>
      </c>
      <c r="L1482">
        <v>2</v>
      </c>
      <c r="M1482" t="b">
        <v>0</v>
      </c>
      <c r="N1482" t="s">
        <v>8287</v>
      </c>
      <c r="O1482" s="5">
        <f t="shared" si="161"/>
        <v>1.170404</v>
      </c>
      <c r="P1482" s="11">
        <f t="shared" si="162"/>
        <v>29260.1</v>
      </c>
      <c r="Q1482" t="str">
        <f t="shared" si="163"/>
        <v>publishing</v>
      </c>
      <c r="R1482" t="str">
        <f t="shared" si="164"/>
        <v>translations</v>
      </c>
      <c r="S1482" s="9">
        <f t="shared" si="165"/>
        <v>41464.934016203704</v>
      </c>
      <c r="T1482" s="10">
        <f t="shared" si="166"/>
        <v>41481.708333333336</v>
      </c>
      <c r="U1482">
        <f t="shared" si="167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1</v>
      </c>
      <c r="L1483">
        <v>293</v>
      </c>
      <c r="M1483" t="b">
        <v>1</v>
      </c>
      <c r="N1483" t="s">
        <v>8288</v>
      </c>
      <c r="O1483" s="5">
        <f t="shared" si="161"/>
        <v>2.1000000000000001E-2</v>
      </c>
      <c r="P1483" s="11">
        <f t="shared" si="162"/>
        <v>0.35836177474402731</v>
      </c>
      <c r="Q1483" t="str">
        <f t="shared" si="163"/>
        <v>publishing</v>
      </c>
      <c r="R1483" t="str">
        <f t="shared" si="164"/>
        <v>radio &amp; podcasts</v>
      </c>
      <c r="S1483" s="9">
        <f t="shared" si="165"/>
        <v>41550.922974537039</v>
      </c>
      <c r="T1483" s="10">
        <f t="shared" si="166"/>
        <v>41580.922974537039</v>
      </c>
      <c r="U1483">
        <f t="shared" si="167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38</v>
      </c>
      <c r="M1484" t="b">
        <v>1</v>
      </c>
      <c r="N1484" t="s">
        <v>8271</v>
      </c>
      <c r="O1484" s="5">
        <f t="shared" si="161"/>
        <v>1E-3</v>
      </c>
      <c r="P1484" s="11">
        <f t="shared" si="162"/>
        <v>0.13157894736842105</v>
      </c>
      <c r="Q1484" t="str">
        <f t="shared" si="163"/>
        <v>theater</v>
      </c>
      <c r="R1484" t="str">
        <f t="shared" si="164"/>
        <v>plays</v>
      </c>
      <c r="S1484" s="9">
        <f t="shared" si="165"/>
        <v>41136.85805555556</v>
      </c>
      <c r="T1484" s="10">
        <f t="shared" si="166"/>
        <v>41159.32708333333</v>
      </c>
      <c r="U1484">
        <f t="shared" si="167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22</v>
      </c>
      <c r="M1485" t="b">
        <v>1</v>
      </c>
      <c r="N1485" t="s">
        <v>8271</v>
      </c>
      <c r="O1485" s="5">
        <f t="shared" si="161"/>
        <v>7.1428571428571426E-3</v>
      </c>
      <c r="P1485" s="11">
        <f t="shared" si="162"/>
        <v>2.2727272727272729</v>
      </c>
      <c r="Q1485" t="str">
        <f t="shared" si="163"/>
        <v>theater</v>
      </c>
      <c r="R1485" t="str">
        <f t="shared" si="164"/>
        <v>plays</v>
      </c>
      <c r="S1485" s="9">
        <f t="shared" si="165"/>
        <v>42548.192997685182</v>
      </c>
      <c r="T1485" s="10">
        <f t="shared" si="166"/>
        <v>42573.192997685182</v>
      </c>
      <c r="U1485">
        <f t="shared" si="167"/>
        <v>2016</v>
      </c>
    </row>
    <row r="1486" spans="1:21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1</v>
      </c>
      <c r="M1486" t="b">
        <v>0</v>
      </c>
      <c r="N1486" t="s">
        <v>8282</v>
      </c>
      <c r="O1486" s="5">
        <f t="shared" si="161"/>
        <v>0</v>
      </c>
      <c r="P1486" s="11">
        <f t="shared" si="162"/>
        <v>0</v>
      </c>
      <c r="Q1486" t="str">
        <f t="shared" si="163"/>
        <v>games</v>
      </c>
      <c r="R1486" t="str">
        <f t="shared" si="164"/>
        <v>video games</v>
      </c>
      <c r="S1486" s="9">
        <f t="shared" si="165"/>
        <v>41053.200960648144</v>
      </c>
      <c r="T1486" s="10">
        <f t="shared" si="166"/>
        <v>41111.618750000001</v>
      </c>
      <c r="U1486">
        <f t="shared" si="167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0</v>
      </c>
      <c r="M1487" t="b">
        <v>0</v>
      </c>
      <c r="N1487" t="s">
        <v>8272</v>
      </c>
      <c r="O1487" s="5">
        <f t="shared" si="161"/>
        <v>2.2388059701492536E-2</v>
      </c>
      <c r="P1487" s="11" t="e">
        <f t="shared" si="162"/>
        <v>#DIV/0!</v>
      </c>
      <c r="Q1487" t="str">
        <f t="shared" si="163"/>
        <v>technology</v>
      </c>
      <c r="R1487" t="str">
        <f t="shared" si="164"/>
        <v>web</v>
      </c>
      <c r="S1487" s="9">
        <f t="shared" si="165"/>
        <v>42130.795983796299</v>
      </c>
      <c r="T1487" s="10">
        <f t="shared" si="166"/>
        <v>42175.795983796299</v>
      </c>
      <c r="U1487">
        <f t="shared" si="167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1</v>
      </c>
      <c r="L1488">
        <v>165</v>
      </c>
      <c r="M1488" t="b">
        <v>1</v>
      </c>
      <c r="N1488" t="s">
        <v>8269</v>
      </c>
      <c r="O1488" s="5">
        <f t="shared" si="161"/>
        <v>2.3999999999999998E-3</v>
      </c>
      <c r="P1488" s="11">
        <f t="shared" si="162"/>
        <v>0.29090909090909089</v>
      </c>
      <c r="Q1488" t="str">
        <f t="shared" si="163"/>
        <v>film &amp; video</v>
      </c>
      <c r="R1488" t="str">
        <f t="shared" si="164"/>
        <v>documentary</v>
      </c>
      <c r="S1488" s="9">
        <f t="shared" si="165"/>
        <v>42032.168530092589</v>
      </c>
      <c r="T1488" s="10">
        <f t="shared" si="166"/>
        <v>42062.168530092589</v>
      </c>
      <c r="U1488">
        <f t="shared" si="167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46</v>
      </c>
      <c r="M1489" t="b">
        <v>1</v>
      </c>
      <c r="N1489" t="s">
        <v>8271</v>
      </c>
      <c r="O1489" s="5">
        <f t="shared" si="161"/>
        <v>0</v>
      </c>
      <c r="P1489" s="11">
        <f t="shared" si="162"/>
        <v>0</v>
      </c>
      <c r="Q1489" t="str">
        <f t="shared" si="163"/>
        <v>theater</v>
      </c>
      <c r="R1489" t="str">
        <f t="shared" si="164"/>
        <v>plays</v>
      </c>
      <c r="S1489" s="9">
        <f t="shared" si="165"/>
        <v>42554.917488425926</v>
      </c>
      <c r="T1489" s="10">
        <f t="shared" si="166"/>
        <v>42584.917488425926</v>
      </c>
      <c r="U1489">
        <f t="shared" si="167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1</v>
      </c>
      <c r="L1490">
        <v>113</v>
      </c>
      <c r="M1490" t="b">
        <v>0</v>
      </c>
      <c r="N1490" t="s">
        <v>8285</v>
      </c>
      <c r="O1490" s="5">
        <f t="shared" si="161"/>
        <v>2.4E-2</v>
      </c>
      <c r="P1490" s="11">
        <f t="shared" si="162"/>
        <v>3.1858407079646018</v>
      </c>
      <c r="Q1490" t="str">
        <f t="shared" si="163"/>
        <v>photography</v>
      </c>
      <c r="R1490" t="str">
        <f t="shared" si="164"/>
        <v>photobooks</v>
      </c>
      <c r="S1490" s="9">
        <f t="shared" si="165"/>
        <v>41614.563194444447</v>
      </c>
      <c r="T1490" s="10">
        <f t="shared" si="166"/>
        <v>41644.563194444447</v>
      </c>
      <c r="U1490">
        <f t="shared" si="167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1</v>
      </c>
      <c r="L1491">
        <v>74</v>
      </c>
      <c r="M1491" t="b">
        <v>1</v>
      </c>
      <c r="N1491" t="s">
        <v>8271</v>
      </c>
      <c r="O1491" s="5">
        <f t="shared" si="161"/>
        <v>0</v>
      </c>
      <c r="P1491" s="11">
        <f t="shared" si="162"/>
        <v>0</v>
      </c>
      <c r="Q1491" t="str">
        <f t="shared" si="163"/>
        <v>theater</v>
      </c>
      <c r="R1491" t="str">
        <f t="shared" si="164"/>
        <v>plays</v>
      </c>
      <c r="S1491" s="9">
        <f t="shared" si="165"/>
        <v>41198.611712962964</v>
      </c>
      <c r="T1491" s="10">
        <f t="shared" si="166"/>
        <v>41228.653379629628</v>
      </c>
      <c r="U1491">
        <f t="shared" si="167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33</v>
      </c>
      <c r="M1492" t="b">
        <v>1</v>
      </c>
      <c r="N1492" t="s">
        <v>8300</v>
      </c>
      <c r="O1492" s="5">
        <f t="shared" si="161"/>
        <v>0.30862068965517242</v>
      </c>
      <c r="P1492" s="11">
        <f t="shared" si="162"/>
        <v>27.121212121212121</v>
      </c>
      <c r="Q1492" t="str">
        <f t="shared" si="163"/>
        <v>music</v>
      </c>
      <c r="R1492" t="str">
        <f t="shared" si="164"/>
        <v>classical music</v>
      </c>
      <c r="S1492" s="9">
        <f t="shared" si="165"/>
        <v>41520.561041666668</v>
      </c>
      <c r="T1492" s="10">
        <f t="shared" si="166"/>
        <v>41549.561041666668</v>
      </c>
      <c r="U1492">
        <f t="shared" si="167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0</v>
      </c>
      <c r="M1493" t="b">
        <v>0</v>
      </c>
      <c r="N1493" t="s">
        <v>8284</v>
      </c>
      <c r="O1493" s="5">
        <f t="shared" si="161"/>
        <v>8.3333333333333329E-2</v>
      </c>
      <c r="P1493" s="11" t="e">
        <f t="shared" si="162"/>
        <v>#DIV/0!</v>
      </c>
      <c r="Q1493" t="str">
        <f t="shared" si="163"/>
        <v>food</v>
      </c>
      <c r="R1493" t="str">
        <f t="shared" si="164"/>
        <v>food trucks</v>
      </c>
      <c r="S1493" s="9">
        <f t="shared" si="165"/>
        <v>41991.713460648149</v>
      </c>
      <c r="T1493" s="10">
        <f t="shared" si="166"/>
        <v>42050.651388888888</v>
      </c>
      <c r="U1493">
        <f t="shared" si="167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3</v>
      </c>
      <c r="M1494" t="b">
        <v>0</v>
      </c>
      <c r="N1494" t="s">
        <v>8272</v>
      </c>
      <c r="O1494" s="5">
        <f t="shared" si="161"/>
        <v>7.4999999999999997E-3</v>
      </c>
      <c r="P1494" s="11">
        <f t="shared" si="162"/>
        <v>10</v>
      </c>
      <c r="Q1494" t="str">
        <f t="shared" si="163"/>
        <v>technology</v>
      </c>
      <c r="R1494" t="str">
        <f t="shared" si="164"/>
        <v>web</v>
      </c>
      <c r="S1494" s="9">
        <f t="shared" si="165"/>
        <v>40682.884791666671</v>
      </c>
      <c r="T1494" s="10">
        <f t="shared" si="166"/>
        <v>40712.884791666671</v>
      </c>
      <c r="U1494">
        <f t="shared" si="167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1</v>
      </c>
      <c r="L1495">
        <v>238</v>
      </c>
      <c r="M1495" t="b">
        <v>1</v>
      </c>
      <c r="N1495" t="s">
        <v>8269</v>
      </c>
      <c r="O1495" s="5">
        <f t="shared" si="161"/>
        <v>0</v>
      </c>
      <c r="P1495" s="11">
        <f t="shared" si="162"/>
        <v>0</v>
      </c>
      <c r="Q1495" t="str">
        <f t="shared" si="163"/>
        <v>film &amp; video</v>
      </c>
      <c r="R1495" t="str">
        <f t="shared" si="164"/>
        <v>documentary</v>
      </c>
      <c r="S1495" s="9">
        <f t="shared" si="165"/>
        <v>41411.866608796299</v>
      </c>
      <c r="T1495" s="10">
        <f t="shared" si="166"/>
        <v>41441.866608796299</v>
      </c>
      <c r="U1495">
        <f t="shared" si="167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18</v>
      </c>
      <c r="M1496" t="b">
        <v>1</v>
      </c>
      <c r="N1496" t="s">
        <v>8300</v>
      </c>
      <c r="O1496" s="5">
        <f t="shared" si="161"/>
        <v>8.8999999999999996E-2</v>
      </c>
      <c r="P1496" s="11">
        <f t="shared" si="162"/>
        <v>24.722222222222221</v>
      </c>
      <c r="Q1496" t="str">
        <f t="shared" si="163"/>
        <v>music</v>
      </c>
      <c r="R1496" t="str">
        <f t="shared" si="164"/>
        <v>classical music</v>
      </c>
      <c r="S1496" s="9">
        <f t="shared" si="165"/>
        <v>42067.722372685181</v>
      </c>
      <c r="T1496" s="10">
        <f t="shared" si="166"/>
        <v>42097.651388888888</v>
      </c>
      <c r="U1496">
        <f t="shared" si="167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11</v>
      </c>
      <c r="M1497" t="b">
        <v>0</v>
      </c>
      <c r="N1497" t="s">
        <v>8284</v>
      </c>
      <c r="O1497" s="5">
        <f t="shared" si="161"/>
        <v>0</v>
      </c>
      <c r="P1497" s="11">
        <f t="shared" si="162"/>
        <v>0</v>
      </c>
      <c r="Q1497" t="str">
        <f t="shared" si="163"/>
        <v>food</v>
      </c>
      <c r="R1497" t="str">
        <f t="shared" si="164"/>
        <v>food trucks</v>
      </c>
      <c r="S1497" s="9">
        <f t="shared" si="165"/>
        <v>40752.789710648147</v>
      </c>
      <c r="T1497" s="10">
        <f t="shared" si="166"/>
        <v>40782.789710648147</v>
      </c>
      <c r="U1497">
        <f t="shared" si="167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1</v>
      </c>
      <c r="L1498">
        <v>61</v>
      </c>
      <c r="M1498" t="b">
        <v>1</v>
      </c>
      <c r="N1498" t="s">
        <v>8280</v>
      </c>
      <c r="O1498" s="5">
        <f t="shared" si="161"/>
        <v>0</v>
      </c>
      <c r="P1498" s="11">
        <f t="shared" si="162"/>
        <v>0</v>
      </c>
      <c r="Q1498" t="str">
        <f t="shared" si="163"/>
        <v>music</v>
      </c>
      <c r="R1498" t="str">
        <f t="shared" si="164"/>
        <v>electronic music</v>
      </c>
      <c r="S1498" s="9">
        <f t="shared" si="165"/>
        <v>41838.475219907406</v>
      </c>
      <c r="T1498" s="10">
        <f t="shared" si="166"/>
        <v>41898.475219907406</v>
      </c>
      <c r="U1498">
        <f t="shared" si="167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1</v>
      </c>
      <c r="L1499">
        <v>73</v>
      </c>
      <c r="M1499" t="b">
        <v>1</v>
      </c>
      <c r="N1499" t="s">
        <v>8279</v>
      </c>
      <c r="O1499" s="5">
        <f t="shared" si="161"/>
        <v>6.666666666666667E-5</v>
      </c>
      <c r="P1499" s="11">
        <f t="shared" si="162"/>
        <v>1.3698630136986301E-2</v>
      </c>
      <c r="Q1499" t="str">
        <f t="shared" si="163"/>
        <v>music</v>
      </c>
      <c r="R1499" t="str">
        <f t="shared" si="164"/>
        <v>indie rock</v>
      </c>
      <c r="S1499" s="9">
        <f t="shared" si="165"/>
        <v>41444.64261574074</v>
      </c>
      <c r="T1499" s="10">
        <f t="shared" si="166"/>
        <v>41486.821527777778</v>
      </c>
      <c r="U1499">
        <f t="shared" si="167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20</v>
      </c>
      <c r="M1500" t="b">
        <v>0</v>
      </c>
      <c r="N1500" t="s">
        <v>8284</v>
      </c>
      <c r="O1500" s="5">
        <f t="shared" si="161"/>
        <v>1.9E-2</v>
      </c>
      <c r="P1500" s="11">
        <f t="shared" si="162"/>
        <v>2.85</v>
      </c>
      <c r="Q1500" t="str">
        <f t="shared" si="163"/>
        <v>food</v>
      </c>
      <c r="R1500" t="str">
        <f t="shared" si="164"/>
        <v>food trucks</v>
      </c>
      <c r="S1500" s="9">
        <f t="shared" si="165"/>
        <v>41840.983541666668</v>
      </c>
      <c r="T1500" s="10">
        <f t="shared" si="166"/>
        <v>41885.983541666668</v>
      </c>
      <c r="U1500">
        <f t="shared" si="167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29</v>
      </c>
      <c r="M1501" t="b">
        <v>1</v>
      </c>
      <c r="N1501" t="s">
        <v>8279</v>
      </c>
      <c r="O1501" s="5">
        <f t="shared" si="161"/>
        <v>2.5000000000000001E-3</v>
      </c>
      <c r="P1501" s="11">
        <f t="shared" si="162"/>
        <v>0.17241379310344829</v>
      </c>
      <c r="Q1501" t="str">
        <f t="shared" si="163"/>
        <v>music</v>
      </c>
      <c r="R1501" t="str">
        <f t="shared" si="164"/>
        <v>indie rock</v>
      </c>
      <c r="S1501" s="9">
        <f t="shared" si="165"/>
        <v>42527.007326388892</v>
      </c>
      <c r="T1501" s="10">
        <f t="shared" si="166"/>
        <v>42587.007326388892</v>
      </c>
      <c r="U1501">
        <f t="shared" si="167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2</v>
      </c>
      <c r="M1502" t="b">
        <v>0</v>
      </c>
      <c r="N1502" t="s">
        <v>8303</v>
      </c>
      <c r="O1502" s="5">
        <f t="shared" si="161"/>
        <v>0.25035714285714283</v>
      </c>
      <c r="P1502" s="11">
        <f t="shared" si="162"/>
        <v>350.5</v>
      </c>
      <c r="Q1502" t="str">
        <f t="shared" si="163"/>
        <v>theater</v>
      </c>
      <c r="R1502" t="str">
        <f t="shared" si="164"/>
        <v>spaces</v>
      </c>
      <c r="S1502" s="9">
        <f t="shared" si="165"/>
        <v>41365.904594907406</v>
      </c>
      <c r="T1502" s="10">
        <f t="shared" si="166"/>
        <v>41395.904594907406</v>
      </c>
      <c r="U1502">
        <f t="shared" si="16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0</v>
      </c>
      <c r="L1503">
        <v>0</v>
      </c>
      <c r="M1503" t="b">
        <v>0</v>
      </c>
      <c r="N1503" t="s">
        <v>8272</v>
      </c>
      <c r="O1503" s="5">
        <f t="shared" si="161"/>
        <v>1.6633076923076924</v>
      </c>
      <c r="P1503" s="11" t="e">
        <f t="shared" si="162"/>
        <v>#DIV/0!</v>
      </c>
      <c r="Q1503" t="str">
        <f t="shared" si="163"/>
        <v>technology</v>
      </c>
      <c r="R1503" t="str">
        <f t="shared" si="164"/>
        <v>web</v>
      </c>
      <c r="S1503" s="9">
        <f t="shared" si="165"/>
        <v>42163.583599537036</v>
      </c>
      <c r="T1503" s="10">
        <f t="shared" si="166"/>
        <v>42193.583599537036</v>
      </c>
      <c r="U1503">
        <f t="shared" si="16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0</v>
      </c>
      <c r="L1504">
        <v>70</v>
      </c>
      <c r="M1504" t="b">
        <v>1</v>
      </c>
      <c r="N1504" t="s">
        <v>8271</v>
      </c>
      <c r="O1504" s="5">
        <f t="shared" si="161"/>
        <v>1.0144545454545455</v>
      </c>
      <c r="P1504" s="11">
        <f t="shared" si="162"/>
        <v>318.82857142857142</v>
      </c>
      <c r="Q1504" t="str">
        <f t="shared" si="163"/>
        <v>theater</v>
      </c>
      <c r="R1504" t="str">
        <f t="shared" si="164"/>
        <v>plays</v>
      </c>
      <c r="S1504" s="9">
        <f t="shared" si="165"/>
        <v>42426.542592592596</v>
      </c>
      <c r="T1504" s="10">
        <f t="shared" si="166"/>
        <v>42454.916666666672</v>
      </c>
      <c r="U1504">
        <f t="shared" si="16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0</v>
      </c>
      <c r="L1505">
        <v>1</v>
      </c>
      <c r="M1505" t="b">
        <v>0</v>
      </c>
      <c r="N1505" t="s">
        <v>8283</v>
      </c>
      <c r="O1505" s="5">
        <f t="shared" si="161"/>
        <v>1.0789146666666667</v>
      </c>
      <c r="P1505" s="11">
        <f t="shared" si="162"/>
        <v>4045.93</v>
      </c>
      <c r="Q1505" t="str">
        <f t="shared" si="163"/>
        <v>games</v>
      </c>
      <c r="R1505" t="str">
        <f t="shared" si="164"/>
        <v>mobile games</v>
      </c>
      <c r="S1505" s="9">
        <f t="shared" si="165"/>
        <v>42606.347233796296</v>
      </c>
      <c r="T1505" s="10">
        <f t="shared" si="166"/>
        <v>42666.347233796296</v>
      </c>
      <c r="U1505">
        <f t="shared" si="16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0</v>
      </c>
      <c r="L1506">
        <v>3</v>
      </c>
      <c r="M1506" t="b">
        <v>0</v>
      </c>
      <c r="N1506" t="s">
        <v>8282</v>
      </c>
      <c r="O1506" s="5">
        <f t="shared" si="161"/>
        <v>2.7793846153846156</v>
      </c>
      <c r="P1506" s="11">
        <f t="shared" si="162"/>
        <v>6022</v>
      </c>
      <c r="Q1506" t="str">
        <f t="shared" si="163"/>
        <v>games</v>
      </c>
      <c r="R1506" t="str">
        <f t="shared" si="164"/>
        <v>video games</v>
      </c>
      <c r="S1506" s="9">
        <f t="shared" si="165"/>
        <v>41772.657685185186</v>
      </c>
      <c r="T1506" s="10">
        <f t="shared" si="166"/>
        <v>41800.356249999997</v>
      </c>
      <c r="U1506">
        <f t="shared" si="16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0</v>
      </c>
      <c r="L1507">
        <v>61</v>
      </c>
      <c r="M1507" t="b">
        <v>1</v>
      </c>
      <c r="N1507" t="s">
        <v>8271</v>
      </c>
      <c r="O1507" s="5">
        <f t="shared" si="161"/>
        <v>1.0358125</v>
      </c>
      <c r="P1507" s="11">
        <f t="shared" si="162"/>
        <v>271.68852459016392</v>
      </c>
      <c r="Q1507" t="str">
        <f t="shared" si="163"/>
        <v>theater</v>
      </c>
      <c r="R1507" t="str">
        <f t="shared" si="164"/>
        <v>plays</v>
      </c>
      <c r="S1507" s="9">
        <f t="shared" si="165"/>
        <v>42414.44332175926</v>
      </c>
      <c r="T1507" s="10">
        <f t="shared" si="166"/>
        <v>42451.834027777775</v>
      </c>
      <c r="U1507">
        <f t="shared" si="16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0</v>
      </c>
      <c r="L1508">
        <v>0</v>
      </c>
      <c r="M1508" t="b">
        <v>0</v>
      </c>
      <c r="N1508" t="s">
        <v>8268</v>
      </c>
      <c r="O1508" s="5">
        <f t="shared" si="161"/>
        <v>1.1140000000000001</v>
      </c>
      <c r="P1508" s="11" t="e">
        <f t="shared" si="162"/>
        <v>#DIV/0!</v>
      </c>
      <c r="Q1508" t="str">
        <f t="shared" si="163"/>
        <v>film &amp; video</v>
      </c>
      <c r="R1508" t="str">
        <f t="shared" si="164"/>
        <v>drama</v>
      </c>
      <c r="S1508" s="9">
        <f t="shared" si="165"/>
        <v>41814.785925925928</v>
      </c>
      <c r="T1508" s="10">
        <f t="shared" si="166"/>
        <v>41844.785925925928</v>
      </c>
      <c r="U1508">
        <f t="shared" si="16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0</v>
      </c>
      <c r="L1509">
        <v>14</v>
      </c>
      <c r="M1509" t="b">
        <v>1</v>
      </c>
      <c r="N1509" t="s">
        <v>8269</v>
      </c>
      <c r="O1509" s="5">
        <f t="shared" si="161"/>
        <v>2.15</v>
      </c>
      <c r="P1509" s="11">
        <f t="shared" si="162"/>
        <v>184.28571428571428</v>
      </c>
      <c r="Q1509" t="str">
        <f t="shared" si="163"/>
        <v>film &amp; video</v>
      </c>
      <c r="R1509" t="str">
        <f t="shared" si="164"/>
        <v>documentary</v>
      </c>
      <c r="S1509" s="9">
        <f t="shared" si="165"/>
        <v>40254.450335648151</v>
      </c>
      <c r="T1509" s="10">
        <f t="shared" si="166"/>
        <v>40313.340277777781</v>
      </c>
      <c r="U1509">
        <f t="shared" si="16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0</v>
      </c>
      <c r="L1510">
        <v>2</v>
      </c>
      <c r="M1510" t="b">
        <v>0</v>
      </c>
      <c r="N1510" t="s">
        <v>8271</v>
      </c>
      <c r="O1510" s="5">
        <f t="shared" si="161"/>
        <v>1.1076216216216217</v>
      </c>
      <c r="P1510" s="11">
        <f t="shared" si="162"/>
        <v>10245.5</v>
      </c>
      <c r="Q1510" t="str">
        <f t="shared" si="163"/>
        <v>theater</v>
      </c>
      <c r="R1510" t="str">
        <f t="shared" si="164"/>
        <v>plays</v>
      </c>
      <c r="S1510" s="9">
        <f t="shared" si="165"/>
        <v>41786.614363425928</v>
      </c>
      <c r="T1510" s="10">
        <f t="shared" si="166"/>
        <v>41817.614363425928</v>
      </c>
      <c r="U1510">
        <f t="shared" si="16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0</v>
      </c>
      <c r="L1511">
        <v>140</v>
      </c>
      <c r="M1511" t="b">
        <v>0</v>
      </c>
      <c r="N1511" t="s">
        <v>8270</v>
      </c>
      <c r="O1511" s="5">
        <f t="shared" si="161"/>
        <v>1.2364125714285714</v>
      </c>
      <c r="P1511" s="11">
        <f t="shared" si="162"/>
        <v>154.55157142857144</v>
      </c>
      <c r="Q1511" t="str">
        <f t="shared" si="163"/>
        <v>film &amp; video</v>
      </c>
      <c r="R1511" t="str">
        <f t="shared" si="164"/>
        <v>animation</v>
      </c>
      <c r="S1511" s="9">
        <f t="shared" si="165"/>
        <v>42751.533391203702</v>
      </c>
      <c r="T1511" s="10">
        <f t="shared" si="166"/>
        <v>42780.957638888889</v>
      </c>
      <c r="U1511">
        <f t="shared" si="16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68</v>
      </c>
      <c r="M1512" t="b">
        <v>1</v>
      </c>
      <c r="N1512" t="s">
        <v>8271</v>
      </c>
      <c r="O1512" s="5">
        <f t="shared" si="161"/>
        <v>1.0103500000000001</v>
      </c>
      <c r="P1512" s="11">
        <f t="shared" si="162"/>
        <v>237.7294117647059</v>
      </c>
      <c r="Q1512" t="str">
        <f t="shared" si="163"/>
        <v>theater</v>
      </c>
      <c r="R1512" t="str">
        <f t="shared" si="164"/>
        <v>plays</v>
      </c>
      <c r="S1512" s="9">
        <f t="shared" si="165"/>
        <v>41809.385162037033</v>
      </c>
      <c r="T1512" s="10">
        <f t="shared" si="166"/>
        <v>41839.385162037033</v>
      </c>
      <c r="U1512">
        <f t="shared" si="16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0</v>
      </c>
      <c r="L1513">
        <v>0</v>
      </c>
      <c r="M1513" t="b">
        <v>0</v>
      </c>
      <c r="N1513" t="s">
        <v>8270</v>
      </c>
      <c r="O1513" s="5">
        <f t="shared" si="161"/>
        <v>1.1179285714285714</v>
      </c>
      <c r="P1513" s="11" t="e">
        <f t="shared" si="162"/>
        <v>#DIV/0!</v>
      </c>
      <c r="Q1513" t="str">
        <f t="shared" si="163"/>
        <v>film &amp; video</v>
      </c>
      <c r="R1513" t="str">
        <f t="shared" si="164"/>
        <v>animation</v>
      </c>
      <c r="S1513" s="9">
        <f t="shared" si="165"/>
        <v>42296.583379629628</v>
      </c>
      <c r="T1513" s="10">
        <f t="shared" si="166"/>
        <v>42326.625046296293</v>
      </c>
      <c r="U1513">
        <f t="shared" si="16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0</v>
      </c>
      <c r="L1514">
        <v>38</v>
      </c>
      <c r="M1514" t="b">
        <v>0</v>
      </c>
      <c r="N1514" t="s">
        <v>8271</v>
      </c>
      <c r="O1514" s="5">
        <f t="shared" si="161"/>
        <v>5.5877142857142861</v>
      </c>
      <c r="P1514" s="11">
        <f t="shared" si="162"/>
        <v>514.65789473684208</v>
      </c>
      <c r="Q1514" t="str">
        <f t="shared" si="163"/>
        <v>theater</v>
      </c>
      <c r="R1514" t="str">
        <f t="shared" si="164"/>
        <v>plays</v>
      </c>
      <c r="S1514" s="9">
        <f t="shared" si="165"/>
        <v>42741.684479166666</v>
      </c>
      <c r="T1514" s="10">
        <f t="shared" si="166"/>
        <v>42771.684479166666</v>
      </c>
      <c r="U1514">
        <f t="shared" si="16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0</v>
      </c>
      <c r="L1515">
        <v>0</v>
      </c>
      <c r="M1515" t="b">
        <v>0</v>
      </c>
      <c r="N1515" t="s">
        <v>8286</v>
      </c>
      <c r="O1515" s="5">
        <f t="shared" si="161"/>
        <v>1.5001875</v>
      </c>
      <c r="P1515" s="11" t="e">
        <f t="shared" si="162"/>
        <v>#DIV/0!</v>
      </c>
      <c r="Q1515" t="str">
        <f t="shared" si="163"/>
        <v>music</v>
      </c>
      <c r="R1515" t="str">
        <f t="shared" si="164"/>
        <v>world music</v>
      </c>
      <c r="S1515" s="9">
        <f t="shared" si="165"/>
        <v>41806.637337962966</v>
      </c>
      <c r="T1515" s="10">
        <f t="shared" si="166"/>
        <v>41836.637337962966</v>
      </c>
      <c r="U1515">
        <f t="shared" si="16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0</v>
      </c>
      <c r="L1516">
        <v>2</v>
      </c>
      <c r="M1516" t="b">
        <v>0</v>
      </c>
      <c r="N1516" t="s">
        <v>8271</v>
      </c>
      <c r="O1516" s="5">
        <f t="shared" si="161"/>
        <v>1.0647599999999999</v>
      </c>
      <c r="P1516" s="11">
        <f t="shared" si="162"/>
        <v>13309.5</v>
      </c>
      <c r="Q1516" t="str">
        <f t="shared" si="163"/>
        <v>theater</v>
      </c>
      <c r="R1516" t="str">
        <f t="shared" si="164"/>
        <v>plays</v>
      </c>
      <c r="S1516" s="9">
        <f t="shared" si="165"/>
        <v>42234.597685185188</v>
      </c>
      <c r="T1516" s="10">
        <f t="shared" si="166"/>
        <v>42274.597685185188</v>
      </c>
      <c r="U1516">
        <f t="shared" si="16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0</v>
      </c>
      <c r="L1517">
        <v>0</v>
      </c>
      <c r="M1517" t="b">
        <v>0</v>
      </c>
      <c r="N1517" t="s">
        <v>8286</v>
      </c>
      <c r="O1517" s="5">
        <f t="shared" si="161"/>
        <v>1.57189</v>
      </c>
      <c r="P1517" s="11" t="e">
        <f t="shared" si="162"/>
        <v>#DIV/0!</v>
      </c>
      <c r="Q1517" t="str">
        <f t="shared" si="163"/>
        <v>music</v>
      </c>
      <c r="R1517" t="str">
        <f t="shared" si="164"/>
        <v>world music</v>
      </c>
      <c r="S1517" s="9">
        <f t="shared" si="165"/>
        <v>42415.253437499996</v>
      </c>
      <c r="T1517" s="10">
        <f t="shared" si="166"/>
        <v>42445.211770833332</v>
      </c>
      <c r="U1517">
        <f t="shared" si="16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0</v>
      </c>
      <c r="L1518">
        <v>30</v>
      </c>
      <c r="M1518" t="b">
        <v>1</v>
      </c>
      <c r="N1518" t="s">
        <v>8271</v>
      </c>
      <c r="O1518" s="5">
        <f t="shared" si="161"/>
        <v>1.0865882352941176</v>
      </c>
      <c r="P1518" s="11">
        <f t="shared" si="162"/>
        <v>615.73333333333335</v>
      </c>
      <c r="Q1518" t="str">
        <f t="shared" si="163"/>
        <v>theater</v>
      </c>
      <c r="R1518" t="str">
        <f t="shared" si="164"/>
        <v>plays</v>
      </c>
      <c r="S1518" s="9">
        <f t="shared" si="165"/>
        <v>42619.466342592597</v>
      </c>
      <c r="T1518" s="10">
        <f t="shared" si="166"/>
        <v>42649.583333333328</v>
      </c>
      <c r="U1518">
        <f t="shared" si="16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</v>
      </c>
      <c r="M1519" t="b">
        <v>0</v>
      </c>
      <c r="N1519" t="s">
        <v>8285</v>
      </c>
      <c r="O1519" s="5">
        <f t="shared" si="161"/>
        <v>1.6197999999999999</v>
      </c>
      <c r="P1519" s="11">
        <f t="shared" si="162"/>
        <v>4049.5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10">
        <f t="shared" si="166"/>
        <v>41979.25</v>
      </c>
      <c r="U1519">
        <f t="shared" si="16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0</v>
      </c>
      <c r="L1520">
        <v>2</v>
      </c>
      <c r="M1520" t="b">
        <v>0</v>
      </c>
      <c r="N1520" t="s">
        <v>8278</v>
      </c>
      <c r="O1520" s="5">
        <f t="shared" si="161"/>
        <v>2.0536666666666665</v>
      </c>
      <c r="P1520" s="11">
        <f t="shared" si="162"/>
        <v>15402.5</v>
      </c>
      <c r="Q1520" t="str">
        <f t="shared" si="163"/>
        <v>music</v>
      </c>
      <c r="R1520" t="str">
        <f t="shared" si="164"/>
        <v>jazz</v>
      </c>
      <c r="S1520" s="9">
        <f t="shared" si="165"/>
        <v>41760.8200462963</v>
      </c>
      <c r="T1520" s="10">
        <f t="shared" si="166"/>
        <v>41790.8200462963</v>
      </c>
      <c r="U1520">
        <f t="shared" si="16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0</v>
      </c>
      <c r="L1521">
        <v>58</v>
      </c>
      <c r="M1521" t="b">
        <v>1</v>
      </c>
      <c r="N1521" t="s">
        <v>8295</v>
      </c>
      <c r="O1521" s="5">
        <f t="shared" si="161"/>
        <v>1.033638888888889</v>
      </c>
      <c r="P1521" s="11">
        <f t="shared" si="162"/>
        <v>160.39224137931035</v>
      </c>
      <c r="Q1521" t="str">
        <f t="shared" si="163"/>
        <v>technology</v>
      </c>
      <c r="R1521" t="str">
        <f t="shared" si="164"/>
        <v>hardware</v>
      </c>
      <c r="S1521" s="9">
        <f t="shared" si="165"/>
        <v>41782.741701388892</v>
      </c>
      <c r="T1521" s="10">
        <f t="shared" si="166"/>
        <v>41810.915972222225</v>
      </c>
      <c r="U1521">
        <f t="shared" si="16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0</v>
      </c>
      <c r="L1522">
        <v>76</v>
      </c>
      <c r="M1522" t="b">
        <v>1</v>
      </c>
      <c r="N1522" t="s">
        <v>8271</v>
      </c>
      <c r="O1522" s="5">
        <f t="shared" si="161"/>
        <v>1.0347222222222223</v>
      </c>
      <c r="P1522" s="11">
        <f t="shared" si="162"/>
        <v>245.06578947368422</v>
      </c>
      <c r="Q1522" t="str">
        <f t="shared" si="163"/>
        <v>theater</v>
      </c>
      <c r="R1522" t="str">
        <f t="shared" si="164"/>
        <v>plays</v>
      </c>
      <c r="S1522" s="9">
        <f t="shared" si="165"/>
        <v>41955.857789351852</v>
      </c>
      <c r="T1522" s="10">
        <f t="shared" si="166"/>
        <v>41992.166666666672</v>
      </c>
      <c r="U1522">
        <f t="shared" si="16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361</v>
      </c>
      <c r="M1523" t="b">
        <v>1</v>
      </c>
      <c r="N1523" t="s">
        <v>8276</v>
      </c>
      <c r="O1523" s="5">
        <f t="shared" si="161"/>
        <v>1.0681333333333334</v>
      </c>
      <c r="P1523" s="11">
        <f t="shared" si="162"/>
        <v>110.95567867036011</v>
      </c>
      <c r="Q1523" t="str">
        <f t="shared" si="163"/>
        <v>music</v>
      </c>
      <c r="R1523" t="str">
        <f t="shared" si="164"/>
        <v>rock</v>
      </c>
      <c r="S1523" s="9">
        <f t="shared" si="165"/>
        <v>42493.167719907404</v>
      </c>
      <c r="T1523" s="10">
        <f t="shared" si="166"/>
        <v>42528.167719907404</v>
      </c>
      <c r="U1523">
        <f t="shared" si="16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</v>
      </c>
      <c r="M1524" t="b">
        <v>1</v>
      </c>
      <c r="N1524" t="s">
        <v>8276</v>
      </c>
      <c r="O1524" s="5">
        <f t="shared" si="161"/>
        <v>1.3896574712643677</v>
      </c>
      <c r="P1524" s="11">
        <f t="shared" si="162"/>
        <v>1343.3355555555556</v>
      </c>
      <c r="Q1524" t="str">
        <f t="shared" si="163"/>
        <v>music</v>
      </c>
      <c r="R1524" t="str">
        <f t="shared" si="164"/>
        <v>rock</v>
      </c>
      <c r="S1524" s="9">
        <f t="shared" si="165"/>
        <v>41899.830312500002</v>
      </c>
      <c r="T1524" s="10">
        <f t="shared" si="166"/>
        <v>41929.830312500002</v>
      </c>
      <c r="U1524">
        <f t="shared" si="16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0</v>
      </c>
      <c r="L1525">
        <v>23</v>
      </c>
      <c r="M1525" t="b">
        <v>1</v>
      </c>
      <c r="N1525" t="s">
        <v>8271</v>
      </c>
      <c r="O1525" s="5">
        <f t="shared" si="161"/>
        <v>1.2484324324324325</v>
      </c>
      <c r="P1525" s="11">
        <f t="shared" si="162"/>
        <v>1004.1739130434783</v>
      </c>
      <c r="Q1525" t="str">
        <f t="shared" si="163"/>
        <v>theater</v>
      </c>
      <c r="R1525" t="str">
        <f t="shared" si="164"/>
        <v>plays</v>
      </c>
      <c r="S1525" s="9">
        <f t="shared" si="165"/>
        <v>41964.751342592594</v>
      </c>
      <c r="T1525" s="10">
        <f t="shared" si="166"/>
        <v>41996</v>
      </c>
      <c r="U1525">
        <f t="shared" si="16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0</v>
      </c>
      <c r="L1526">
        <v>4</v>
      </c>
      <c r="M1526" t="b">
        <v>0</v>
      </c>
      <c r="N1526" t="s">
        <v>8271</v>
      </c>
      <c r="O1526" s="5">
        <f t="shared" si="161"/>
        <v>2.0699999999999998</v>
      </c>
      <c r="P1526" s="11">
        <f t="shared" si="162"/>
        <v>1552.5</v>
      </c>
      <c r="Q1526" t="str">
        <f t="shared" si="163"/>
        <v>theater</v>
      </c>
      <c r="R1526" t="str">
        <f t="shared" si="164"/>
        <v>plays</v>
      </c>
      <c r="S1526" s="9">
        <f t="shared" si="165"/>
        <v>42756.501041666663</v>
      </c>
      <c r="T1526" s="10">
        <f t="shared" si="166"/>
        <v>42786.501041666663</v>
      </c>
      <c r="U1526">
        <f t="shared" si="16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0</v>
      </c>
      <c r="L1527">
        <v>8</v>
      </c>
      <c r="M1527" t="b">
        <v>1</v>
      </c>
      <c r="N1527" t="s">
        <v>8276</v>
      </c>
      <c r="O1527" s="5">
        <f t="shared" si="161"/>
        <v>1.7400576923076922</v>
      </c>
      <c r="P1527" s="11">
        <f t="shared" si="162"/>
        <v>565.51874999999995</v>
      </c>
      <c r="Q1527" t="str">
        <f t="shared" si="163"/>
        <v>music</v>
      </c>
      <c r="R1527" t="str">
        <f t="shared" si="164"/>
        <v>rock</v>
      </c>
      <c r="S1527" s="9">
        <f t="shared" si="165"/>
        <v>42570.702986111108</v>
      </c>
      <c r="T1527" s="10">
        <f t="shared" si="166"/>
        <v>42600.702986111108</v>
      </c>
      <c r="U1527">
        <f t="shared" si="16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0</v>
      </c>
      <c r="L1528">
        <v>46</v>
      </c>
      <c r="M1528" t="b">
        <v>1</v>
      </c>
      <c r="N1528" t="s">
        <v>8271</v>
      </c>
      <c r="O1528" s="5">
        <f t="shared" si="161"/>
        <v>1.2032608695652174</v>
      </c>
      <c r="P1528" s="11">
        <f t="shared" si="162"/>
        <v>601.63043478260875</v>
      </c>
      <c r="Q1528" t="str">
        <f t="shared" si="163"/>
        <v>theater</v>
      </c>
      <c r="R1528" t="str">
        <f t="shared" si="164"/>
        <v>plays</v>
      </c>
      <c r="S1528" s="9">
        <f t="shared" si="165"/>
        <v>42339.276006944448</v>
      </c>
      <c r="T1528" s="10">
        <f t="shared" si="166"/>
        <v>42388.276006944448</v>
      </c>
      <c r="U1528">
        <f t="shared" si="167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0</v>
      </c>
      <c r="L1529">
        <v>23</v>
      </c>
      <c r="M1529" t="b">
        <v>1</v>
      </c>
      <c r="N1529" t="s">
        <v>8265</v>
      </c>
      <c r="O1529" s="5">
        <f t="shared" si="161"/>
        <v>1.1044428571428573</v>
      </c>
      <c r="P1529" s="11">
        <f t="shared" si="162"/>
        <v>168.06739130434784</v>
      </c>
      <c r="Q1529" t="str">
        <f t="shared" si="163"/>
        <v>film &amp; video</v>
      </c>
      <c r="R1529" t="str">
        <f t="shared" si="164"/>
        <v>television</v>
      </c>
      <c r="S1529" s="9">
        <f t="shared" si="165"/>
        <v>42780.600532407407</v>
      </c>
      <c r="T1529" s="10">
        <f t="shared" si="166"/>
        <v>42808.558865740735</v>
      </c>
      <c r="U1529">
        <f t="shared" si="16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0</v>
      </c>
      <c r="L1530">
        <v>16</v>
      </c>
      <c r="M1530" t="b">
        <v>0</v>
      </c>
      <c r="N1530" t="s">
        <v>8293</v>
      </c>
      <c r="O1530" s="5">
        <f t="shared" si="161"/>
        <v>2.8156666666666665</v>
      </c>
      <c r="P1530" s="11">
        <f t="shared" si="162"/>
        <v>527.9375</v>
      </c>
      <c r="Q1530" t="str">
        <f t="shared" si="163"/>
        <v>music</v>
      </c>
      <c r="R1530" t="str">
        <f t="shared" si="164"/>
        <v>faith</v>
      </c>
      <c r="S1530" s="9">
        <f t="shared" si="165"/>
        <v>42736.732893518521</v>
      </c>
      <c r="T1530" s="10">
        <f t="shared" si="166"/>
        <v>42767</v>
      </c>
      <c r="U1530">
        <f t="shared" si="16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0</v>
      </c>
      <c r="L1531">
        <v>0</v>
      </c>
      <c r="M1531" t="b">
        <v>0</v>
      </c>
      <c r="N1531" t="s">
        <v>8281</v>
      </c>
      <c r="O1531" s="5">
        <f t="shared" si="161"/>
        <v>1.0067894736842105</v>
      </c>
      <c r="P1531" s="11" t="e">
        <f t="shared" si="162"/>
        <v>#DIV/0!</v>
      </c>
      <c r="Q1531" t="str">
        <f t="shared" si="163"/>
        <v>journalism</v>
      </c>
      <c r="R1531" t="str">
        <f t="shared" si="164"/>
        <v>audio</v>
      </c>
      <c r="S1531" s="9">
        <f t="shared" si="165"/>
        <v>42052.628703703704</v>
      </c>
      <c r="T1531" s="10">
        <f t="shared" si="166"/>
        <v>42082.587037037039</v>
      </c>
      <c r="U1531">
        <f t="shared" si="16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0</v>
      </c>
      <c r="L1532">
        <v>11</v>
      </c>
      <c r="M1532" t="b">
        <v>1</v>
      </c>
      <c r="N1532" t="s">
        <v>8279</v>
      </c>
      <c r="O1532" s="5">
        <f t="shared" si="161"/>
        <v>1.3482571428571428</v>
      </c>
      <c r="P1532" s="11">
        <f t="shared" si="162"/>
        <v>4289.909090909091</v>
      </c>
      <c r="Q1532" t="str">
        <f t="shared" si="163"/>
        <v>music</v>
      </c>
      <c r="R1532" t="str">
        <f t="shared" si="164"/>
        <v>indie rock</v>
      </c>
      <c r="S1532" s="9">
        <f t="shared" si="165"/>
        <v>42275.767303240747</v>
      </c>
      <c r="T1532" s="10">
        <f t="shared" si="166"/>
        <v>42300.767303240747</v>
      </c>
      <c r="U1532">
        <f t="shared" si="16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0</v>
      </c>
      <c r="L1533">
        <v>69</v>
      </c>
      <c r="M1533" t="b">
        <v>1</v>
      </c>
      <c r="N1533" t="s">
        <v>8265</v>
      </c>
      <c r="O1533" s="5">
        <f t="shared" si="161"/>
        <v>1.7595744680851064</v>
      </c>
      <c r="P1533" s="11">
        <f t="shared" si="162"/>
        <v>59.927536231884055</v>
      </c>
      <c r="Q1533" t="str">
        <f t="shared" si="163"/>
        <v>film &amp; video</v>
      </c>
      <c r="R1533" t="str">
        <f t="shared" si="164"/>
        <v>television</v>
      </c>
      <c r="S1533" s="9">
        <f t="shared" si="165"/>
        <v>41941.802384259259</v>
      </c>
      <c r="T1533" s="10">
        <f t="shared" si="166"/>
        <v>41974.125</v>
      </c>
      <c r="U1533">
        <f t="shared" si="16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2051</v>
      </c>
      <c r="M1534" t="b">
        <v>1</v>
      </c>
      <c r="N1534" t="s">
        <v>8295</v>
      </c>
      <c r="O1534" s="5">
        <f t="shared" si="161"/>
        <v>4.8402000000000003</v>
      </c>
      <c r="P1534" s="11">
        <f t="shared" si="162"/>
        <v>11.799609946367626</v>
      </c>
      <c r="Q1534" t="str">
        <f t="shared" si="163"/>
        <v>technology</v>
      </c>
      <c r="R1534" t="str">
        <f t="shared" si="164"/>
        <v>hardware</v>
      </c>
      <c r="S1534" s="9">
        <f t="shared" si="165"/>
        <v>42391.475289351853</v>
      </c>
      <c r="T1534" s="10">
        <f t="shared" si="166"/>
        <v>42415.625</v>
      </c>
      <c r="U1534">
        <f t="shared" si="16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2436</v>
      </c>
      <c r="M1535" t="b">
        <v>1</v>
      </c>
      <c r="N1535" t="s">
        <v>8269</v>
      </c>
      <c r="O1535" s="5">
        <f t="shared" si="161"/>
        <v>1.4514</v>
      </c>
      <c r="P1535" s="11">
        <f t="shared" si="162"/>
        <v>26.811576354679804</v>
      </c>
      <c r="Q1535" t="str">
        <f t="shared" si="163"/>
        <v>film &amp; video</v>
      </c>
      <c r="R1535" t="str">
        <f t="shared" si="164"/>
        <v>documentary</v>
      </c>
      <c r="S1535" s="9">
        <f t="shared" si="165"/>
        <v>42443.00204861111</v>
      </c>
      <c r="T1535" s="10">
        <f t="shared" si="166"/>
        <v>42492.165972222225</v>
      </c>
      <c r="U1535">
        <f t="shared" si="16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0</v>
      </c>
      <c r="L1536">
        <v>0</v>
      </c>
      <c r="M1536" t="b">
        <v>0</v>
      </c>
      <c r="N1536" t="s">
        <v>8291</v>
      </c>
      <c r="O1536" s="5">
        <f t="shared" si="161"/>
        <v>4.1773333333333333</v>
      </c>
      <c r="P1536" s="11" t="e">
        <f t="shared" si="162"/>
        <v>#DIV/0!</v>
      </c>
      <c r="Q1536" t="str">
        <f t="shared" si="163"/>
        <v>photography</v>
      </c>
      <c r="R1536" t="str">
        <f t="shared" si="164"/>
        <v>places</v>
      </c>
      <c r="S1536" s="9">
        <f t="shared" si="165"/>
        <v>42221.67432870371</v>
      </c>
      <c r="T1536" s="10">
        <f t="shared" si="166"/>
        <v>42251.67432870371</v>
      </c>
      <c r="U1536">
        <f t="shared" si="16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0</v>
      </c>
      <c r="L1537">
        <v>17</v>
      </c>
      <c r="M1537" t="b">
        <v>1</v>
      </c>
      <c r="N1537" t="s">
        <v>8271</v>
      </c>
      <c r="O1537" s="5">
        <f t="shared" si="161"/>
        <v>1.3242499999999999</v>
      </c>
      <c r="P1537" s="11">
        <f t="shared" si="162"/>
        <v>311.58823529411762</v>
      </c>
      <c r="Q1537" t="str">
        <f t="shared" si="163"/>
        <v>theater</v>
      </c>
      <c r="R1537" t="str">
        <f t="shared" si="164"/>
        <v>plays</v>
      </c>
      <c r="S1537" s="9">
        <f t="shared" si="165"/>
        <v>42484.829062500001</v>
      </c>
      <c r="T1537" s="10">
        <f t="shared" si="166"/>
        <v>42513.916666666672</v>
      </c>
      <c r="U1537">
        <f t="shared" si="16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0</v>
      </c>
      <c r="L1538">
        <v>96</v>
      </c>
      <c r="M1538" t="b">
        <v>0</v>
      </c>
      <c r="N1538" t="s">
        <v>8273</v>
      </c>
      <c r="O1538" s="5">
        <f t="shared" ref="O1538:O1601" si="168">E1538/D1538</f>
        <v>2.5030841666666666</v>
      </c>
      <c r="P1538" s="11">
        <f t="shared" ref="P1538:P1601" si="169">E1538/L1538</f>
        <v>312.88552083333332</v>
      </c>
      <c r="Q1538" t="str">
        <f t="shared" ref="Q1538:Q1601" si="170">LEFT(N1538,SEARCH("/",N1538,1)-1)</f>
        <v>technology</v>
      </c>
      <c r="R1538" t="str">
        <f t="shared" ref="R1538:R1601" si="171">RIGHT(N1538,LEN(N1538)- SEARCH("/",N1538,SEARCH("/",N1538)))</f>
        <v>wearables</v>
      </c>
      <c r="S1538" s="9">
        <f t="shared" ref="S1538:S1601" si="172">(((J1538/60)/60)/24)+DATE(1970,1,1)</f>
        <v>42213.802199074074</v>
      </c>
      <c r="T1538" s="10">
        <f t="shared" ref="T1538:T1601" si="173">(((I1538/60)/60)/24)+DATE(1970,1,1)</f>
        <v>42243.802199074074</v>
      </c>
      <c r="U1538">
        <f t="shared" ref="U1538:U1601" si="17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0</v>
      </c>
      <c r="L1539">
        <v>70</v>
      </c>
      <c r="M1539" t="b">
        <v>1</v>
      </c>
      <c r="N1539" t="s">
        <v>8271</v>
      </c>
      <c r="O1539" s="5">
        <f t="shared" si="168"/>
        <v>1.7989999999999999</v>
      </c>
      <c r="P1539" s="11">
        <f t="shared" si="169"/>
        <v>308.39999999999998</v>
      </c>
      <c r="Q1539" t="str">
        <f t="shared" si="170"/>
        <v>theater</v>
      </c>
      <c r="R1539" t="str">
        <f t="shared" si="171"/>
        <v>plays</v>
      </c>
      <c r="S1539" s="9">
        <f t="shared" si="172"/>
        <v>42552.315127314811</v>
      </c>
      <c r="T1539" s="10">
        <f t="shared" si="173"/>
        <v>42588.75</v>
      </c>
      <c r="U1539">
        <f t="shared" si="17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0</v>
      </c>
      <c r="L1540">
        <v>3</v>
      </c>
      <c r="M1540" t="b">
        <v>1</v>
      </c>
      <c r="N1540" t="s">
        <v>8305</v>
      </c>
      <c r="O1540" s="5">
        <f t="shared" si="168"/>
        <v>1.0262857142857142</v>
      </c>
      <c r="P1540" s="11">
        <f t="shared" si="169"/>
        <v>2394.6666666666665</v>
      </c>
      <c r="Q1540" t="str">
        <f t="shared" si="170"/>
        <v>theater</v>
      </c>
      <c r="R1540" t="str">
        <f t="shared" si="171"/>
        <v>musical</v>
      </c>
      <c r="S1540" s="9">
        <f t="shared" si="172"/>
        <v>41981.782060185185</v>
      </c>
      <c r="T1540" s="10">
        <f t="shared" si="173"/>
        <v>42026.782060185185</v>
      </c>
      <c r="U1540">
        <f t="shared" si="17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</v>
      </c>
      <c r="M1541" t="b">
        <v>0</v>
      </c>
      <c r="N1541" t="s">
        <v>8284</v>
      </c>
      <c r="O1541" s="5">
        <f t="shared" si="168"/>
        <v>1.359861</v>
      </c>
      <c r="P1541" s="11">
        <f t="shared" si="169"/>
        <v>13598.61</v>
      </c>
      <c r="Q1541" t="str">
        <f t="shared" si="170"/>
        <v>food</v>
      </c>
      <c r="R1541" t="str">
        <f t="shared" si="171"/>
        <v>food trucks</v>
      </c>
      <c r="S1541" s="9">
        <f t="shared" si="172"/>
        <v>42705.919201388882</v>
      </c>
      <c r="T1541" s="10">
        <f t="shared" si="173"/>
        <v>42738.919201388882</v>
      </c>
      <c r="U1541">
        <f t="shared" si="17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0</v>
      </c>
      <c r="L1542">
        <v>288</v>
      </c>
      <c r="M1542" t="b">
        <v>1</v>
      </c>
      <c r="N1542" t="s">
        <v>8276</v>
      </c>
      <c r="O1542" s="5">
        <f t="shared" si="168"/>
        <v>1.1786666666666668</v>
      </c>
      <c r="P1542" s="11">
        <f t="shared" si="169"/>
        <v>61.388888888888886</v>
      </c>
      <c r="Q1542" t="str">
        <f t="shared" si="170"/>
        <v>music</v>
      </c>
      <c r="R1542" t="str">
        <f t="shared" si="171"/>
        <v>rock</v>
      </c>
      <c r="S1542" s="9">
        <f t="shared" si="172"/>
        <v>41939.00712962963</v>
      </c>
      <c r="T1542" s="10">
        <f t="shared" si="173"/>
        <v>41969.052083333328</v>
      </c>
      <c r="U1542">
        <f t="shared" si="17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38</v>
      </c>
      <c r="M1543" t="b">
        <v>1</v>
      </c>
      <c r="N1543" t="s">
        <v>8271</v>
      </c>
      <c r="O1543" s="5">
        <f t="shared" si="168"/>
        <v>3.3333333333333332E-4</v>
      </c>
      <c r="P1543" s="11">
        <f t="shared" si="169"/>
        <v>0.15789473684210525</v>
      </c>
      <c r="Q1543" t="str">
        <f t="shared" si="170"/>
        <v>theater</v>
      </c>
      <c r="R1543" t="str">
        <f t="shared" si="171"/>
        <v>plays</v>
      </c>
      <c r="S1543" s="9">
        <f t="shared" si="172"/>
        <v>41974.712245370371</v>
      </c>
      <c r="T1543" s="10">
        <f t="shared" si="173"/>
        <v>42004.712245370371</v>
      </c>
      <c r="U1543">
        <f t="shared" si="17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54</v>
      </c>
      <c r="M1544" t="b">
        <v>1</v>
      </c>
      <c r="N1544" t="s">
        <v>8276</v>
      </c>
      <c r="O1544" s="5">
        <f t="shared" si="168"/>
        <v>0.04</v>
      </c>
      <c r="P1544" s="11">
        <f t="shared" si="169"/>
        <v>0.37037037037037035</v>
      </c>
      <c r="Q1544" t="str">
        <f t="shared" si="170"/>
        <v>music</v>
      </c>
      <c r="R1544" t="str">
        <f t="shared" si="171"/>
        <v>rock</v>
      </c>
      <c r="S1544" s="9">
        <f t="shared" si="172"/>
        <v>42170.996527777781</v>
      </c>
      <c r="T1544" s="10">
        <f t="shared" si="173"/>
        <v>42185.996527777781</v>
      </c>
      <c r="U1544">
        <f t="shared" si="17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47</v>
      </c>
      <c r="M1545" t="b">
        <v>1</v>
      </c>
      <c r="N1545" t="s">
        <v>8271</v>
      </c>
      <c r="O1545" s="5">
        <f t="shared" si="168"/>
        <v>4.4444444444444444E-3</v>
      </c>
      <c r="P1545" s="11">
        <f t="shared" si="169"/>
        <v>0.21276595744680851</v>
      </c>
      <c r="Q1545" t="str">
        <f t="shared" si="170"/>
        <v>theater</v>
      </c>
      <c r="R1545" t="str">
        <f t="shared" si="171"/>
        <v>plays</v>
      </c>
      <c r="S1545" s="9">
        <f t="shared" si="172"/>
        <v>41935.509652777779</v>
      </c>
      <c r="T1545" s="10">
        <f t="shared" si="173"/>
        <v>41965.551319444443</v>
      </c>
      <c r="U1545">
        <f t="shared" si="17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273</v>
      </c>
      <c r="M1546" t="b">
        <v>1</v>
      </c>
      <c r="N1546" t="s">
        <v>8285</v>
      </c>
      <c r="O1546" s="5">
        <f t="shared" si="168"/>
        <v>0</v>
      </c>
      <c r="P1546" s="11">
        <f t="shared" si="169"/>
        <v>0</v>
      </c>
      <c r="Q1546" t="str">
        <f t="shared" si="170"/>
        <v>photography</v>
      </c>
      <c r="R1546" t="str">
        <f t="shared" si="171"/>
        <v>photobooks</v>
      </c>
      <c r="S1546" s="9">
        <f t="shared" si="172"/>
        <v>42053.051203703704</v>
      </c>
      <c r="T1546" s="10">
        <f t="shared" si="173"/>
        <v>42095.012499999997</v>
      </c>
      <c r="U1546">
        <f t="shared" si="17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42</v>
      </c>
      <c r="M1547" t="b">
        <v>1</v>
      </c>
      <c r="N1547" t="s">
        <v>8271</v>
      </c>
      <c r="O1547" s="5">
        <f t="shared" si="168"/>
        <v>3.3333333333333332E-4</v>
      </c>
      <c r="P1547" s="11">
        <f t="shared" si="169"/>
        <v>2.3809523809523808E-2</v>
      </c>
      <c r="Q1547" t="str">
        <f t="shared" si="170"/>
        <v>theater</v>
      </c>
      <c r="R1547" t="str">
        <f t="shared" si="171"/>
        <v>plays</v>
      </c>
      <c r="S1547" s="9">
        <f t="shared" si="172"/>
        <v>42031.884652777779</v>
      </c>
      <c r="T1547" s="10">
        <f t="shared" si="173"/>
        <v>42065.886111111111</v>
      </c>
      <c r="U1547">
        <f t="shared" si="17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36</v>
      </c>
      <c r="M1548" t="b">
        <v>0</v>
      </c>
      <c r="N1548" t="s">
        <v>8273</v>
      </c>
      <c r="O1548" s="5">
        <f t="shared" si="168"/>
        <v>0.28899999999999998</v>
      </c>
      <c r="P1548" s="11">
        <f t="shared" si="169"/>
        <v>8.0277777777777786</v>
      </c>
      <c r="Q1548" t="str">
        <f t="shared" si="170"/>
        <v>technology</v>
      </c>
      <c r="R1548" t="str">
        <f t="shared" si="171"/>
        <v>wearables</v>
      </c>
      <c r="S1548" s="9">
        <f t="shared" si="172"/>
        <v>41839.212951388887</v>
      </c>
      <c r="T1548" s="10">
        <f t="shared" si="173"/>
        <v>41899.212951388887</v>
      </c>
      <c r="U1548">
        <f t="shared" si="17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5</v>
      </c>
      <c r="M1549" t="b">
        <v>0</v>
      </c>
      <c r="N1549" t="s">
        <v>8271</v>
      </c>
      <c r="O1549" s="5">
        <f t="shared" si="168"/>
        <v>0</v>
      </c>
      <c r="P1549" s="11">
        <f t="shared" si="169"/>
        <v>0</v>
      </c>
      <c r="Q1549" t="str">
        <f t="shared" si="170"/>
        <v>theater</v>
      </c>
      <c r="R1549" t="str">
        <f t="shared" si="171"/>
        <v>plays</v>
      </c>
      <c r="S1549" s="9">
        <f t="shared" si="172"/>
        <v>42782.426875000005</v>
      </c>
      <c r="T1549" s="10">
        <f t="shared" si="173"/>
        <v>42789.426875000005</v>
      </c>
      <c r="U1549">
        <f t="shared" si="17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100</v>
      </c>
      <c r="M1550" t="b">
        <v>1</v>
      </c>
      <c r="N1550" t="s">
        <v>8274</v>
      </c>
      <c r="O1550" s="5">
        <f t="shared" si="168"/>
        <v>8.5714285714285715E-2</v>
      </c>
      <c r="P1550" s="11">
        <f t="shared" si="169"/>
        <v>0.6</v>
      </c>
      <c r="Q1550" t="str">
        <f t="shared" si="170"/>
        <v>publishing</v>
      </c>
      <c r="R1550" t="str">
        <f t="shared" si="171"/>
        <v>nonfiction</v>
      </c>
      <c r="S1550" s="9">
        <f t="shared" si="172"/>
        <v>42286.88217592593</v>
      </c>
      <c r="T1550" s="10">
        <f t="shared" si="173"/>
        <v>42316.923842592587</v>
      </c>
      <c r="U1550">
        <f t="shared" si="17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0</v>
      </c>
      <c r="M1551" t="b">
        <v>0</v>
      </c>
      <c r="N1551" t="s">
        <v>8279</v>
      </c>
      <c r="O1551" s="5">
        <f t="shared" si="168"/>
        <v>0.34</v>
      </c>
      <c r="P1551" s="11" t="e">
        <f t="shared" si="169"/>
        <v>#DIV/0!</v>
      </c>
      <c r="Q1551" t="str">
        <f t="shared" si="170"/>
        <v>music</v>
      </c>
      <c r="R1551" t="str">
        <f t="shared" si="171"/>
        <v>indie rock</v>
      </c>
      <c r="S1551" s="9">
        <f t="shared" si="172"/>
        <v>42281.136099537034</v>
      </c>
      <c r="T1551" s="10">
        <f t="shared" si="173"/>
        <v>42311.177766203706</v>
      </c>
      <c r="U1551">
        <f t="shared" si="17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47</v>
      </c>
      <c r="M1552" t="b">
        <v>1</v>
      </c>
      <c r="N1552" t="s">
        <v>8265</v>
      </c>
      <c r="O1552" s="5">
        <f t="shared" si="168"/>
        <v>0.13466666666666666</v>
      </c>
      <c r="P1552" s="11">
        <f t="shared" si="169"/>
        <v>2.1489361702127661</v>
      </c>
      <c r="Q1552" t="str">
        <f t="shared" si="170"/>
        <v>film &amp; video</v>
      </c>
      <c r="R1552" t="str">
        <f t="shared" si="171"/>
        <v>television</v>
      </c>
      <c r="S1552" s="9">
        <f t="shared" si="172"/>
        <v>42472.449467592596</v>
      </c>
      <c r="T1552" s="10">
        <f t="shared" si="173"/>
        <v>42502.449467592596</v>
      </c>
      <c r="U1552">
        <f t="shared" si="17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224</v>
      </c>
      <c r="M1553" t="b">
        <v>0</v>
      </c>
      <c r="N1553" t="s">
        <v>8273</v>
      </c>
      <c r="O1553" s="5">
        <f t="shared" si="168"/>
        <v>0</v>
      </c>
      <c r="P1553" s="11">
        <f t="shared" si="169"/>
        <v>0</v>
      </c>
      <c r="Q1553" t="str">
        <f t="shared" si="170"/>
        <v>technology</v>
      </c>
      <c r="R1553" t="str">
        <f t="shared" si="171"/>
        <v>wearables</v>
      </c>
      <c r="S1553" s="9">
        <f t="shared" si="172"/>
        <v>42121.824525462958</v>
      </c>
      <c r="T1553" s="10">
        <f t="shared" si="173"/>
        <v>42151.824525462958</v>
      </c>
      <c r="U1553">
        <f t="shared" si="17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37</v>
      </c>
      <c r="M1554" t="b">
        <v>0</v>
      </c>
      <c r="N1554" t="s">
        <v>8273</v>
      </c>
      <c r="O1554" s="5">
        <f t="shared" si="168"/>
        <v>0.49186046511627907</v>
      </c>
      <c r="P1554" s="11">
        <f t="shared" si="169"/>
        <v>57.162162162162161</v>
      </c>
      <c r="Q1554" t="str">
        <f t="shared" si="170"/>
        <v>technology</v>
      </c>
      <c r="R1554" t="str">
        <f t="shared" si="171"/>
        <v>wearables</v>
      </c>
      <c r="S1554" s="9">
        <f t="shared" si="172"/>
        <v>41892.688750000001</v>
      </c>
      <c r="T1554" s="10">
        <f t="shared" si="173"/>
        <v>41913.165972222225</v>
      </c>
      <c r="U1554">
        <f t="shared" si="17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1</v>
      </c>
      <c r="L1555">
        <v>220</v>
      </c>
      <c r="M1555" t="b">
        <v>1</v>
      </c>
      <c r="N1555" t="s">
        <v>8269</v>
      </c>
      <c r="O1555" s="5">
        <f t="shared" si="168"/>
        <v>0</v>
      </c>
      <c r="P1555" s="11">
        <f t="shared" si="169"/>
        <v>0</v>
      </c>
      <c r="Q1555" t="str">
        <f t="shared" si="170"/>
        <v>film &amp; video</v>
      </c>
      <c r="R1555" t="str">
        <f t="shared" si="171"/>
        <v>documentary</v>
      </c>
      <c r="S1555" s="9">
        <f t="shared" si="172"/>
        <v>42219.282951388886</v>
      </c>
      <c r="T1555" s="10">
        <f t="shared" si="173"/>
        <v>42249.282951388886</v>
      </c>
      <c r="U1555">
        <f t="shared" si="17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206</v>
      </c>
      <c r="M1556" t="b">
        <v>1</v>
      </c>
      <c r="N1556" t="s">
        <v>8302</v>
      </c>
      <c r="O1556" s="5">
        <f t="shared" si="168"/>
        <v>0</v>
      </c>
      <c r="P1556" s="11">
        <f t="shared" si="169"/>
        <v>0</v>
      </c>
      <c r="Q1556" t="str">
        <f t="shared" si="170"/>
        <v>technology</v>
      </c>
      <c r="R1556" t="str">
        <f t="shared" si="171"/>
        <v>makerspaces</v>
      </c>
      <c r="S1556" s="9">
        <f t="shared" si="172"/>
        <v>42188.252199074079</v>
      </c>
      <c r="T1556" s="10">
        <f t="shared" si="173"/>
        <v>42218.252199074079</v>
      </c>
      <c r="U1556">
        <f t="shared" si="17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2</v>
      </c>
      <c r="M1557" t="b">
        <v>0</v>
      </c>
      <c r="N1557" t="s">
        <v>8271</v>
      </c>
      <c r="O1557" s="5">
        <f t="shared" si="168"/>
        <v>0</v>
      </c>
      <c r="P1557" s="11">
        <f t="shared" si="169"/>
        <v>0</v>
      </c>
      <c r="Q1557" t="str">
        <f t="shared" si="170"/>
        <v>theater</v>
      </c>
      <c r="R1557" t="str">
        <f t="shared" si="171"/>
        <v>plays</v>
      </c>
      <c r="S1557" s="9">
        <f t="shared" si="172"/>
        <v>42241.613796296297</v>
      </c>
      <c r="T1557" s="10">
        <f t="shared" si="173"/>
        <v>42264.708333333328</v>
      </c>
      <c r="U1557">
        <f t="shared" si="17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2</v>
      </c>
      <c r="M1558" t="b">
        <v>0</v>
      </c>
      <c r="N1558" t="s">
        <v>8294</v>
      </c>
      <c r="O1558" s="5">
        <f t="shared" si="168"/>
        <v>0.45133333333333331</v>
      </c>
      <c r="P1558" s="11">
        <f t="shared" si="169"/>
        <v>338.5</v>
      </c>
      <c r="Q1558" t="str">
        <f t="shared" si="170"/>
        <v>technology</v>
      </c>
      <c r="R1558" t="str">
        <f t="shared" si="171"/>
        <v>gadgets</v>
      </c>
      <c r="S1558" s="9">
        <f t="shared" si="172"/>
        <v>42525.153055555551</v>
      </c>
      <c r="T1558" s="10">
        <f t="shared" si="173"/>
        <v>42555.153055555551</v>
      </c>
      <c r="U1558">
        <f t="shared" si="17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17</v>
      </c>
      <c r="M1559" t="b">
        <v>1</v>
      </c>
      <c r="N1559" t="s">
        <v>8271</v>
      </c>
      <c r="O1559" s="5">
        <f t="shared" si="168"/>
        <v>0.04</v>
      </c>
      <c r="P1559" s="11">
        <f t="shared" si="169"/>
        <v>5.882352941176471</v>
      </c>
      <c r="Q1559" t="str">
        <f t="shared" si="170"/>
        <v>theater</v>
      </c>
      <c r="R1559" t="str">
        <f t="shared" si="171"/>
        <v>plays</v>
      </c>
      <c r="S1559" s="9">
        <f t="shared" si="172"/>
        <v>41871.65315972222</v>
      </c>
      <c r="T1559" s="10">
        <f t="shared" si="173"/>
        <v>41902.65315972222</v>
      </c>
      <c r="U1559">
        <f t="shared" si="17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48</v>
      </c>
      <c r="M1560" t="b">
        <v>1</v>
      </c>
      <c r="N1560" t="s">
        <v>8295</v>
      </c>
      <c r="O1560" s="5">
        <f t="shared" si="168"/>
        <v>4.6666666666666669E-2</v>
      </c>
      <c r="P1560" s="11">
        <f t="shared" si="169"/>
        <v>0.72916666666666663</v>
      </c>
      <c r="Q1560" t="str">
        <f t="shared" si="170"/>
        <v>technology</v>
      </c>
      <c r="R1560" t="str">
        <f t="shared" si="171"/>
        <v>hardware</v>
      </c>
      <c r="S1560" s="9">
        <f t="shared" si="172"/>
        <v>42185.397673611107</v>
      </c>
      <c r="T1560" s="10">
        <f t="shared" si="173"/>
        <v>42244.508333333331</v>
      </c>
      <c r="U1560">
        <f t="shared" si="17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15</v>
      </c>
      <c r="M1561" t="b">
        <v>1</v>
      </c>
      <c r="N1561" t="s">
        <v>8276</v>
      </c>
      <c r="O1561" s="5">
        <f t="shared" si="168"/>
        <v>3.3333333333333335E-3</v>
      </c>
      <c r="P1561" s="11">
        <f t="shared" si="169"/>
        <v>3.3333333333333335</v>
      </c>
      <c r="Q1561" t="str">
        <f t="shared" si="170"/>
        <v>music</v>
      </c>
      <c r="R1561" t="str">
        <f t="shared" si="171"/>
        <v>rock</v>
      </c>
      <c r="S1561" s="9">
        <f t="shared" si="172"/>
        <v>42108.05322916666</v>
      </c>
      <c r="T1561" s="10">
        <f t="shared" si="173"/>
        <v>42123.05322916666</v>
      </c>
      <c r="U1561">
        <f t="shared" si="17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1</v>
      </c>
      <c r="M1562" t="b">
        <v>0</v>
      </c>
      <c r="N1562" t="s">
        <v>8272</v>
      </c>
      <c r="O1562" s="5">
        <f t="shared" si="168"/>
        <v>3.7600000000000001E-2</v>
      </c>
      <c r="P1562" s="11">
        <f t="shared" si="169"/>
        <v>94</v>
      </c>
      <c r="Q1562" t="str">
        <f t="shared" si="170"/>
        <v>technology</v>
      </c>
      <c r="R1562" t="str">
        <f t="shared" si="171"/>
        <v>web</v>
      </c>
      <c r="S1562" s="9">
        <f t="shared" si="172"/>
        <v>41936.020752314813</v>
      </c>
      <c r="T1562" s="10">
        <f t="shared" si="173"/>
        <v>41956.062418981484</v>
      </c>
      <c r="U1562">
        <f t="shared" si="17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49</v>
      </c>
      <c r="M1563" t="b">
        <v>1</v>
      </c>
      <c r="N1563" t="s">
        <v>8285</v>
      </c>
      <c r="O1563" s="5">
        <f t="shared" si="168"/>
        <v>6.7000000000000002E-3</v>
      </c>
      <c r="P1563" s="11">
        <f t="shared" si="169"/>
        <v>1.3673469387755102</v>
      </c>
      <c r="Q1563" t="str">
        <f t="shared" si="170"/>
        <v>photography</v>
      </c>
      <c r="R1563" t="str">
        <f t="shared" si="171"/>
        <v>photobooks</v>
      </c>
      <c r="S1563" s="9">
        <f t="shared" si="172"/>
        <v>41555.041701388887</v>
      </c>
      <c r="T1563" s="10">
        <f t="shared" si="173"/>
        <v>41585.083368055559</v>
      </c>
      <c r="U1563">
        <f t="shared" si="17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20</v>
      </c>
      <c r="M1564" t="b">
        <v>1</v>
      </c>
      <c r="N1564" t="s">
        <v>8305</v>
      </c>
      <c r="O1564" s="5">
        <f t="shared" si="168"/>
        <v>0</v>
      </c>
      <c r="P1564" s="11">
        <f t="shared" si="169"/>
        <v>0</v>
      </c>
      <c r="Q1564" t="str">
        <f t="shared" si="170"/>
        <v>theater</v>
      </c>
      <c r="R1564" t="str">
        <f t="shared" si="171"/>
        <v>musical</v>
      </c>
      <c r="S1564" s="9">
        <f t="shared" si="172"/>
        <v>40079.566157407404</v>
      </c>
      <c r="T1564" s="10">
        <f t="shared" si="173"/>
        <v>40149.034722222219</v>
      </c>
      <c r="U1564">
        <f t="shared" si="17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480</v>
      </c>
      <c r="M1565" t="b">
        <v>1</v>
      </c>
      <c r="N1565" t="s">
        <v>8297</v>
      </c>
      <c r="O1565" s="5">
        <f t="shared" si="168"/>
        <v>1.4166666666666666E-2</v>
      </c>
      <c r="P1565" s="11">
        <f t="shared" si="169"/>
        <v>0.17708333333333334</v>
      </c>
      <c r="Q1565" t="str">
        <f t="shared" si="170"/>
        <v>games</v>
      </c>
      <c r="R1565" t="str">
        <f t="shared" si="171"/>
        <v>tabletop games</v>
      </c>
      <c r="S1565" s="9">
        <f t="shared" si="172"/>
        <v>41652.742488425924</v>
      </c>
      <c r="T1565" s="10">
        <f t="shared" si="173"/>
        <v>41712.700821759259</v>
      </c>
      <c r="U1565">
        <f t="shared" si="17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183</v>
      </c>
      <c r="M1566" t="b">
        <v>1</v>
      </c>
      <c r="N1566" t="s">
        <v>8279</v>
      </c>
      <c r="O1566" s="5">
        <f t="shared" si="168"/>
        <v>1E-3</v>
      </c>
      <c r="P1566" s="11">
        <f t="shared" si="169"/>
        <v>5.4644808743169397E-2</v>
      </c>
      <c r="Q1566" t="str">
        <f t="shared" si="170"/>
        <v>music</v>
      </c>
      <c r="R1566" t="str">
        <f t="shared" si="171"/>
        <v>indie rock</v>
      </c>
      <c r="S1566" s="9">
        <f t="shared" si="172"/>
        <v>42121.367002314815</v>
      </c>
      <c r="T1566" s="10">
        <f t="shared" si="173"/>
        <v>42152.836805555555</v>
      </c>
      <c r="U1566">
        <f t="shared" si="17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31</v>
      </c>
      <c r="M1567" t="b">
        <v>1</v>
      </c>
      <c r="N1567" t="s">
        <v>8271</v>
      </c>
      <c r="O1567" s="5">
        <f t="shared" si="168"/>
        <v>2.5000000000000001E-2</v>
      </c>
      <c r="P1567" s="11">
        <f t="shared" si="169"/>
        <v>3.225806451612903</v>
      </c>
      <c r="Q1567" t="str">
        <f t="shared" si="170"/>
        <v>theater</v>
      </c>
      <c r="R1567" t="str">
        <f t="shared" si="171"/>
        <v>plays</v>
      </c>
      <c r="S1567" s="9">
        <f t="shared" si="172"/>
        <v>40672.729872685188</v>
      </c>
      <c r="T1567" s="10">
        <f t="shared" si="173"/>
        <v>40702.729872685188</v>
      </c>
      <c r="U1567">
        <f t="shared" si="17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19</v>
      </c>
      <c r="M1568" t="b">
        <v>1</v>
      </c>
      <c r="N1568" t="s">
        <v>8271</v>
      </c>
      <c r="O1568" s="5">
        <f t="shared" si="168"/>
        <v>0.21249999999999999</v>
      </c>
      <c r="P1568" s="11">
        <f t="shared" si="169"/>
        <v>335.5263157894737</v>
      </c>
      <c r="Q1568" t="str">
        <f t="shared" si="170"/>
        <v>theater</v>
      </c>
      <c r="R1568" t="str">
        <f t="shared" si="171"/>
        <v>plays</v>
      </c>
      <c r="S1568" s="9">
        <f t="shared" si="172"/>
        <v>42549.916712962964</v>
      </c>
      <c r="T1568" s="10">
        <f t="shared" si="173"/>
        <v>42578.916666666672</v>
      </c>
      <c r="U1568">
        <f t="shared" si="17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9</v>
      </c>
      <c r="M1569" t="b">
        <v>0</v>
      </c>
      <c r="N1569" t="s">
        <v>8303</v>
      </c>
      <c r="O1569" s="5">
        <f t="shared" si="168"/>
        <v>4.1176470588235294E-2</v>
      </c>
      <c r="P1569" s="11">
        <f t="shared" si="169"/>
        <v>38.888888888888886</v>
      </c>
      <c r="Q1569" t="str">
        <f t="shared" si="170"/>
        <v>theater</v>
      </c>
      <c r="R1569" t="str">
        <f t="shared" si="171"/>
        <v>spaces</v>
      </c>
      <c r="S1569" s="9">
        <f t="shared" si="172"/>
        <v>41671.936863425923</v>
      </c>
      <c r="T1569" s="10">
        <f t="shared" si="173"/>
        <v>41687</v>
      </c>
      <c r="U1569">
        <f t="shared" si="17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0</v>
      </c>
      <c r="M1570" t="b">
        <v>0</v>
      </c>
      <c r="N1570" t="s">
        <v>8271</v>
      </c>
      <c r="O1570" s="5">
        <f t="shared" si="168"/>
        <v>0.13639999999999999</v>
      </c>
      <c r="P1570" s="11" t="e">
        <f t="shared" si="169"/>
        <v>#DIV/0!</v>
      </c>
      <c r="Q1570" t="str">
        <f t="shared" si="170"/>
        <v>theater</v>
      </c>
      <c r="R1570" t="str">
        <f t="shared" si="171"/>
        <v>plays</v>
      </c>
      <c r="S1570" s="9">
        <f t="shared" si="172"/>
        <v>41962.062326388885</v>
      </c>
      <c r="T1570" s="10">
        <f t="shared" si="173"/>
        <v>41997.062326388885</v>
      </c>
      <c r="U1570">
        <f t="shared" si="174"/>
        <v>2014</v>
      </c>
    </row>
    <row r="1571" spans="1:21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39</v>
      </c>
      <c r="M1571" t="b">
        <v>0</v>
      </c>
      <c r="N1571" t="s">
        <v>8271</v>
      </c>
      <c r="O1571" s="5">
        <f t="shared" si="168"/>
        <v>0</v>
      </c>
      <c r="P1571" s="11">
        <f t="shared" si="169"/>
        <v>0</v>
      </c>
      <c r="Q1571" t="str">
        <f t="shared" si="170"/>
        <v>theater</v>
      </c>
      <c r="R1571" t="str">
        <f t="shared" si="171"/>
        <v>plays</v>
      </c>
      <c r="S1571" s="9">
        <f t="shared" si="172"/>
        <v>41389.679560185185</v>
      </c>
      <c r="T1571" s="10">
        <f t="shared" si="173"/>
        <v>41419.679560185185</v>
      </c>
      <c r="U1571">
        <f t="shared" si="17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56</v>
      </c>
      <c r="M1572" t="b">
        <v>1</v>
      </c>
      <c r="N1572" t="s">
        <v>8276</v>
      </c>
      <c r="O1572" s="5">
        <f t="shared" si="168"/>
        <v>0.41399999999999998</v>
      </c>
      <c r="P1572" s="11">
        <f t="shared" si="169"/>
        <v>44.357142857142854</v>
      </c>
      <c r="Q1572" t="str">
        <f t="shared" si="170"/>
        <v>music</v>
      </c>
      <c r="R1572" t="str">
        <f t="shared" si="171"/>
        <v>rock</v>
      </c>
      <c r="S1572" s="9">
        <f t="shared" si="172"/>
        <v>42438.813449074078</v>
      </c>
      <c r="T1572" s="10">
        <f t="shared" si="173"/>
        <v>42468.771782407406</v>
      </c>
      <c r="U1572">
        <f t="shared" si="17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2</v>
      </c>
      <c r="M1573" t="b">
        <v>0</v>
      </c>
      <c r="N1573" t="s">
        <v>8284</v>
      </c>
      <c r="O1573" s="5">
        <f t="shared" si="168"/>
        <v>6.6115702479338841E-3</v>
      </c>
      <c r="P1573" s="11">
        <f t="shared" si="169"/>
        <v>40</v>
      </c>
      <c r="Q1573" t="str">
        <f t="shared" si="170"/>
        <v>food</v>
      </c>
      <c r="R1573" t="str">
        <f t="shared" si="171"/>
        <v>food trucks</v>
      </c>
      <c r="S1573" s="9">
        <f t="shared" si="172"/>
        <v>42144.769479166673</v>
      </c>
      <c r="T1573" s="10">
        <f t="shared" si="173"/>
        <v>42174.769479166673</v>
      </c>
      <c r="U1573">
        <f t="shared" si="17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1</v>
      </c>
      <c r="L1574">
        <v>325</v>
      </c>
      <c r="M1574" t="b">
        <v>1</v>
      </c>
      <c r="N1574" t="s">
        <v>8269</v>
      </c>
      <c r="O1574" s="5">
        <f t="shared" si="168"/>
        <v>0.05</v>
      </c>
      <c r="P1574" s="11">
        <f t="shared" si="169"/>
        <v>0.38461538461538464</v>
      </c>
      <c r="Q1574" t="str">
        <f t="shared" si="170"/>
        <v>film &amp; video</v>
      </c>
      <c r="R1574" t="str">
        <f t="shared" si="171"/>
        <v>documentary</v>
      </c>
      <c r="S1574" s="9">
        <f t="shared" si="172"/>
        <v>42404.033090277779</v>
      </c>
      <c r="T1574" s="10">
        <f t="shared" si="173"/>
        <v>42428.999305555553</v>
      </c>
      <c r="U1574">
        <f t="shared" si="17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22</v>
      </c>
      <c r="M1575" t="b">
        <v>1</v>
      </c>
      <c r="N1575" t="s">
        <v>8303</v>
      </c>
      <c r="O1575" s="5">
        <f t="shared" si="168"/>
        <v>2.4777777777777777E-2</v>
      </c>
      <c r="P1575" s="11">
        <f t="shared" si="169"/>
        <v>10.136363636363637</v>
      </c>
      <c r="Q1575" t="str">
        <f t="shared" si="170"/>
        <v>theater</v>
      </c>
      <c r="R1575" t="str">
        <f t="shared" si="171"/>
        <v>spaces</v>
      </c>
      <c r="S1575" s="9">
        <f t="shared" si="172"/>
        <v>42786.000023148154</v>
      </c>
      <c r="T1575" s="10">
        <f t="shared" si="173"/>
        <v>42826.165972222225</v>
      </c>
      <c r="U1575">
        <f t="shared" si="17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1</v>
      </c>
      <c r="L1576">
        <v>163</v>
      </c>
      <c r="M1576" t="b">
        <v>1</v>
      </c>
      <c r="N1576" t="s">
        <v>8298</v>
      </c>
      <c r="O1576" s="5">
        <f t="shared" si="168"/>
        <v>5.0599999999999999E-2</v>
      </c>
      <c r="P1576" s="11">
        <f t="shared" si="169"/>
        <v>3.1042944785276072</v>
      </c>
      <c r="Q1576" t="str">
        <f t="shared" si="170"/>
        <v>food</v>
      </c>
      <c r="R1576" t="str">
        <f t="shared" si="171"/>
        <v>small batch</v>
      </c>
      <c r="S1576" s="9">
        <f t="shared" si="172"/>
        <v>42017.927418981482</v>
      </c>
      <c r="T1576" s="10">
        <f t="shared" si="173"/>
        <v>42052.927418981482</v>
      </c>
      <c r="U1576">
        <f t="shared" si="17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16</v>
      </c>
      <c r="M1577" t="b">
        <v>0</v>
      </c>
      <c r="N1577" t="s">
        <v>8283</v>
      </c>
      <c r="O1577" s="5">
        <f t="shared" si="168"/>
        <v>0.2291</v>
      </c>
      <c r="P1577" s="11">
        <f t="shared" si="169"/>
        <v>143.1875</v>
      </c>
      <c r="Q1577" t="str">
        <f t="shared" si="170"/>
        <v>games</v>
      </c>
      <c r="R1577" t="str">
        <f t="shared" si="171"/>
        <v>mobile games</v>
      </c>
      <c r="S1577" s="9">
        <f t="shared" si="172"/>
        <v>41799.524259259262</v>
      </c>
      <c r="T1577" s="10">
        <f t="shared" si="173"/>
        <v>41829.524259259262</v>
      </c>
      <c r="U1577">
        <f t="shared" si="17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17</v>
      </c>
      <c r="M1578" t="b">
        <v>1</v>
      </c>
      <c r="N1578" t="s">
        <v>8271</v>
      </c>
      <c r="O1578" s="5">
        <f t="shared" si="168"/>
        <v>0.13</v>
      </c>
      <c r="P1578" s="11">
        <f t="shared" si="169"/>
        <v>38.235294117647058</v>
      </c>
      <c r="Q1578" t="str">
        <f t="shared" si="170"/>
        <v>theater</v>
      </c>
      <c r="R1578" t="str">
        <f t="shared" si="171"/>
        <v>plays</v>
      </c>
      <c r="S1578" s="9">
        <f t="shared" si="172"/>
        <v>42140.879259259258</v>
      </c>
      <c r="T1578" s="10">
        <f t="shared" si="173"/>
        <v>42185.879259259258</v>
      </c>
      <c r="U1578">
        <f t="shared" si="17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135</v>
      </c>
      <c r="M1579" t="b">
        <v>0</v>
      </c>
      <c r="N1579" t="s">
        <v>8273</v>
      </c>
      <c r="O1579" s="5">
        <f t="shared" si="168"/>
        <v>5.4999999999999997E-3</v>
      </c>
      <c r="P1579" s="11">
        <f t="shared" si="169"/>
        <v>0.40740740740740738</v>
      </c>
      <c r="Q1579" t="str">
        <f t="shared" si="170"/>
        <v>technology</v>
      </c>
      <c r="R1579" t="str">
        <f t="shared" si="171"/>
        <v>wearables</v>
      </c>
      <c r="S1579" s="9">
        <f t="shared" si="172"/>
        <v>41054.847777777781</v>
      </c>
      <c r="T1579" s="10">
        <f t="shared" si="173"/>
        <v>41114.847777777781</v>
      </c>
      <c r="U1579">
        <f t="shared" si="17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11</v>
      </c>
      <c r="M1580" t="b">
        <v>0</v>
      </c>
      <c r="N1580" t="s">
        <v>8278</v>
      </c>
      <c r="O1580" s="5">
        <f t="shared" si="168"/>
        <v>0.10806536636794939</v>
      </c>
      <c r="P1580" s="11">
        <f t="shared" si="169"/>
        <v>18.636363636363637</v>
      </c>
      <c r="Q1580" t="str">
        <f t="shared" si="170"/>
        <v>music</v>
      </c>
      <c r="R1580" t="str">
        <f t="shared" si="171"/>
        <v>jazz</v>
      </c>
      <c r="S1580" s="9">
        <f t="shared" si="172"/>
        <v>40399.065868055557</v>
      </c>
      <c r="T1580" s="10">
        <f t="shared" si="173"/>
        <v>40423.083333333336</v>
      </c>
      <c r="U1580">
        <f t="shared" si="17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1</v>
      </c>
      <c r="L1581">
        <v>189</v>
      </c>
      <c r="M1581" t="b">
        <v>1</v>
      </c>
      <c r="N1581" t="s">
        <v>8269</v>
      </c>
      <c r="O1581" s="5">
        <f t="shared" si="168"/>
        <v>8.4008400840084006E-3</v>
      </c>
      <c r="P1581" s="11">
        <f t="shared" si="169"/>
        <v>0.14814814814814814</v>
      </c>
      <c r="Q1581" t="str">
        <f t="shared" si="170"/>
        <v>film &amp; video</v>
      </c>
      <c r="R1581" t="str">
        <f t="shared" si="171"/>
        <v>documentary</v>
      </c>
      <c r="S1581" s="9">
        <f t="shared" si="172"/>
        <v>41481.996423611112</v>
      </c>
      <c r="T1581" s="10">
        <f t="shared" si="173"/>
        <v>41514.996423611112</v>
      </c>
      <c r="U1581">
        <f t="shared" si="17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42</v>
      </c>
      <c r="M1582" t="b">
        <v>0</v>
      </c>
      <c r="N1582" t="s">
        <v>8303</v>
      </c>
      <c r="O1582" s="5">
        <f t="shared" si="168"/>
        <v>0</v>
      </c>
      <c r="P1582" s="11">
        <f t="shared" si="169"/>
        <v>0</v>
      </c>
      <c r="Q1582" t="str">
        <f t="shared" si="170"/>
        <v>theater</v>
      </c>
      <c r="R1582" t="str">
        <f t="shared" si="171"/>
        <v>spaces</v>
      </c>
      <c r="S1582" s="9">
        <f t="shared" si="172"/>
        <v>40990.050069444449</v>
      </c>
      <c r="T1582" s="10">
        <f t="shared" si="173"/>
        <v>41050.050069444449</v>
      </c>
      <c r="U1582">
        <f t="shared" si="17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11</v>
      </c>
      <c r="M1583" t="b">
        <v>0</v>
      </c>
      <c r="N1583" t="s">
        <v>8282</v>
      </c>
      <c r="O1583" s="5">
        <f t="shared" si="168"/>
        <v>5.0000000000000001E-3</v>
      </c>
      <c r="P1583" s="11">
        <f t="shared" si="169"/>
        <v>0.45454545454545453</v>
      </c>
      <c r="Q1583" t="str">
        <f t="shared" si="170"/>
        <v>games</v>
      </c>
      <c r="R1583" t="str">
        <f t="shared" si="171"/>
        <v>video games</v>
      </c>
      <c r="S1583" s="9">
        <f t="shared" si="172"/>
        <v>42325.448958333334</v>
      </c>
      <c r="T1583" s="10">
        <f t="shared" si="173"/>
        <v>42357.448958333334</v>
      </c>
      <c r="U1583">
        <f t="shared" si="17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1</v>
      </c>
      <c r="L1584">
        <v>235</v>
      </c>
      <c r="M1584" t="b">
        <v>1</v>
      </c>
      <c r="N1584" t="s">
        <v>8285</v>
      </c>
      <c r="O1584" s="5">
        <f t="shared" si="168"/>
        <v>9.2999999999999999E-2</v>
      </c>
      <c r="P1584" s="11">
        <f t="shared" si="169"/>
        <v>0.39574468085106385</v>
      </c>
      <c r="Q1584" t="str">
        <f t="shared" si="170"/>
        <v>photography</v>
      </c>
      <c r="R1584" t="str">
        <f t="shared" si="171"/>
        <v>photobooks</v>
      </c>
      <c r="S1584" s="9">
        <f t="shared" si="172"/>
        <v>42246.789965277778</v>
      </c>
      <c r="T1584" s="10">
        <f t="shared" si="173"/>
        <v>42303.888888888891</v>
      </c>
      <c r="U1584">
        <f t="shared" si="17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0</v>
      </c>
      <c r="M1585" t="b">
        <v>0</v>
      </c>
      <c r="N1585" t="s">
        <v>8272</v>
      </c>
      <c r="O1585" s="5">
        <f t="shared" si="168"/>
        <v>7.5000000000000002E-4</v>
      </c>
      <c r="P1585" s="11" t="e">
        <f t="shared" si="169"/>
        <v>#DIV/0!</v>
      </c>
      <c r="Q1585" t="str">
        <f t="shared" si="170"/>
        <v>technology</v>
      </c>
      <c r="R1585" t="str">
        <f t="shared" si="171"/>
        <v>web</v>
      </c>
      <c r="S1585" s="9">
        <f t="shared" si="172"/>
        <v>41877.904988425929</v>
      </c>
      <c r="T1585" s="10">
        <f t="shared" si="173"/>
        <v>41907.904988425929</v>
      </c>
      <c r="U1585">
        <f t="shared" si="17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1</v>
      </c>
      <c r="L1586">
        <v>75</v>
      </c>
      <c r="M1586" t="b">
        <v>1</v>
      </c>
      <c r="N1586" t="s">
        <v>8271</v>
      </c>
      <c r="O1586" s="5">
        <f t="shared" si="168"/>
        <v>0</v>
      </c>
      <c r="P1586" s="11">
        <f t="shared" si="169"/>
        <v>0</v>
      </c>
      <c r="Q1586" t="str">
        <f t="shared" si="170"/>
        <v>theater</v>
      </c>
      <c r="R1586" t="str">
        <f t="shared" si="171"/>
        <v>plays</v>
      </c>
      <c r="S1586" s="9">
        <f t="shared" si="172"/>
        <v>41779.649317129632</v>
      </c>
      <c r="T1586" s="10">
        <f t="shared" si="173"/>
        <v>41789.649317129632</v>
      </c>
      <c r="U1586">
        <f t="shared" si="17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0</v>
      </c>
      <c r="M1587" t="b">
        <v>0</v>
      </c>
      <c r="N1587" t="s">
        <v>8286</v>
      </c>
      <c r="O1587" s="5">
        <f t="shared" si="168"/>
        <v>0.79</v>
      </c>
      <c r="P1587" s="11" t="e">
        <f t="shared" si="169"/>
        <v>#DIV/0!</v>
      </c>
      <c r="Q1587" t="str">
        <f t="shared" si="170"/>
        <v>music</v>
      </c>
      <c r="R1587" t="str">
        <f t="shared" si="171"/>
        <v>world music</v>
      </c>
      <c r="S1587" s="9">
        <f t="shared" si="172"/>
        <v>42707.895462962959</v>
      </c>
      <c r="T1587" s="10">
        <f t="shared" si="173"/>
        <v>42729.458333333328</v>
      </c>
      <c r="U1587">
        <f t="shared" si="17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12</v>
      </c>
      <c r="M1588" t="b">
        <v>1</v>
      </c>
      <c r="N1588" t="s">
        <v>8265</v>
      </c>
      <c r="O1588" s="5">
        <f t="shared" si="168"/>
        <v>0</v>
      </c>
      <c r="P1588" s="11">
        <f t="shared" si="169"/>
        <v>0</v>
      </c>
      <c r="Q1588" t="str">
        <f t="shared" si="170"/>
        <v>film &amp; video</v>
      </c>
      <c r="R1588" t="str">
        <f t="shared" si="171"/>
        <v>television</v>
      </c>
      <c r="S1588" s="9">
        <f t="shared" si="172"/>
        <v>42069.104421296302</v>
      </c>
      <c r="T1588" s="10">
        <f t="shared" si="173"/>
        <v>42099.062754629631</v>
      </c>
      <c r="U1588">
        <f t="shared" si="17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0</v>
      </c>
      <c r="M1589" t="b">
        <v>0</v>
      </c>
      <c r="N1589" t="s">
        <v>8293</v>
      </c>
      <c r="O1589" s="5">
        <f t="shared" si="168"/>
        <v>1.3333333333333334E-4</v>
      </c>
      <c r="P1589" s="11" t="e">
        <f t="shared" si="169"/>
        <v>#DIV/0!</v>
      </c>
      <c r="Q1589" t="str">
        <f t="shared" si="170"/>
        <v>music</v>
      </c>
      <c r="R1589" t="str">
        <f t="shared" si="171"/>
        <v>faith</v>
      </c>
      <c r="S1589" s="9">
        <f t="shared" si="172"/>
        <v>41956.950983796298</v>
      </c>
      <c r="T1589" s="10">
        <f t="shared" si="173"/>
        <v>41986.950983796298</v>
      </c>
      <c r="U1589">
        <f t="shared" si="17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5</v>
      </c>
      <c r="M1590" t="b">
        <v>0</v>
      </c>
      <c r="N1590" t="s">
        <v>8282</v>
      </c>
      <c r="O1590" s="5">
        <f t="shared" si="168"/>
        <v>0</v>
      </c>
      <c r="P1590" s="11">
        <f t="shared" si="169"/>
        <v>0</v>
      </c>
      <c r="Q1590" t="str">
        <f t="shared" si="170"/>
        <v>games</v>
      </c>
      <c r="R1590" t="str">
        <f t="shared" si="171"/>
        <v>video games</v>
      </c>
      <c r="S1590" s="9">
        <f t="shared" si="172"/>
        <v>42005.24998842593</v>
      </c>
      <c r="T1590" s="10">
        <f t="shared" si="173"/>
        <v>42035.841666666667</v>
      </c>
      <c r="U1590">
        <f t="shared" si="17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94</v>
      </c>
      <c r="M1591" t="b">
        <v>0</v>
      </c>
      <c r="N1591" t="s">
        <v>8271</v>
      </c>
      <c r="O1591" s="5">
        <f t="shared" si="168"/>
        <v>0</v>
      </c>
      <c r="P1591" s="11">
        <f t="shared" si="169"/>
        <v>0</v>
      </c>
      <c r="Q1591" t="str">
        <f t="shared" si="170"/>
        <v>theater</v>
      </c>
      <c r="R1591" t="str">
        <f t="shared" si="171"/>
        <v>plays</v>
      </c>
      <c r="S1591" s="9">
        <f t="shared" si="172"/>
        <v>42256.984791666662</v>
      </c>
      <c r="T1591" s="10">
        <f t="shared" si="173"/>
        <v>42286.984791666662</v>
      </c>
      <c r="U1591">
        <f t="shared" si="174"/>
        <v>2015</v>
      </c>
    </row>
    <row r="1592" spans="1:21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18</v>
      </c>
      <c r="M1592" t="b">
        <v>1</v>
      </c>
      <c r="N1592" t="s">
        <v>8271</v>
      </c>
      <c r="O1592" s="5">
        <f t="shared" si="168"/>
        <v>1.7000000000000001E-2</v>
      </c>
      <c r="P1592" s="11">
        <f t="shared" si="169"/>
        <v>56.666666666666664</v>
      </c>
      <c r="Q1592" t="str">
        <f t="shared" si="170"/>
        <v>theater</v>
      </c>
      <c r="R1592" t="str">
        <f t="shared" si="171"/>
        <v>plays</v>
      </c>
      <c r="S1592" s="9">
        <f t="shared" si="172"/>
        <v>42240.857222222221</v>
      </c>
      <c r="T1592" s="10">
        <f t="shared" si="173"/>
        <v>42270.857222222221</v>
      </c>
      <c r="U1592">
        <f t="shared" si="17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2</v>
      </c>
      <c r="M1593" t="b">
        <v>0</v>
      </c>
      <c r="N1593" t="s">
        <v>8272</v>
      </c>
      <c r="O1593" s="5">
        <f t="shared" si="168"/>
        <v>0.29228571428571426</v>
      </c>
      <c r="P1593" s="11">
        <f t="shared" si="169"/>
        <v>2046</v>
      </c>
      <c r="Q1593" t="str">
        <f t="shared" si="170"/>
        <v>technology</v>
      </c>
      <c r="R1593" t="str">
        <f t="shared" si="171"/>
        <v>web</v>
      </c>
      <c r="S1593" s="9">
        <f t="shared" si="172"/>
        <v>42433.726168981477</v>
      </c>
      <c r="T1593" s="10">
        <f t="shared" si="173"/>
        <v>42463.68450231482</v>
      </c>
      <c r="U1593">
        <f t="shared" si="17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69</v>
      </c>
      <c r="M1594" t="b">
        <v>1</v>
      </c>
      <c r="N1594" t="s">
        <v>8301</v>
      </c>
      <c r="O1594" s="5">
        <f t="shared" si="168"/>
        <v>0</v>
      </c>
      <c r="P1594" s="11">
        <f t="shared" si="169"/>
        <v>0</v>
      </c>
      <c r="Q1594" t="str">
        <f t="shared" si="170"/>
        <v>technology</v>
      </c>
      <c r="R1594" t="str">
        <f t="shared" si="171"/>
        <v>space exploration</v>
      </c>
      <c r="S1594" s="9">
        <f t="shared" si="172"/>
        <v>42046.072743055556</v>
      </c>
      <c r="T1594" s="10">
        <f t="shared" si="173"/>
        <v>42091.031076388885</v>
      </c>
      <c r="U1594">
        <f t="shared" si="17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52</v>
      </c>
      <c r="M1595" t="b">
        <v>1</v>
      </c>
      <c r="N1595" t="s">
        <v>8271</v>
      </c>
      <c r="O1595" s="5">
        <f t="shared" si="168"/>
        <v>1.3636363636363637E-4</v>
      </c>
      <c r="P1595" s="11">
        <f t="shared" si="169"/>
        <v>5.7692307692307696E-2</v>
      </c>
      <c r="Q1595" t="str">
        <f t="shared" si="170"/>
        <v>theater</v>
      </c>
      <c r="R1595" t="str">
        <f t="shared" si="171"/>
        <v>plays</v>
      </c>
      <c r="S1595" s="9">
        <f t="shared" si="172"/>
        <v>42033.845543981486</v>
      </c>
      <c r="T1595" s="10">
        <f t="shared" si="173"/>
        <v>42063.845543981486</v>
      </c>
      <c r="U1595">
        <f t="shared" si="17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9</v>
      </c>
      <c r="M1596" t="b">
        <v>1</v>
      </c>
      <c r="N1596" t="s">
        <v>8271</v>
      </c>
      <c r="O1596" s="5">
        <f t="shared" si="168"/>
        <v>0.20499999999999999</v>
      </c>
      <c r="P1596" s="11">
        <f t="shared" si="169"/>
        <v>22.777777777777779</v>
      </c>
      <c r="Q1596" t="str">
        <f t="shared" si="170"/>
        <v>theater</v>
      </c>
      <c r="R1596" t="str">
        <f t="shared" si="171"/>
        <v>plays</v>
      </c>
      <c r="S1596" s="9">
        <f t="shared" si="172"/>
        <v>42445.712754629625</v>
      </c>
      <c r="T1596" s="10">
        <f t="shared" si="173"/>
        <v>42505.681249999994</v>
      </c>
      <c r="U1596">
        <f t="shared" si="17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9</v>
      </c>
      <c r="M1597" t="b">
        <v>1</v>
      </c>
      <c r="N1597" t="s">
        <v>8269</v>
      </c>
      <c r="O1597" s="5">
        <f t="shared" si="168"/>
        <v>2.8E-3</v>
      </c>
      <c r="P1597" s="11">
        <f t="shared" si="169"/>
        <v>31.111111111111111</v>
      </c>
      <c r="Q1597" t="str">
        <f t="shared" si="170"/>
        <v>film &amp; video</v>
      </c>
      <c r="R1597" t="str">
        <f t="shared" si="171"/>
        <v>documentary</v>
      </c>
      <c r="S1597" s="9">
        <f t="shared" si="172"/>
        <v>41780.050092592595</v>
      </c>
      <c r="T1597" s="10">
        <f t="shared" si="173"/>
        <v>41808.842361111114</v>
      </c>
      <c r="U1597">
        <f t="shared" si="17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0</v>
      </c>
      <c r="M1598" t="b">
        <v>0</v>
      </c>
      <c r="N1598" t="s">
        <v>8305</v>
      </c>
      <c r="O1598" s="5">
        <f t="shared" si="168"/>
        <v>2.3076923076923078E-2</v>
      </c>
      <c r="P1598" s="11" t="e">
        <f t="shared" si="169"/>
        <v>#DIV/0!</v>
      </c>
      <c r="Q1598" t="str">
        <f t="shared" si="170"/>
        <v>theater</v>
      </c>
      <c r="R1598" t="str">
        <f t="shared" si="171"/>
        <v>musical</v>
      </c>
      <c r="S1598" s="9">
        <f t="shared" si="172"/>
        <v>41941.430196759262</v>
      </c>
      <c r="T1598" s="10">
        <f t="shared" si="173"/>
        <v>41986.471863425926</v>
      </c>
      <c r="U1598">
        <f t="shared" si="17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147</v>
      </c>
      <c r="M1599" t="b">
        <v>1</v>
      </c>
      <c r="N1599" t="s">
        <v>8279</v>
      </c>
      <c r="O1599" s="5">
        <f t="shared" si="168"/>
        <v>0</v>
      </c>
      <c r="P1599" s="11">
        <f t="shared" si="169"/>
        <v>0</v>
      </c>
      <c r="Q1599" t="str">
        <f t="shared" si="170"/>
        <v>music</v>
      </c>
      <c r="R1599" t="str">
        <f t="shared" si="171"/>
        <v>indie rock</v>
      </c>
      <c r="S1599" s="9">
        <f t="shared" si="172"/>
        <v>42603.354131944448</v>
      </c>
      <c r="T1599" s="10">
        <f t="shared" si="173"/>
        <v>42633.354131944448</v>
      </c>
      <c r="U1599">
        <f t="shared" si="17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1</v>
      </c>
      <c r="L1600">
        <v>2</v>
      </c>
      <c r="M1600" t="b">
        <v>0</v>
      </c>
      <c r="N1600" t="s">
        <v>8285</v>
      </c>
      <c r="O1600" s="5">
        <f t="shared" si="168"/>
        <v>1.25E-3</v>
      </c>
      <c r="P1600" s="11">
        <f t="shared" si="169"/>
        <v>0.5</v>
      </c>
      <c r="Q1600" t="str">
        <f t="shared" si="170"/>
        <v>photography</v>
      </c>
      <c r="R1600" t="str">
        <f t="shared" si="171"/>
        <v>photobooks</v>
      </c>
      <c r="S1600" s="9">
        <f t="shared" si="172"/>
        <v>42151.667337962965</v>
      </c>
      <c r="T1600" s="10">
        <f t="shared" si="173"/>
        <v>42211.667337962965</v>
      </c>
      <c r="U1600">
        <f t="shared" si="17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27</v>
      </c>
      <c r="M1601" t="b">
        <v>1</v>
      </c>
      <c r="N1601" t="s">
        <v>8271</v>
      </c>
      <c r="O1601" s="5">
        <f t="shared" si="168"/>
        <v>0</v>
      </c>
      <c r="P1601" s="11">
        <f t="shared" si="169"/>
        <v>0</v>
      </c>
      <c r="Q1601" t="str">
        <f t="shared" si="170"/>
        <v>theater</v>
      </c>
      <c r="R1601" t="str">
        <f t="shared" si="171"/>
        <v>plays</v>
      </c>
      <c r="S1601" s="9">
        <f t="shared" si="172"/>
        <v>42438.53907407407</v>
      </c>
      <c r="T1601" s="10">
        <f t="shared" si="173"/>
        <v>42468.497407407413</v>
      </c>
      <c r="U1601">
        <f t="shared" si="17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4</v>
      </c>
      <c r="M1602" t="b">
        <v>0</v>
      </c>
      <c r="N1602" t="s">
        <v>8290</v>
      </c>
      <c r="O1602" s="5">
        <f t="shared" ref="O1602:O1665" si="175">E1602/D1602</f>
        <v>7.3400000000000007E-2</v>
      </c>
      <c r="P1602" s="11">
        <f t="shared" ref="P1602:P1665" si="176">E1602/L1602</f>
        <v>91.75</v>
      </c>
      <c r="Q1602" t="str">
        <f t="shared" ref="Q1602:Q1665" si="177">LEFT(N1602,SEARCH("/",N1602,1)-1)</f>
        <v>publishing</v>
      </c>
      <c r="R1602" t="str">
        <f t="shared" ref="R1602:R1665" si="178">RIGHT(N1602,LEN(N1602)- SEARCH("/",N1602,SEARCH("/",N1602)))</f>
        <v>art books</v>
      </c>
      <c r="S1602" s="9">
        <f t="shared" ref="S1602:S1665" si="179">(((J1602/60)/60)/24)+DATE(1970,1,1)</f>
        <v>41791.057314814818</v>
      </c>
      <c r="T1602" s="10">
        <f t="shared" ref="T1602:T1665" si="180">(((I1602/60)/60)/24)+DATE(1970,1,1)</f>
        <v>41835.21597222222</v>
      </c>
      <c r="U1602">
        <f t="shared" ref="U1602:U1665" si="181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1</v>
      </c>
      <c r="M1603" t="b">
        <v>0</v>
      </c>
      <c r="N1603" t="s">
        <v>8281</v>
      </c>
      <c r="O1603" s="5">
        <f t="shared" si="175"/>
        <v>1.082492</v>
      </c>
      <c r="P1603" s="11">
        <f t="shared" si="176"/>
        <v>2706.23</v>
      </c>
      <c r="Q1603" t="str">
        <f t="shared" si="177"/>
        <v>journalism</v>
      </c>
      <c r="R1603" t="str">
        <f t="shared" si="178"/>
        <v>audio</v>
      </c>
      <c r="S1603" s="9">
        <f t="shared" si="179"/>
        <v>40638.092974537038</v>
      </c>
      <c r="T1603" s="10">
        <f t="shared" si="180"/>
        <v>40668.092974537038</v>
      </c>
      <c r="U1603">
        <f t="shared" si="181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24</v>
      </c>
      <c r="M1604" t="b">
        <v>0</v>
      </c>
      <c r="N1604" t="s">
        <v>8273</v>
      </c>
      <c r="O1604" s="5">
        <f t="shared" si="175"/>
        <v>1.0016666666666667</v>
      </c>
      <c r="P1604" s="11">
        <f t="shared" si="176"/>
        <v>62.604166666666664</v>
      </c>
      <c r="Q1604" t="str">
        <f t="shared" si="177"/>
        <v>technology</v>
      </c>
      <c r="R1604" t="str">
        <f t="shared" si="178"/>
        <v>wearables</v>
      </c>
      <c r="S1604" s="9">
        <f t="shared" si="179"/>
        <v>40788.297650462962</v>
      </c>
      <c r="T1604" s="10">
        <f t="shared" si="180"/>
        <v>40830.958333333336</v>
      </c>
      <c r="U1604">
        <f t="shared" si="18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93</v>
      </c>
      <c r="M1605" t="b">
        <v>1</v>
      </c>
      <c r="N1605" t="s">
        <v>8303</v>
      </c>
      <c r="O1605" s="5">
        <f t="shared" si="175"/>
        <v>1.0003299999999999</v>
      </c>
      <c r="P1605" s="11">
        <f t="shared" si="176"/>
        <v>21.512473118279569</v>
      </c>
      <c r="Q1605" t="str">
        <f t="shared" si="177"/>
        <v>theater</v>
      </c>
      <c r="R1605" t="str">
        <f t="shared" si="178"/>
        <v>spaces</v>
      </c>
      <c r="S1605" s="9">
        <f t="shared" si="179"/>
        <v>40876.169664351852</v>
      </c>
      <c r="T1605" s="10">
        <f t="shared" si="180"/>
        <v>40936.169664351852</v>
      </c>
      <c r="U1605">
        <f t="shared" si="18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58</v>
      </c>
      <c r="M1606" t="b">
        <v>1</v>
      </c>
      <c r="N1606" t="s">
        <v>8305</v>
      </c>
      <c r="O1606" s="5">
        <f t="shared" si="175"/>
        <v>1.2210714285714286</v>
      </c>
      <c r="P1606" s="11">
        <f t="shared" si="176"/>
        <v>58.948275862068968</v>
      </c>
      <c r="Q1606" t="str">
        <f t="shared" si="177"/>
        <v>theater</v>
      </c>
      <c r="R1606" t="str">
        <f t="shared" si="178"/>
        <v>musical</v>
      </c>
      <c r="S1606" s="9">
        <f t="shared" si="179"/>
        <v>40945.845312500001</v>
      </c>
      <c r="T1606" s="10">
        <f t="shared" si="180"/>
        <v>40985.80364583333</v>
      </c>
      <c r="U1606">
        <f t="shared" si="18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0</v>
      </c>
      <c r="M1607" t="b">
        <v>0</v>
      </c>
      <c r="N1607" t="s">
        <v>8299</v>
      </c>
      <c r="O1607" s="5">
        <f t="shared" si="175"/>
        <v>1.0069333333333335</v>
      </c>
      <c r="P1607" s="11" t="e">
        <f t="shared" si="176"/>
        <v>#DIV/0!</v>
      </c>
      <c r="Q1607" t="str">
        <f t="shared" si="177"/>
        <v>food</v>
      </c>
      <c r="R1607" t="str">
        <f t="shared" si="178"/>
        <v>restaurants</v>
      </c>
      <c r="S1607" s="9">
        <f t="shared" si="179"/>
        <v>40747.012881944444</v>
      </c>
      <c r="T1607" s="10">
        <f t="shared" si="180"/>
        <v>40756.291666666664</v>
      </c>
      <c r="U1607">
        <f t="shared" si="18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173</v>
      </c>
      <c r="M1608" t="b">
        <v>1</v>
      </c>
      <c r="N1608" t="s">
        <v>8303</v>
      </c>
      <c r="O1608" s="5">
        <f t="shared" si="175"/>
        <v>1.01004125</v>
      </c>
      <c r="P1608" s="11">
        <f t="shared" si="176"/>
        <v>46.707109826589594</v>
      </c>
      <c r="Q1608" t="str">
        <f t="shared" si="177"/>
        <v>theater</v>
      </c>
      <c r="R1608" t="str">
        <f t="shared" si="178"/>
        <v>spaces</v>
      </c>
      <c r="S1608" s="9">
        <f t="shared" si="179"/>
        <v>40536.111550925925</v>
      </c>
      <c r="T1608" s="10">
        <f t="shared" si="180"/>
        <v>40626.069884259261</v>
      </c>
      <c r="U1608">
        <f t="shared" si="18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5</v>
      </c>
      <c r="M1609" t="b">
        <v>0</v>
      </c>
      <c r="N1609" t="s">
        <v>8278</v>
      </c>
      <c r="O1609" s="5">
        <f t="shared" si="175"/>
        <v>1.4511000000000001</v>
      </c>
      <c r="P1609" s="11">
        <f t="shared" si="176"/>
        <v>2902.2</v>
      </c>
      <c r="Q1609" t="str">
        <f t="shared" si="177"/>
        <v>music</v>
      </c>
      <c r="R1609" t="str">
        <f t="shared" si="178"/>
        <v>jazz</v>
      </c>
      <c r="S1609" s="9">
        <f t="shared" si="179"/>
        <v>41053.80846064815</v>
      </c>
      <c r="T1609" s="10">
        <f t="shared" si="180"/>
        <v>41074.80846064815</v>
      </c>
      <c r="U1609">
        <f t="shared" si="18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26</v>
      </c>
      <c r="M1610" t="b">
        <v>1</v>
      </c>
      <c r="N1610" t="s">
        <v>8303</v>
      </c>
      <c r="O1610" s="5">
        <f t="shared" si="175"/>
        <v>1.0125</v>
      </c>
      <c r="P1610" s="11">
        <f t="shared" si="176"/>
        <v>46.730769230769234</v>
      </c>
      <c r="Q1610" t="str">
        <f t="shared" si="177"/>
        <v>theater</v>
      </c>
      <c r="R1610" t="str">
        <f t="shared" si="178"/>
        <v>spaces</v>
      </c>
      <c r="S1610" s="9">
        <f t="shared" si="179"/>
        <v>41607.83085648148</v>
      </c>
      <c r="T1610" s="10">
        <f t="shared" si="180"/>
        <v>41640.226388888892</v>
      </c>
      <c r="U1610">
        <f t="shared" si="18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75</v>
      </c>
      <c r="M1611" t="b">
        <v>1</v>
      </c>
      <c r="N1611" t="s">
        <v>8265</v>
      </c>
      <c r="O1611" s="5">
        <f t="shared" si="175"/>
        <v>1.1833333333333333</v>
      </c>
      <c r="P1611" s="11">
        <f t="shared" si="176"/>
        <v>23.666666666666668</v>
      </c>
      <c r="Q1611" t="str">
        <f t="shared" si="177"/>
        <v>film &amp; video</v>
      </c>
      <c r="R1611" t="str">
        <f t="shared" si="178"/>
        <v>television</v>
      </c>
      <c r="S1611" s="9">
        <f t="shared" si="179"/>
        <v>40796.001261574071</v>
      </c>
      <c r="T1611" s="10">
        <f t="shared" si="180"/>
        <v>40849.333333333336</v>
      </c>
      <c r="U1611">
        <f t="shared" si="18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10</v>
      </c>
      <c r="M1612" t="b">
        <v>0</v>
      </c>
      <c r="N1612" t="s">
        <v>8301</v>
      </c>
      <c r="O1612" s="5">
        <f t="shared" si="175"/>
        <v>2.7185000000000001</v>
      </c>
      <c r="P1612" s="11">
        <f t="shared" si="176"/>
        <v>543.70000000000005</v>
      </c>
      <c r="Q1612" t="str">
        <f t="shared" si="177"/>
        <v>technology</v>
      </c>
      <c r="R1612" t="str">
        <f t="shared" si="178"/>
        <v>space exploration</v>
      </c>
      <c r="S1612" s="9">
        <f t="shared" si="179"/>
        <v>41228.924884259257</v>
      </c>
      <c r="T1612" s="10">
        <f t="shared" si="180"/>
        <v>41258.924884259257</v>
      </c>
      <c r="U1612">
        <f t="shared" si="181"/>
        <v>2012</v>
      </c>
    </row>
    <row r="1613" spans="1:21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1</v>
      </c>
      <c r="L1613">
        <v>163</v>
      </c>
      <c r="M1613" t="b">
        <v>1</v>
      </c>
      <c r="N1613" t="s">
        <v>8271</v>
      </c>
      <c r="O1613" s="5">
        <f t="shared" si="175"/>
        <v>1.25125</v>
      </c>
      <c r="P1613" s="11">
        <f t="shared" si="176"/>
        <v>6.1411042944785272</v>
      </c>
      <c r="Q1613" t="str">
        <f t="shared" si="177"/>
        <v>theater</v>
      </c>
      <c r="R1613" t="str">
        <f t="shared" si="178"/>
        <v>plays</v>
      </c>
      <c r="S1613" s="9">
        <f t="shared" si="179"/>
        <v>41409.00037037037</v>
      </c>
      <c r="T1613" s="10">
        <f t="shared" si="180"/>
        <v>41430.00037037037</v>
      </c>
      <c r="U1613">
        <f t="shared" si="18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130</v>
      </c>
      <c r="M1614" t="b">
        <v>1</v>
      </c>
      <c r="N1614" t="s">
        <v>8274</v>
      </c>
      <c r="O1614" s="5">
        <f t="shared" si="175"/>
        <v>1.1000000000000001</v>
      </c>
      <c r="P1614" s="11">
        <f t="shared" si="176"/>
        <v>4.2307692307692308</v>
      </c>
      <c r="Q1614" t="str">
        <f t="shared" si="177"/>
        <v>publishing</v>
      </c>
      <c r="R1614" t="str">
        <f t="shared" si="178"/>
        <v>nonfiction</v>
      </c>
      <c r="S1614" s="9">
        <f t="shared" si="179"/>
        <v>41246.874814814815</v>
      </c>
      <c r="T1614" s="10">
        <f t="shared" si="180"/>
        <v>41276.874814814815</v>
      </c>
      <c r="U1614">
        <f t="shared" si="18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74</v>
      </c>
      <c r="M1615" t="b">
        <v>1</v>
      </c>
      <c r="N1615" t="s">
        <v>8274</v>
      </c>
      <c r="O1615" s="5">
        <f t="shared" si="175"/>
        <v>1.0149999999999999</v>
      </c>
      <c r="P1615" s="11">
        <f t="shared" si="176"/>
        <v>13.716216216216216</v>
      </c>
      <c r="Q1615" t="str">
        <f t="shared" si="177"/>
        <v>publishing</v>
      </c>
      <c r="R1615" t="str">
        <f t="shared" si="178"/>
        <v>nonfiction</v>
      </c>
      <c r="S1615" s="9">
        <f t="shared" si="179"/>
        <v>41082.069467592592</v>
      </c>
      <c r="T1615" s="10">
        <f t="shared" si="180"/>
        <v>41112.069467592592</v>
      </c>
      <c r="U1615">
        <f t="shared" si="18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1</v>
      </c>
      <c r="M1616" t="b">
        <v>0</v>
      </c>
      <c r="N1616" t="s">
        <v>8272</v>
      </c>
      <c r="O1616" s="5">
        <f t="shared" si="175"/>
        <v>1.0269999999999999</v>
      </c>
      <c r="P1616" s="11">
        <f t="shared" si="176"/>
        <v>5135</v>
      </c>
      <c r="Q1616" t="str">
        <f t="shared" si="177"/>
        <v>technology</v>
      </c>
      <c r="R1616" t="str">
        <f t="shared" si="178"/>
        <v>web</v>
      </c>
      <c r="S1616" s="9">
        <f t="shared" si="179"/>
        <v>41794.981122685182</v>
      </c>
      <c r="T1616" s="10">
        <f t="shared" si="180"/>
        <v>41854.708333333336</v>
      </c>
      <c r="U1616">
        <f t="shared" si="18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0</v>
      </c>
      <c r="M1617" t="b">
        <v>0</v>
      </c>
      <c r="N1617" t="s">
        <v>8284</v>
      </c>
      <c r="O1617" s="5">
        <f t="shared" si="175"/>
        <v>1.1412500000000001</v>
      </c>
      <c r="P1617" s="11" t="e">
        <f t="shared" si="176"/>
        <v>#DIV/0!</v>
      </c>
      <c r="Q1617" t="str">
        <f t="shared" si="177"/>
        <v>food</v>
      </c>
      <c r="R1617" t="str">
        <f t="shared" si="178"/>
        <v>food trucks</v>
      </c>
      <c r="S1617" s="9">
        <f t="shared" si="179"/>
        <v>40845.050879629627</v>
      </c>
      <c r="T1617" s="10">
        <f t="shared" si="180"/>
        <v>40890.092546296299</v>
      </c>
      <c r="U1617">
        <f t="shared" si="18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42</v>
      </c>
      <c r="M1618" t="b">
        <v>1</v>
      </c>
      <c r="N1618" t="s">
        <v>8271</v>
      </c>
      <c r="O1618" s="5">
        <f t="shared" si="175"/>
        <v>1.042</v>
      </c>
      <c r="P1618" s="11">
        <f t="shared" si="176"/>
        <v>248.0952380952381</v>
      </c>
      <c r="Q1618" t="str">
        <f t="shared" si="177"/>
        <v>theater</v>
      </c>
      <c r="R1618" t="str">
        <f t="shared" si="178"/>
        <v>plays</v>
      </c>
      <c r="S1618" s="9">
        <f t="shared" si="179"/>
        <v>41194.715520833335</v>
      </c>
      <c r="T1618" s="10">
        <f t="shared" si="180"/>
        <v>41235.916666666664</v>
      </c>
      <c r="U1618">
        <f t="shared" si="18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115</v>
      </c>
      <c r="M1619" t="b">
        <v>1</v>
      </c>
      <c r="N1619" t="s">
        <v>8271</v>
      </c>
      <c r="O1619" s="5">
        <f t="shared" si="175"/>
        <v>1.4585714285714286</v>
      </c>
      <c r="P1619" s="11">
        <f t="shared" si="176"/>
        <v>88.782608695652172</v>
      </c>
      <c r="Q1619" t="str">
        <f t="shared" si="177"/>
        <v>theater</v>
      </c>
      <c r="R1619" t="str">
        <f t="shared" si="178"/>
        <v>plays</v>
      </c>
      <c r="S1619" s="9">
        <f t="shared" si="179"/>
        <v>41546.664212962962</v>
      </c>
      <c r="T1619" s="10">
        <f t="shared" si="180"/>
        <v>41579.791666666664</v>
      </c>
      <c r="U1619">
        <f t="shared" si="18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36</v>
      </c>
      <c r="M1620" t="b">
        <v>1</v>
      </c>
      <c r="N1620" t="s">
        <v>8300</v>
      </c>
      <c r="O1620" s="5">
        <f t="shared" si="175"/>
        <v>1.0506666666666666</v>
      </c>
      <c r="P1620" s="11">
        <f t="shared" si="176"/>
        <v>43.777777777777779</v>
      </c>
      <c r="Q1620" t="str">
        <f t="shared" si="177"/>
        <v>music</v>
      </c>
      <c r="R1620" t="str">
        <f t="shared" si="178"/>
        <v>classical music</v>
      </c>
      <c r="S1620" s="9">
        <f t="shared" si="179"/>
        <v>41301.654340277775</v>
      </c>
      <c r="T1620" s="10">
        <f t="shared" si="180"/>
        <v>41341.654340277775</v>
      </c>
      <c r="U1620">
        <f t="shared" si="18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1</v>
      </c>
      <c r="L1621">
        <v>813</v>
      </c>
      <c r="M1621" t="b">
        <v>1</v>
      </c>
      <c r="N1621" t="s">
        <v>8295</v>
      </c>
      <c r="O1621" s="5">
        <f t="shared" si="175"/>
        <v>1.3333333333333333</v>
      </c>
      <c r="P1621" s="11">
        <f t="shared" si="176"/>
        <v>2.4600246002460024</v>
      </c>
      <c r="Q1621" t="str">
        <f t="shared" si="177"/>
        <v>technology</v>
      </c>
      <c r="R1621" t="str">
        <f t="shared" si="178"/>
        <v>hardware</v>
      </c>
      <c r="S1621" s="9">
        <f t="shared" si="179"/>
        <v>41876.18618055556</v>
      </c>
      <c r="T1621" s="10">
        <f t="shared" si="180"/>
        <v>41897.18618055556</v>
      </c>
      <c r="U1621">
        <f t="shared" si="18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57</v>
      </c>
      <c r="M1622" t="b">
        <v>0</v>
      </c>
      <c r="N1622" t="s">
        <v>8275</v>
      </c>
      <c r="O1622" s="5">
        <f t="shared" si="175"/>
        <v>1.1299999999999999</v>
      </c>
      <c r="P1622" s="11">
        <f t="shared" si="176"/>
        <v>19.82456140350877</v>
      </c>
      <c r="Q1622" t="str">
        <f t="shared" si="177"/>
        <v>publishing</v>
      </c>
      <c r="R1622" t="str">
        <f t="shared" si="178"/>
        <v>fiction</v>
      </c>
      <c r="S1622" s="9">
        <f t="shared" si="179"/>
        <v>41321.339583333334</v>
      </c>
      <c r="T1622" s="10">
        <f t="shared" si="180"/>
        <v>41328.339583333334</v>
      </c>
      <c r="U1622">
        <f t="shared" si="18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9</v>
      </c>
      <c r="M1623" t="b">
        <v>1</v>
      </c>
      <c r="N1623" t="s">
        <v>8271</v>
      </c>
      <c r="O1623" s="5">
        <f t="shared" si="175"/>
        <v>1.212</v>
      </c>
      <c r="P1623" s="11">
        <f t="shared" si="176"/>
        <v>673.33333333333337</v>
      </c>
      <c r="Q1623" t="str">
        <f t="shared" si="177"/>
        <v>theater</v>
      </c>
      <c r="R1623" t="str">
        <f t="shared" si="178"/>
        <v>plays</v>
      </c>
      <c r="S1623" s="9">
        <f t="shared" si="179"/>
        <v>41003.60665509259</v>
      </c>
      <c r="T1623" s="10">
        <f t="shared" si="180"/>
        <v>41057.165972222225</v>
      </c>
      <c r="U1623">
        <f t="shared" si="18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89</v>
      </c>
      <c r="M1624" t="b">
        <v>0</v>
      </c>
      <c r="N1624" t="s">
        <v>8282</v>
      </c>
      <c r="O1624" s="5">
        <f t="shared" si="175"/>
        <v>1.0172463768115942</v>
      </c>
      <c r="P1624" s="11">
        <f t="shared" si="176"/>
        <v>78.865168539325836</v>
      </c>
      <c r="Q1624" t="str">
        <f t="shared" si="177"/>
        <v>games</v>
      </c>
      <c r="R1624" t="str">
        <f t="shared" si="178"/>
        <v>video games</v>
      </c>
      <c r="S1624" s="9">
        <f t="shared" si="179"/>
        <v>41950.29483796296</v>
      </c>
      <c r="T1624" s="10">
        <f t="shared" si="180"/>
        <v>41990.332638888889</v>
      </c>
      <c r="U1624">
        <f t="shared" si="18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27</v>
      </c>
      <c r="M1625" t="b">
        <v>1</v>
      </c>
      <c r="N1625" t="s">
        <v>8266</v>
      </c>
      <c r="O1625" s="5">
        <f t="shared" si="175"/>
        <v>1.0106666666666666</v>
      </c>
      <c r="P1625" s="11">
        <f t="shared" si="176"/>
        <v>28.074074074074073</v>
      </c>
      <c r="Q1625" t="str">
        <f t="shared" si="177"/>
        <v>film &amp; video</v>
      </c>
      <c r="R1625" t="str">
        <f t="shared" si="178"/>
        <v>shorts</v>
      </c>
      <c r="S1625" s="9">
        <f t="shared" si="179"/>
        <v>41453.688530092593</v>
      </c>
      <c r="T1625" s="10">
        <f t="shared" si="180"/>
        <v>41513.688530092593</v>
      </c>
      <c r="U1625">
        <f t="shared" si="18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126</v>
      </c>
      <c r="M1626" t="b">
        <v>1</v>
      </c>
      <c r="N1626" t="s">
        <v>8276</v>
      </c>
      <c r="O1626" s="5">
        <f t="shared" si="175"/>
        <v>1.18</v>
      </c>
      <c r="P1626" s="11">
        <f t="shared" si="176"/>
        <v>9.3650793650793656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10">
        <f t="shared" si="180"/>
        <v>41283.367303240739</v>
      </c>
      <c r="U1626">
        <f t="shared" si="18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</v>
      </c>
      <c r="M1627" t="b">
        <v>0</v>
      </c>
      <c r="N1627" t="s">
        <v>8282</v>
      </c>
      <c r="O1627" s="5">
        <f t="shared" si="175"/>
        <v>1.5533333333333332</v>
      </c>
      <c r="P1627" s="11">
        <f t="shared" si="176"/>
        <v>1165</v>
      </c>
      <c r="Q1627" t="str">
        <f t="shared" si="177"/>
        <v>games</v>
      </c>
      <c r="R1627" t="str">
        <f t="shared" si="178"/>
        <v>video games</v>
      </c>
      <c r="S1627" s="9">
        <f t="shared" si="179"/>
        <v>41135.699687500004</v>
      </c>
      <c r="T1627" s="10">
        <f t="shared" si="180"/>
        <v>41163.699687500004</v>
      </c>
      <c r="U1627">
        <f t="shared" si="18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123</v>
      </c>
      <c r="M1628" t="b">
        <v>0</v>
      </c>
      <c r="N1628" t="s">
        <v>8282</v>
      </c>
      <c r="O1628" s="5">
        <f t="shared" si="175"/>
        <v>1.0118750000000001</v>
      </c>
      <c r="P1628" s="11">
        <f t="shared" si="176"/>
        <v>65.8130081300813</v>
      </c>
      <c r="Q1628" t="str">
        <f t="shared" si="177"/>
        <v>games</v>
      </c>
      <c r="R1628" t="str">
        <f t="shared" si="178"/>
        <v>video games</v>
      </c>
      <c r="S1628" s="9">
        <f t="shared" si="179"/>
        <v>41579.847997685189</v>
      </c>
      <c r="T1628" s="10">
        <f t="shared" si="180"/>
        <v>41609.889664351853</v>
      </c>
      <c r="U1628">
        <f t="shared" si="18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1</v>
      </c>
      <c r="L1629">
        <v>57</v>
      </c>
      <c r="M1629" t="b">
        <v>1</v>
      </c>
      <c r="N1629" t="s">
        <v>8271</v>
      </c>
      <c r="O1629" s="5">
        <f t="shared" si="175"/>
        <v>1.17</v>
      </c>
      <c r="P1629" s="11">
        <f t="shared" si="176"/>
        <v>41.05263157894737</v>
      </c>
      <c r="Q1629" t="str">
        <f t="shared" si="177"/>
        <v>theater</v>
      </c>
      <c r="R1629" t="str">
        <f t="shared" si="178"/>
        <v>plays</v>
      </c>
      <c r="S1629" s="9">
        <f t="shared" si="179"/>
        <v>41205.707048611112</v>
      </c>
      <c r="T1629" s="10">
        <f t="shared" si="180"/>
        <v>41239.207638888889</v>
      </c>
      <c r="U1629">
        <f t="shared" si="18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1</v>
      </c>
      <c r="M1630" t="b">
        <v>0</v>
      </c>
      <c r="N1630" t="s">
        <v>8305</v>
      </c>
      <c r="O1630" s="5">
        <f t="shared" si="175"/>
        <v>1.00925</v>
      </c>
      <c r="P1630" s="11">
        <f t="shared" si="176"/>
        <v>4037</v>
      </c>
      <c r="Q1630" t="str">
        <f t="shared" si="177"/>
        <v>theater</v>
      </c>
      <c r="R1630" t="str">
        <f t="shared" si="178"/>
        <v>musical</v>
      </c>
      <c r="S1630" s="9">
        <f t="shared" si="179"/>
        <v>41774.737060185187</v>
      </c>
      <c r="T1630" s="10">
        <f t="shared" si="180"/>
        <v>41807.737060185187</v>
      </c>
      <c r="U1630">
        <f t="shared" si="18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11</v>
      </c>
      <c r="M1631" t="b">
        <v>1</v>
      </c>
      <c r="N1631" t="s">
        <v>8300</v>
      </c>
      <c r="O1631" s="5">
        <f t="shared" si="175"/>
        <v>1.0366666666666666</v>
      </c>
      <c r="P1631" s="11">
        <f t="shared" si="176"/>
        <v>565.4545454545455</v>
      </c>
      <c r="Q1631" t="str">
        <f t="shared" si="177"/>
        <v>music</v>
      </c>
      <c r="R1631" t="str">
        <f t="shared" si="178"/>
        <v>classical music</v>
      </c>
      <c r="S1631" s="9">
        <f t="shared" si="179"/>
        <v>41645.867280092592</v>
      </c>
      <c r="T1631" s="10">
        <f t="shared" si="180"/>
        <v>41690.867280092592</v>
      </c>
      <c r="U1631">
        <f t="shared" si="18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0</v>
      </c>
      <c r="M1632" t="b">
        <v>0</v>
      </c>
      <c r="N1632" t="s">
        <v>8304</v>
      </c>
      <c r="O1632" s="5">
        <f t="shared" si="175"/>
        <v>2.6524999999999999</v>
      </c>
      <c r="P1632" s="11" t="e">
        <f t="shared" si="176"/>
        <v>#DIV/0!</v>
      </c>
      <c r="Q1632" t="str">
        <f t="shared" si="177"/>
        <v>publishing</v>
      </c>
      <c r="R1632" t="str">
        <f t="shared" si="178"/>
        <v>children's books</v>
      </c>
      <c r="S1632" s="9">
        <f t="shared" si="179"/>
        <v>40939.837673611109</v>
      </c>
      <c r="T1632" s="10">
        <f t="shared" si="180"/>
        <v>40970.290972222225</v>
      </c>
      <c r="U1632">
        <f t="shared" si="18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</v>
      </c>
      <c r="M1633" t="b">
        <v>0</v>
      </c>
      <c r="N1633" t="s">
        <v>8272</v>
      </c>
      <c r="O1633" s="5">
        <f t="shared" si="175"/>
        <v>1.5590999999999999</v>
      </c>
      <c r="P1633" s="11">
        <f t="shared" si="176"/>
        <v>15591</v>
      </c>
      <c r="Q1633" t="str">
        <f t="shared" si="177"/>
        <v>technology</v>
      </c>
      <c r="R1633" t="str">
        <f t="shared" si="178"/>
        <v>web</v>
      </c>
      <c r="S1633" s="9">
        <f t="shared" si="179"/>
        <v>41164.859502314815</v>
      </c>
      <c r="T1633" s="10">
        <f t="shared" si="180"/>
        <v>41194.859502314815</v>
      </c>
      <c r="U1633">
        <f t="shared" si="18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64</v>
      </c>
      <c r="M1634" t="b">
        <v>0</v>
      </c>
      <c r="N1634" t="s">
        <v>8298</v>
      </c>
      <c r="O1634" s="5">
        <f t="shared" si="175"/>
        <v>1.0162500000000001</v>
      </c>
      <c r="P1634" s="11">
        <f t="shared" si="176"/>
        <v>63.515625</v>
      </c>
      <c r="Q1634" t="str">
        <f t="shared" si="177"/>
        <v>food</v>
      </c>
      <c r="R1634" t="str">
        <f t="shared" si="178"/>
        <v>small batch</v>
      </c>
      <c r="S1634" s="9">
        <f t="shared" si="179"/>
        <v>40750.340902777774</v>
      </c>
      <c r="T1634" s="10">
        <f t="shared" si="180"/>
        <v>40810.340902777774</v>
      </c>
      <c r="U1634">
        <f t="shared" si="18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1</v>
      </c>
      <c r="L1635">
        <v>537</v>
      </c>
      <c r="M1635" t="b">
        <v>1</v>
      </c>
      <c r="N1635" t="s">
        <v>8298</v>
      </c>
      <c r="O1635" s="5">
        <f t="shared" si="175"/>
        <v>1</v>
      </c>
      <c r="P1635" s="11">
        <f t="shared" si="176"/>
        <v>18.6219739292365</v>
      </c>
      <c r="Q1635" t="str">
        <f t="shared" si="177"/>
        <v>food</v>
      </c>
      <c r="R1635" t="str">
        <f t="shared" si="178"/>
        <v>small batch</v>
      </c>
      <c r="S1635" s="9">
        <f t="shared" si="179"/>
        <v>40896.883750000001</v>
      </c>
      <c r="T1635" s="10">
        <f t="shared" si="180"/>
        <v>40924.208333333336</v>
      </c>
      <c r="U1635">
        <f t="shared" si="18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1</v>
      </c>
      <c r="L1636">
        <v>43</v>
      </c>
      <c r="M1636" t="b">
        <v>0</v>
      </c>
      <c r="N1636" t="s">
        <v>8271</v>
      </c>
      <c r="O1636" s="5">
        <f t="shared" si="175"/>
        <v>1.0049999999999999</v>
      </c>
      <c r="P1636" s="11">
        <f t="shared" si="176"/>
        <v>46.744186046511629</v>
      </c>
      <c r="Q1636" t="str">
        <f t="shared" si="177"/>
        <v>theater</v>
      </c>
      <c r="R1636" t="str">
        <f t="shared" si="178"/>
        <v>plays</v>
      </c>
      <c r="S1636" s="9">
        <f t="shared" si="179"/>
        <v>40658.189826388887</v>
      </c>
      <c r="T1636" s="10">
        <f t="shared" si="180"/>
        <v>40696.249305555553</v>
      </c>
      <c r="U1636">
        <f t="shared" si="18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44</v>
      </c>
      <c r="M1637" t="b">
        <v>1</v>
      </c>
      <c r="N1637" t="s">
        <v>8271</v>
      </c>
      <c r="O1637" s="5">
        <f t="shared" si="175"/>
        <v>1.2529999999999999</v>
      </c>
      <c r="P1637" s="11">
        <f t="shared" si="176"/>
        <v>56.954545454545453</v>
      </c>
      <c r="Q1637" t="str">
        <f t="shared" si="177"/>
        <v>theater</v>
      </c>
      <c r="R1637" t="str">
        <f t="shared" si="178"/>
        <v>plays</v>
      </c>
      <c r="S1637" s="9">
        <f t="shared" si="179"/>
        <v>42502.868761574078</v>
      </c>
      <c r="T1637" s="10">
        <f t="shared" si="180"/>
        <v>42562.868761574078</v>
      </c>
      <c r="U1637">
        <f t="shared" si="18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25</v>
      </c>
      <c r="M1638" t="b">
        <v>1</v>
      </c>
      <c r="N1638" t="s">
        <v>8274</v>
      </c>
      <c r="O1638" s="5">
        <f t="shared" si="175"/>
        <v>1.0355555555555556</v>
      </c>
      <c r="P1638" s="11">
        <f t="shared" si="176"/>
        <v>186.4</v>
      </c>
      <c r="Q1638" t="str">
        <f t="shared" si="177"/>
        <v>publishing</v>
      </c>
      <c r="R1638" t="str">
        <f t="shared" si="178"/>
        <v>nonfiction</v>
      </c>
      <c r="S1638" s="9">
        <f t="shared" si="179"/>
        <v>40663.08666666667</v>
      </c>
      <c r="T1638" s="10">
        <f t="shared" si="180"/>
        <v>40706.166666666664</v>
      </c>
      <c r="U1638">
        <f t="shared" si="18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47</v>
      </c>
      <c r="M1639" t="b">
        <v>1</v>
      </c>
      <c r="N1639" t="s">
        <v>8276</v>
      </c>
      <c r="O1639" s="5">
        <f t="shared" si="175"/>
        <v>1.038</v>
      </c>
      <c r="P1639" s="11">
        <f t="shared" si="176"/>
        <v>11.042553191489361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10">
        <f t="shared" si="180"/>
        <v>40178.98541666667</v>
      </c>
      <c r="U1639">
        <f t="shared" si="18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25</v>
      </c>
      <c r="M1640" t="b">
        <v>1</v>
      </c>
      <c r="N1640" t="s">
        <v>8301</v>
      </c>
      <c r="O1640" s="5">
        <f t="shared" si="175"/>
        <v>1.05</v>
      </c>
      <c r="P1640" s="11">
        <f t="shared" si="176"/>
        <v>42</v>
      </c>
      <c r="Q1640" t="str">
        <f t="shared" si="177"/>
        <v>technology</v>
      </c>
      <c r="R1640" t="str">
        <f t="shared" si="178"/>
        <v>space exploration</v>
      </c>
      <c r="S1640" s="9">
        <f t="shared" si="179"/>
        <v>41288.68712962963</v>
      </c>
      <c r="T1640" s="10">
        <f t="shared" si="180"/>
        <v>41333.892361111109</v>
      </c>
      <c r="U1640">
        <f t="shared" si="18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</v>
      </c>
      <c r="M1641" t="b">
        <v>0</v>
      </c>
      <c r="N1641" t="s">
        <v>8273</v>
      </c>
      <c r="O1641" s="5">
        <f t="shared" si="175"/>
        <v>1</v>
      </c>
      <c r="P1641" s="11">
        <f t="shared" si="176"/>
        <v>1800</v>
      </c>
      <c r="Q1641" t="str">
        <f t="shared" si="177"/>
        <v>technology</v>
      </c>
      <c r="R1641" t="str">
        <f t="shared" si="178"/>
        <v>wearables</v>
      </c>
      <c r="S1641" s="9">
        <f t="shared" si="179"/>
        <v>40941.652372685188</v>
      </c>
      <c r="T1641" s="10">
        <f t="shared" si="180"/>
        <v>40971.652372685188</v>
      </c>
      <c r="U1641">
        <f t="shared" si="18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380</v>
      </c>
      <c r="M1642" t="b">
        <v>1</v>
      </c>
      <c r="N1642" t="s">
        <v>8297</v>
      </c>
      <c r="O1642" s="5">
        <f t="shared" si="175"/>
        <v>1.6986000000000001</v>
      </c>
      <c r="P1642" s="11">
        <f t="shared" si="176"/>
        <v>1.788</v>
      </c>
      <c r="Q1642" t="str">
        <f t="shared" si="177"/>
        <v>games</v>
      </c>
      <c r="R1642" t="str">
        <f t="shared" si="178"/>
        <v>tabletop games</v>
      </c>
      <c r="S1642" s="9">
        <f t="shared" si="179"/>
        <v>40379.23096064815</v>
      </c>
      <c r="T1642" s="10">
        <f t="shared" si="180"/>
        <v>40393.082638888889</v>
      </c>
      <c r="U1642">
        <f t="shared" si="18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8305</v>
      </c>
      <c r="O1643" s="5">
        <f t="shared" si="175"/>
        <v>1.014</v>
      </c>
      <c r="P1643" s="11">
        <f t="shared" si="176"/>
        <v>97.5</v>
      </c>
      <c r="Q1643" t="str">
        <f t="shared" si="177"/>
        <v>theater</v>
      </c>
      <c r="R1643" t="str">
        <f t="shared" si="178"/>
        <v>musical</v>
      </c>
      <c r="S1643" s="9">
        <f t="shared" si="179"/>
        <v>41962.596574074079</v>
      </c>
      <c r="T1643" s="10">
        <f t="shared" si="180"/>
        <v>41992.596574074079</v>
      </c>
      <c r="U1643">
        <f t="shared" si="18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52</v>
      </c>
      <c r="M1644" t="b">
        <v>1</v>
      </c>
      <c r="N1644" t="s">
        <v>8279</v>
      </c>
      <c r="O1644" s="5">
        <f t="shared" si="175"/>
        <v>1</v>
      </c>
      <c r="P1644" s="11">
        <f t="shared" si="176"/>
        <v>23.076923076923077</v>
      </c>
      <c r="Q1644" t="str">
        <f t="shared" si="177"/>
        <v>music</v>
      </c>
      <c r="R1644" t="str">
        <f t="shared" si="178"/>
        <v>indie rock</v>
      </c>
      <c r="S1644" s="9">
        <f t="shared" si="179"/>
        <v>40688.024618055555</v>
      </c>
      <c r="T1644" s="10">
        <f t="shared" si="180"/>
        <v>40708.024618055555</v>
      </c>
      <c r="U1644">
        <f t="shared" si="18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34</v>
      </c>
      <c r="M1645" t="b">
        <v>0</v>
      </c>
      <c r="N1645" t="s">
        <v>8272</v>
      </c>
      <c r="O1645" s="5">
        <f t="shared" si="175"/>
        <v>1.2470000000000001</v>
      </c>
      <c r="P1645" s="11">
        <f t="shared" si="176"/>
        <v>183.38235294117646</v>
      </c>
      <c r="Q1645" t="str">
        <f t="shared" si="177"/>
        <v>technology</v>
      </c>
      <c r="R1645" t="str">
        <f t="shared" si="178"/>
        <v>web</v>
      </c>
      <c r="S1645" s="9">
        <f t="shared" si="179"/>
        <v>41146.824212962965</v>
      </c>
      <c r="T1645" s="10">
        <f t="shared" si="180"/>
        <v>41176.824212962965</v>
      </c>
      <c r="U1645">
        <f t="shared" si="18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45</v>
      </c>
      <c r="M1646" t="b">
        <v>1</v>
      </c>
      <c r="N1646" t="s">
        <v>8271</v>
      </c>
      <c r="O1646" s="5">
        <f t="shared" si="175"/>
        <v>1.095</v>
      </c>
      <c r="P1646" s="11">
        <f t="shared" si="176"/>
        <v>243.33333333333334</v>
      </c>
      <c r="Q1646" t="str">
        <f t="shared" si="177"/>
        <v>theater</v>
      </c>
      <c r="R1646" t="str">
        <f t="shared" si="178"/>
        <v>plays</v>
      </c>
      <c r="S1646" s="9">
        <f t="shared" si="179"/>
        <v>41175.05972222222</v>
      </c>
      <c r="T1646" s="10">
        <f t="shared" si="180"/>
        <v>41235.101388888892</v>
      </c>
      <c r="U1646">
        <f t="shared" si="18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0</v>
      </c>
      <c r="M1647" t="b">
        <v>0</v>
      </c>
      <c r="N1647" t="s">
        <v>8272</v>
      </c>
      <c r="O1647" s="5">
        <f t="shared" si="175"/>
        <v>1.1080000000000001</v>
      </c>
      <c r="P1647" s="11" t="e">
        <f t="shared" si="176"/>
        <v>#DIV/0!</v>
      </c>
      <c r="Q1647" t="str">
        <f t="shared" si="177"/>
        <v>technology</v>
      </c>
      <c r="R1647" t="str">
        <f t="shared" si="178"/>
        <v>web</v>
      </c>
      <c r="S1647" s="9">
        <f t="shared" si="179"/>
        <v>41521.617361111108</v>
      </c>
      <c r="T1647" s="10">
        <f t="shared" si="180"/>
        <v>41535.617361111108</v>
      </c>
      <c r="U1647">
        <f t="shared" si="18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136</v>
      </c>
      <c r="M1648" t="b">
        <v>1</v>
      </c>
      <c r="N1648" t="s">
        <v>8300</v>
      </c>
      <c r="O1648" s="5">
        <f t="shared" si="175"/>
        <v>1.1020000000000001</v>
      </c>
      <c r="P1648" s="11">
        <f t="shared" si="176"/>
        <v>16.205882352941178</v>
      </c>
      <c r="Q1648" t="str">
        <f t="shared" si="177"/>
        <v>music</v>
      </c>
      <c r="R1648" t="str">
        <f t="shared" si="178"/>
        <v>classical music</v>
      </c>
      <c r="S1648" s="9">
        <f t="shared" si="179"/>
        <v>41833.450266203705</v>
      </c>
      <c r="T1648" s="10">
        <f t="shared" si="180"/>
        <v>41865.757638888892</v>
      </c>
      <c r="U1648">
        <f t="shared" si="18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1</v>
      </c>
      <c r="M1649" t="b">
        <v>0</v>
      </c>
      <c r="N1649" t="s">
        <v>8281</v>
      </c>
      <c r="O1649" s="5">
        <f t="shared" si="175"/>
        <v>1.0471999999999999</v>
      </c>
      <c r="P1649" s="11">
        <f t="shared" si="176"/>
        <v>5236</v>
      </c>
      <c r="Q1649" t="str">
        <f t="shared" si="177"/>
        <v>journalism</v>
      </c>
      <c r="R1649" t="str">
        <f t="shared" si="178"/>
        <v>audio</v>
      </c>
      <c r="S1649" s="9">
        <f t="shared" si="179"/>
        <v>41039.409456018519</v>
      </c>
      <c r="T1649" s="10">
        <f t="shared" si="180"/>
        <v>41069.409456018519</v>
      </c>
      <c r="U1649">
        <f t="shared" si="18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5</v>
      </c>
      <c r="M1650" t="b">
        <v>0</v>
      </c>
      <c r="N1650" t="s">
        <v>8267</v>
      </c>
      <c r="O1650" s="5">
        <f t="shared" si="175"/>
        <v>1.2526086956521738</v>
      </c>
      <c r="P1650" s="11">
        <f t="shared" si="176"/>
        <v>576.20000000000005</v>
      </c>
      <c r="Q1650" t="str">
        <f t="shared" si="177"/>
        <v>film &amp; video</v>
      </c>
      <c r="R1650" t="str">
        <f t="shared" si="178"/>
        <v>science fiction</v>
      </c>
      <c r="S1650" s="9">
        <f t="shared" si="179"/>
        <v>40592.704652777778</v>
      </c>
      <c r="T1650" s="10">
        <f t="shared" si="180"/>
        <v>40622.662986111114</v>
      </c>
      <c r="U1650">
        <f t="shared" si="18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78</v>
      </c>
      <c r="M1651" t="b">
        <v>1</v>
      </c>
      <c r="N1651" t="s">
        <v>8276</v>
      </c>
      <c r="O1651" s="5">
        <f t="shared" si="175"/>
        <v>1.0058763157894737</v>
      </c>
      <c r="P1651" s="11">
        <f t="shared" si="176"/>
        <v>49.004230769230766</v>
      </c>
      <c r="Q1651" t="str">
        <f t="shared" si="177"/>
        <v>music</v>
      </c>
      <c r="R1651" t="str">
        <f t="shared" si="178"/>
        <v>rock</v>
      </c>
      <c r="S1651" s="9">
        <f t="shared" si="179"/>
        <v>41737.684664351851</v>
      </c>
      <c r="T1651" s="10">
        <f t="shared" si="180"/>
        <v>41782.684664351851</v>
      </c>
      <c r="U1651">
        <f t="shared" si="18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63</v>
      </c>
      <c r="M1652" t="b">
        <v>1</v>
      </c>
      <c r="N1652" t="s">
        <v>8276</v>
      </c>
      <c r="O1652" s="5">
        <f t="shared" si="175"/>
        <v>1.4155</v>
      </c>
      <c r="P1652" s="11">
        <f t="shared" si="176"/>
        <v>44.936507936507937</v>
      </c>
      <c r="Q1652" t="str">
        <f t="shared" si="177"/>
        <v>music</v>
      </c>
      <c r="R1652" t="str">
        <f t="shared" si="178"/>
        <v>rock</v>
      </c>
      <c r="S1652" s="9">
        <f t="shared" si="179"/>
        <v>41526.435613425929</v>
      </c>
      <c r="T1652" s="10">
        <f t="shared" si="180"/>
        <v>41556.435613425929</v>
      </c>
      <c r="U1652">
        <f t="shared" si="18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1</v>
      </c>
      <c r="L1653">
        <v>104</v>
      </c>
      <c r="M1653" t="b">
        <v>1</v>
      </c>
      <c r="N1653" t="s">
        <v>8271</v>
      </c>
      <c r="O1653" s="5">
        <f t="shared" si="175"/>
        <v>1.0075000000000001</v>
      </c>
      <c r="P1653" s="11">
        <f t="shared" si="176"/>
        <v>19.375</v>
      </c>
      <c r="Q1653" t="str">
        <f t="shared" si="177"/>
        <v>theater</v>
      </c>
      <c r="R1653" t="str">
        <f t="shared" si="178"/>
        <v>plays</v>
      </c>
      <c r="S1653" s="9">
        <f t="shared" si="179"/>
        <v>40625.900694444441</v>
      </c>
      <c r="T1653" s="10">
        <f t="shared" si="180"/>
        <v>40659.290972222225</v>
      </c>
      <c r="U1653">
        <f t="shared" si="18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181</v>
      </c>
      <c r="M1654" t="b">
        <v>1</v>
      </c>
      <c r="N1654" t="s">
        <v>8297</v>
      </c>
      <c r="O1654" s="5">
        <f t="shared" si="175"/>
        <v>1.0066666666666666</v>
      </c>
      <c r="P1654" s="11">
        <f t="shared" si="176"/>
        <v>25.027624309392266</v>
      </c>
      <c r="Q1654" t="str">
        <f t="shared" si="177"/>
        <v>games</v>
      </c>
      <c r="R1654" t="str">
        <f t="shared" si="178"/>
        <v>tabletop games</v>
      </c>
      <c r="S1654" s="9">
        <f t="shared" si="179"/>
        <v>41572.492974537039</v>
      </c>
      <c r="T1654" s="10">
        <f t="shared" si="180"/>
        <v>41602.534641203703</v>
      </c>
      <c r="U1654">
        <f t="shared" si="18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</v>
      </c>
      <c r="M1655" t="b">
        <v>0</v>
      </c>
      <c r="N1655" t="s">
        <v>8293</v>
      </c>
      <c r="O1655" s="5">
        <f t="shared" si="175"/>
        <v>1.7423040000000001</v>
      </c>
      <c r="P1655" s="11">
        <f t="shared" si="176"/>
        <v>8711.52</v>
      </c>
      <c r="Q1655" t="str">
        <f t="shared" si="177"/>
        <v>music</v>
      </c>
      <c r="R1655" t="str">
        <f t="shared" si="178"/>
        <v>faith</v>
      </c>
      <c r="S1655" s="9">
        <f t="shared" si="179"/>
        <v>40626.834444444445</v>
      </c>
      <c r="T1655" s="10">
        <f t="shared" si="180"/>
        <v>40657.834444444445</v>
      </c>
      <c r="U1655">
        <f t="shared" si="18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69</v>
      </c>
      <c r="M1656" t="b">
        <v>1</v>
      </c>
      <c r="N1656" t="s">
        <v>8271</v>
      </c>
      <c r="O1656" s="5">
        <f t="shared" si="175"/>
        <v>1.199090909090909</v>
      </c>
      <c r="P1656" s="11">
        <f t="shared" si="176"/>
        <v>19.115942028985508</v>
      </c>
      <c r="Q1656" t="str">
        <f t="shared" si="177"/>
        <v>theater</v>
      </c>
      <c r="R1656" t="str">
        <f t="shared" si="178"/>
        <v>plays</v>
      </c>
      <c r="S1656" s="9">
        <f t="shared" si="179"/>
        <v>40987.890740740739</v>
      </c>
      <c r="T1656" s="10">
        <f t="shared" si="180"/>
        <v>41017.890740740739</v>
      </c>
      <c r="U1656">
        <f t="shared" si="18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1</v>
      </c>
      <c r="L1657">
        <v>88</v>
      </c>
      <c r="M1657" t="b">
        <v>1</v>
      </c>
      <c r="N1657" t="s">
        <v>8271</v>
      </c>
      <c r="O1657" s="5">
        <f t="shared" si="175"/>
        <v>1.4286666666666668</v>
      </c>
      <c r="P1657" s="11">
        <f t="shared" si="176"/>
        <v>24.352272727272727</v>
      </c>
      <c r="Q1657" t="str">
        <f t="shared" si="177"/>
        <v>theater</v>
      </c>
      <c r="R1657" t="str">
        <f t="shared" si="178"/>
        <v>plays</v>
      </c>
      <c r="S1657" s="9">
        <f t="shared" si="179"/>
        <v>40974.791898148149</v>
      </c>
      <c r="T1657" s="10">
        <f t="shared" si="180"/>
        <v>41004.750231481477</v>
      </c>
      <c r="U1657">
        <f t="shared" si="18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27</v>
      </c>
      <c r="M1658" t="b">
        <v>1</v>
      </c>
      <c r="N1658" t="s">
        <v>8271</v>
      </c>
      <c r="O1658" s="5">
        <f t="shared" si="175"/>
        <v>1.0033493333333334</v>
      </c>
      <c r="P1658" s="11">
        <f t="shared" si="176"/>
        <v>278.70814814814815</v>
      </c>
      <c r="Q1658" t="str">
        <f t="shared" si="177"/>
        <v>theater</v>
      </c>
      <c r="R1658" t="str">
        <f t="shared" si="178"/>
        <v>plays</v>
      </c>
      <c r="S1658" s="9">
        <f t="shared" si="179"/>
        <v>41226.928842592592</v>
      </c>
      <c r="T1658" s="10">
        <f t="shared" si="180"/>
        <v>41256.928842592592</v>
      </c>
      <c r="U1658">
        <f t="shared" si="18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73</v>
      </c>
      <c r="M1659" t="b">
        <v>1</v>
      </c>
      <c r="N1659" t="s">
        <v>8271</v>
      </c>
      <c r="O1659" s="5">
        <f t="shared" si="175"/>
        <v>1.0493380000000001</v>
      </c>
      <c r="P1659" s="11">
        <f t="shared" si="176"/>
        <v>359.3623287671233</v>
      </c>
      <c r="Q1659" t="str">
        <f t="shared" si="177"/>
        <v>theater</v>
      </c>
      <c r="R1659" t="str">
        <f t="shared" si="178"/>
        <v>plays</v>
      </c>
      <c r="S1659" s="9">
        <f t="shared" si="179"/>
        <v>41023.782037037039</v>
      </c>
      <c r="T1659" s="10">
        <f t="shared" si="180"/>
        <v>41053.782037037039</v>
      </c>
      <c r="U1659">
        <f t="shared" si="18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36</v>
      </c>
      <c r="M1660" t="b">
        <v>0</v>
      </c>
      <c r="N1660" t="s">
        <v>8271</v>
      </c>
      <c r="O1660" s="5">
        <f t="shared" si="175"/>
        <v>1.3223333333333334</v>
      </c>
      <c r="P1660" s="11">
        <f t="shared" si="176"/>
        <v>220.38888888888889</v>
      </c>
      <c r="Q1660" t="str">
        <f t="shared" si="177"/>
        <v>theater</v>
      </c>
      <c r="R1660" t="str">
        <f t="shared" si="178"/>
        <v>plays</v>
      </c>
      <c r="S1660" s="9">
        <f t="shared" si="179"/>
        <v>41223.22184027778</v>
      </c>
      <c r="T1660" s="10">
        <f t="shared" si="180"/>
        <v>41261.597222222219</v>
      </c>
      <c r="U1660">
        <f t="shared" si="18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28</v>
      </c>
      <c r="M1661" t="b">
        <v>1</v>
      </c>
      <c r="N1661" t="s">
        <v>8266</v>
      </c>
      <c r="O1661" s="5">
        <f t="shared" si="175"/>
        <v>1.1279999999999999</v>
      </c>
      <c r="P1661" s="11">
        <f t="shared" si="176"/>
        <v>20.142857142857142</v>
      </c>
      <c r="Q1661" t="str">
        <f t="shared" si="177"/>
        <v>film &amp; video</v>
      </c>
      <c r="R1661" t="str">
        <f t="shared" si="178"/>
        <v>shorts</v>
      </c>
      <c r="S1661" s="9">
        <f t="shared" si="179"/>
        <v>41596.913437499999</v>
      </c>
      <c r="T1661" s="10">
        <f t="shared" si="180"/>
        <v>41625.5</v>
      </c>
      <c r="U1661">
        <f t="shared" si="18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10</v>
      </c>
      <c r="M1662" t="b">
        <v>0</v>
      </c>
      <c r="N1662" t="s">
        <v>8287</v>
      </c>
      <c r="O1662" s="5">
        <f t="shared" si="175"/>
        <v>12.5375</v>
      </c>
      <c r="P1662" s="11">
        <f t="shared" si="176"/>
        <v>100.3</v>
      </c>
      <c r="Q1662" t="str">
        <f t="shared" si="177"/>
        <v>publishing</v>
      </c>
      <c r="R1662" t="str">
        <f t="shared" si="178"/>
        <v>translations</v>
      </c>
      <c r="S1662" s="9">
        <f t="shared" si="179"/>
        <v>42459.693865740745</v>
      </c>
      <c r="T1662" s="10">
        <f t="shared" si="180"/>
        <v>42490.915972222225</v>
      </c>
      <c r="U1662">
        <f t="shared" si="18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0</v>
      </c>
      <c r="M1663" t="b">
        <v>0</v>
      </c>
      <c r="N1663" t="s">
        <v>8304</v>
      </c>
      <c r="O1663" s="5">
        <f t="shared" si="175"/>
        <v>1.0250632911392406</v>
      </c>
      <c r="P1663" s="11" t="e">
        <f t="shared" si="176"/>
        <v>#DIV/0!</v>
      </c>
      <c r="Q1663" t="str">
        <f t="shared" si="177"/>
        <v>publishing</v>
      </c>
      <c r="R1663" t="str">
        <f t="shared" si="178"/>
        <v>children's books</v>
      </c>
      <c r="S1663" s="9">
        <f t="shared" si="179"/>
        <v>42343.998043981483</v>
      </c>
      <c r="T1663" s="10">
        <f t="shared" si="180"/>
        <v>42386.875</v>
      </c>
      <c r="U1663">
        <f t="shared" si="18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73</v>
      </c>
      <c r="M1664" t="b">
        <v>1</v>
      </c>
      <c r="N1664" t="s">
        <v>8280</v>
      </c>
      <c r="O1664" s="5">
        <f t="shared" si="175"/>
        <v>1.026375</v>
      </c>
      <c r="P1664" s="11">
        <f t="shared" si="176"/>
        <v>112.47945205479452</v>
      </c>
      <c r="Q1664" t="str">
        <f t="shared" si="177"/>
        <v>music</v>
      </c>
      <c r="R1664" t="str">
        <f t="shared" si="178"/>
        <v>electronic music</v>
      </c>
      <c r="S1664" s="9">
        <f t="shared" si="179"/>
        <v>40848.198333333334</v>
      </c>
      <c r="T1664" s="10">
        <f t="shared" si="180"/>
        <v>40908.239999999998</v>
      </c>
      <c r="U1664">
        <f t="shared" si="18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34</v>
      </c>
      <c r="M1665" t="b">
        <v>1</v>
      </c>
      <c r="N1665" t="s">
        <v>8280</v>
      </c>
      <c r="O1665" s="5">
        <f t="shared" si="175"/>
        <v>1.08</v>
      </c>
      <c r="P1665" s="11">
        <f t="shared" si="176"/>
        <v>31.764705882352942</v>
      </c>
      <c r="Q1665" t="str">
        <f t="shared" si="177"/>
        <v>music</v>
      </c>
      <c r="R1665" t="str">
        <f t="shared" si="178"/>
        <v>electronic music</v>
      </c>
      <c r="S1665" s="9">
        <f t="shared" si="179"/>
        <v>42006.02207175926</v>
      </c>
      <c r="T1665" s="10">
        <f t="shared" si="180"/>
        <v>42036.02207175926</v>
      </c>
      <c r="U1665">
        <f t="shared" si="18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1</v>
      </c>
      <c r="L1666">
        <v>82</v>
      </c>
      <c r="M1666" t="b">
        <v>1</v>
      </c>
      <c r="N1666" t="s">
        <v>8271</v>
      </c>
      <c r="O1666" s="5">
        <f t="shared" ref="O1666:O1729" si="182">E1666/D1666</f>
        <v>1.2240879999999998</v>
      </c>
      <c r="P1666" s="11">
        <f t="shared" ref="P1666:P1729" si="183">E1666/L1666</f>
        <v>37.319756097560976</v>
      </c>
      <c r="Q1666" t="str">
        <f t="shared" ref="Q1666:Q1729" si="184">LEFT(N1666,SEARCH("/",N1666,1)-1)</f>
        <v>theater</v>
      </c>
      <c r="R1666" t="str">
        <f t="shared" ref="R1666:R1729" si="185">RIGHT(N1666,LEN(N1666)- SEARCH("/",N1666,SEARCH("/",N1666)))</f>
        <v>plays</v>
      </c>
      <c r="S1666" s="9">
        <f t="shared" ref="S1666:S1729" si="186">(((J1666/60)/60)/24)+DATE(1970,1,1)</f>
        <v>40939.761782407404</v>
      </c>
      <c r="T1666" s="10">
        <f t="shared" ref="T1666:T1729" si="187">(((I1666/60)/60)/24)+DATE(1970,1,1)</f>
        <v>40984.165972222225</v>
      </c>
      <c r="U1666">
        <f t="shared" ref="U1666:U1729" si="188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1</v>
      </c>
      <c r="L1667">
        <v>18</v>
      </c>
      <c r="M1667" t="b">
        <v>0</v>
      </c>
      <c r="N1667" t="s">
        <v>8285</v>
      </c>
      <c r="O1667" s="5">
        <f t="shared" si="182"/>
        <v>1.1945714285714286</v>
      </c>
      <c r="P1667" s="11">
        <f t="shared" si="183"/>
        <v>232.27777777777777</v>
      </c>
      <c r="Q1667" t="str">
        <f t="shared" si="184"/>
        <v>photography</v>
      </c>
      <c r="R1667" t="str">
        <f t="shared" si="185"/>
        <v>photobooks</v>
      </c>
      <c r="S1667" s="9">
        <f t="shared" si="186"/>
        <v>40564.649456018517</v>
      </c>
      <c r="T1667" s="10">
        <f t="shared" si="187"/>
        <v>40596.125</v>
      </c>
      <c r="U1667">
        <f t="shared" si="188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0</v>
      </c>
      <c r="M1668" t="b">
        <v>0</v>
      </c>
      <c r="N1668" t="s">
        <v>8272</v>
      </c>
      <c r="O1668" s="5">
        <f t="shared" si="182"/>
        <v>1.6088</v>
      </c>
      <c r="P1668" s="11" t="e">
        <f t="shared" si="183"/>
        <v>#DIV/0!</v>
      </c>
      <c r="Q1668" t="str">
        <f t="shared" si="184"/>
        <v>technology</v>
      </c>
      <c r="R1668" t="str">
        <f t="shared" si="185"/>
        <v>web</v>
      </c>
      <c r="S1668" s="9">
        <f t="shared" si="186"/>
        <v>41331.253159722226</v>
      </c>
      <c r="T1668" s="10">
        <f t="shared" si="187"/>
        <v>41361.211493055554</v>
      </c>
      <c r="U1668">
        <f t="shared" si="18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21</v>
      </c>
      <c r="M1669" t="b">
        <v>1</v>
      </c>
      <c r="N1669" t="s">
        <v>8276</v>
      </c>
      <c r="O1669" s="5">
        <f t="shared" si="182"/>
        <v>1.2685294117647059</v>
      </c>
      <c r="P1669" s="11">
        <f t="shared" si="183"/>
        <v>205.38095238095238</v>
      </c>
      <c r="Q1669" t="str">
        <f t="shared" si="184"/>
        <v>music</v>
      </c>
      <c r="R1669" t="str">
        <f t="shared" si="185"/>
        <v>rock</v>
      </c>
      <c r="S1669" s="9">
        <f t="shared" si="186"/>
        <v>41682.0705787037</v>
      </c>
      <c r="T1669" s="10">
        <f t="shared" si="187"/>
        <v>41709.290972222225</v>
      </c>
      <c r="U1669">
        <f t="shared" si="18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0</v>
      </c>
      <c r="M1670" t="b">
        <v>0</v>
      </c>
      <c r="N1670" t="s">
        <v>8284</v>
      </c>
      <c r="O1670" s="5">
        <f t="shared" si="182"/>
        <v>1.026375</v>
      </c>
      <c r="P1670" s="11" t="e">
        <f t="shared" si="183"/>
        <v>#DIV/0!</v>
      </c>
      <c r="Q1670" t="str">
        <f t="shared" si="184"/>
        <v>food</v>
      </c>
      <c r="R1670" t="str">
        <f t="shared" si="185"/>
        <v>food trucks</v>
      </c>
      <c r="S1670" s="9">
        <f t="shared" si="186"/>
        <v>40845.14975694444</v>
      </c>
      <c r="T1670" s="10">
        <f t="shared" si="187"/>
        <v>40875.191423611112</v>
      </c>
      <c r="U1670">
        <f t="shared" si="18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196</v>
      </c>
      <c r="M1671" t="b">
        <v>1</v>
      </c>
      <c r="N1671" t="s">
        <v>8269</v>
      </c>
      <c r="O1671" s="5">
        <f t="shared" si="182"/>
        <v>1.3975</v>
      </c>
      <c r="P1671" s="11">
        <f t="shared" si="183"/>
        <v>14.260204081632653</v>
      </c>
      <c r="Q1671" t="str">
        <f t="shared" si="184"/>
        <v>film &amp; video</v>
      </c>
      <c r="R1671" t="str">
        <f t="shared" si="185"/>
        <v>documentary</v>
      </c>
      <c r="S1671" s="9">
        <f t="shared" si="186"/>
        <v>42461.885138888887</v>
      </c>
      <c r="T1671" s="10">
        <f t="shared" si="187"/>
        <v>42521.885138888887</v>
      </c>
      <c r="U1671">
        <f t="shared" si="18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69</v>
      </c>
      <c r="M1672" t="b">
        <v>1</v>
      </c>
      <c r="N1672" t="s">
        <v>8271</v>
      </c>
      <c r="O1672" s="5">
        <f t="shared" si="182"/>
        <v>1.026</v>
      </c>
      <c r="P1672" s="11">
        <f t="shared" si="183"/>
        <v>14.869565217391305</v>
      </c>
      <c r="Q1672" t="str">
        <f t="shared" si="184"/>
        <v>theater</v>
      </c>
      <c r="R1672" t="str">
        <f t="shared" si="185"/>
        <v>plays</v>
      </c>
      <c r="S1672" s="9">
        <f t="shared" si="186"/>
        <v>40313.930543981485</v>
      </c>
      <c r="T1672" s="10">
        <f t="shared" si="187"/>
        <v>40364.166666666664</v>
      </c>
      <c r="U1672">
        <f t="shared" si="18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1</v>
      </c>
      <c r="L1673">
        <v>42</v>
      </c>
      <c r="M1673" t="b">
        <v>1</v>
      </c>
      <c r="N1673" t="s">
        <v>8271</v>
      </c>
      <c r="O1673" s="5">
        <f t="shared" si="182"/>
        <v>1.0067349999999999</v>
      </c>
      <c r="P1673" s="11">
        <f t="shared" si="183"/>
        <v>47.939761904761909</v>
      </c>
      <c r="Q1673" t="str">
        <f t="shared" si="184"/>
        <v>theater</v>
      </c>
      <c r="R1673" t="str">
        <f t="shared" si="185"/>
        <v>plays</v>
      </c>
      <c r="S1673" s="9">
        <f t="shared" si="186"/>
        <v>42553.54414351852</v>
      </c>
      <c r="T1673" s="10">
        <f t="shared" si="187"/>
        <v>42583.54414351852</v>
      </c>
      <c r="U1673">
        <f t="shared" si="18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0</v>
      </c>
      <c r="M1674" t="b">
        <v>0</v>
      </c>
      <c r="N1674" t="s">
        <v>8272</v>
      </c>
      <c r="O1674" s="5">
        <f t="shared" si="182"/>
        <v>1.1294117647058823</v>
      </c>
      <c r="P1674" s="11" t="e">
        <f t="shared" si="183"/>
        <v>#DIV/0!</v>
      </c>
      <c r="Q1674" t="str">
        <f t="shared" si="184"/>
        <v>technology</v>
      </c>
      <c r="R1674" t="str">
        <f t="shared" si="185"/>
        <v>web</v>
      </c>
      <c r="S1674" s="9">
        <f t="shared" si="186"/>
        <v>41034.656597222223</v>
      </c>
      <c r="T1674" s="10">
        <f t="shared" si="187"/>
        <v>41064.656597222223</v>
      </c>
      <c r="U1674">
        <f t="shared" si="18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13</v>
      </c>
      <c r="M1675" t="b">
        <v>1</v>
      </c>
      <c r="N1675" t="s">
        <v>8276</v>
      </c>
      <c r="O1675" s="5">
        <f t="shared" si="182"/>
        <v>1.2809523809523808</v>
      </c>
      <c r="P1675" s="11">
        <f t="shared" si="183"/>
        <v>206.92307692307693</v>
      </c>
      <c r="Q1675" t="str">
        <f t="shared" si="184"/>
        <v>music</v>
      </c>
      <c r="R1675" t="str">
        <f t="shared" si="185"/>
        <v>rock</v>
      </c>
      <c r="S1675" s="9">
        <f t="shared" si="186"/>
        <v>42039.878379629634</v>
      </c>
      <c r="T1675" s="10">
        <f t="shared" si="187"/>
        <v>42069.878379629634</v>
      </c>
      <c r="U1675">
        <f t="shared" si="18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114</v>
      </c>
      <c r="M1676" t="b">
        <v>1</v>
      </c>
      <c r="N1676" t="s">
        <v>8279</v>
      </c>
      <c r="O1676" s="5">
        <f t="shared" si="182"/>
        <v>2.0169999999999999</v>
      </c>
      <c r="P1676" s="11">
        <f t="shared" si="183"/>
        <v>88.464912280701753</v>
      </c>
      <c r="Q1676" t="str">
        <f t="shared" si="184"/>
        <v>music</v>
      </c>
      <c r="R1676" t="str">
        <f t="shared" si="185"/>
        <v>indie rock</v>
      </c>
      <c r="S1676" s="9">
        <f t="shared" si="186"/>
        <v>42569.605393518519</v>
      </c>
      <c r="T1676" s="10">
        <f t="shared" si="187"/>
        <v>42600.290972222225</v>
      </c>
      <c r="U1676">
        <f t="shared" si="18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78</v>
      </c>
      <c r="M1677" t="b">
        <v>1</v>
      </c>
      <c r="N1677" t="s">
        <v>8274</v>
      </c>
      <c r="O1677" s="5">
        <f t="shared" si="182"/>
        <v>1.37416</v>
      </c>
      <c r="P1677" s="11">
        <f t="shared" si="183"/>
        <v>17.6174358974359</v>
      </c>
      <c r="Q1677" t="str">
        <f t="shared" si="184"/>
        <v>publishing</v>
      </c>
      <c r="R1677" t="str">
        <f t="shared" si="185"/>
        <v>nonfiction</v>
      </c>
      <c r="S1677" s="9">
        <f t="shared" si="186"/>
        <v>40802.733101851853</v>
      </c>
      <c r="T1677" s="10">
        <f t="shared" si="187"/>
        <v>40832.918749999997</v>
      </c>
      <c r="U1677">
        <f t="shared" si="18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1</v>
      </c>
      <c r="M1678" t="b">
        <v>0</v>
      </c>
      <c r="N1678" t="s">
        <v>8272</v>
      </c>
      <c r="O1678" s="5">
        <f t="shared" si="182"/>
        <v>1.1533333333333333</v>
      </c>
      <c r="P1678" s="11">
        <f t="shared" si="183"/>
        <v>3460</v>
      </c>
      <c r="Q1678" t="str">
        <f t="shared" si="184"/>
        <v>technology</v>
      </c>
      <c r="R1678" t="str">
        <f t="shared" si="185"/>
        <v>web</v>
      </c>
      <c r="S1678" s="9">
        <f t="shared" si="186"/>
        <v>40973.72623842593</v>
      </c>
      <c r="T1678" s="10">
        <f t="shared" si="187"/>
        <v>41020.165972222225</v>
      </c>
      <c r="U1678">
        <f t="shared" si="18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17</v>
      </c>
      <c r="M1679" t="b">
        <v>1</v>
      </c>
      <c r="N1679" t="s">
        <v>8271</v>
      </c>
      <c r="O1679" s="5">
        <f t="shared" si="182"/>
        <v>1.1166666666666667</v>
      </c>
      <c r="P1679" s="11">
        <f t="shared" si="183"/>
        <v>394.11764705882354</v>
      </c>
      <c r="Q1679" t="str">
        <f t="shared" si="184"/>
        <v>theater</v>
      </c>
      <c r="R1679" t="str">
        <f t="shared" si="185"/>
        <v>plays</v>
      </c>
      <c r="S1679" s="9">
        <f t="shared" si="186"/>
        <v>42416.407129629632</v>
      </c>
      <c r="T1679" s="10">
        <f t="shared" si="187"/>
        <v>42476.249305555553</v>
      </c>
      <c r="U1679">
        <f t="shared" si="18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</v>
      </c>
      <c r="M1680" t="b">
        <v>0</v>
      </c>
      <c r="N1680" t="s">
        <v>8294</v>
      </c>
      <c r="O1680" s="5">
        <f t="shared" si="182"/>
        <v>1.1839999999999999</v>
      </c>
      <c r="P1680" s="11">
        <f t="shared" si="183"/>
        <v>444</v>
      </c>
      <c r="Q1680" t="str">
        <f t="shared" si="184"/>
        <v>technology</v>
      </c>
      <c r="R1680" t="str">
        <f t="shared" si="185"/>
        <v>gadgets</v>
      </c>
      <c r="S1680" s="9">
        <f t="shared" si="186"/>
        <v>41662.854988425926</v>
      </c>
      <c r="T1680" s="10">
        <f t="shared" si="187"/>
        <v>41676.854988425926</v>
      </c>
      <c r="U1680">
        <f t="shared" si="18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</v>
      </c>
      <c r="M1681" t="b">
        <v>0</v>
      </c>
      <c r="N1681" t="s">
        <v>8303</v>
      </c>
      <c r="O1681" s="5">
        <f t="shared" si="182"/>
        <v>1.75</v>
      </c>
      <c r="P1681" s="11">
        <f t="shared" si="183"/>
        <v>700</v>
      </c>
      <c r="Q1681" t="str">
        <f t="shared" si="184"/>
        <v>theater</v>
      </c>
      <c r="R1681" t="str">
        <f t="shared" si="185"/>
        <v>spaces</v>
      </c>
      <c r="S1681" s="9">
        <f t="shared" si="186"/>
        <v>40723.068807870368</v>
      </c>
      <c r="T1681" s="10">
        <f t="shared" si="187"/>
        <v>40746.068807870368</v>
      </c>
      <c r="U1681">
        <f t="shared" si="18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52</v>
      </c>
      <c r="M1682" t="b">
        <v>0</v>
      </c>
      <c r="N1682" t="s">
        <v>8275</v>
      </c>
      <c r="O1682" s="5">
        <f t="shared" si="182"/>
        <v>1.175</v>
      </c>
      <c r="P1682" s="11">
        <f t="shared" si="183"/>
        <v>22.596153846153847</v>
      </c>
      <c r="Q1682" t="str">
        <f t="shared" si="184"/>
        <v>publishing</v>
      </c>
      <c r="R1682" t="str">
        <f t="shared" si="185"/>
        <v>fiction</v>
      </c>
      <c r="S1682" s="9">
        <f t="shared" si="186"/>
        <v>41802.757719907408</v>
      </c>
      <c r="T1682" s="10">
        <f t="shared" si="187"/>
        <v>41832.757719907408</v>
      </c>
      <c r="U1682">
        <f t="shared" si="18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44</v>
      </c>
      <c r="M1683" t="b">
        <v>1</v>
      </c>
      <c r="N1683" t="s">
        <v>8274</v>
      </c>
      <c r="O1683" s="5">
        <f t="shared" si="182"/>
        <v>1.0142212307692309</v>
      </c>
      <c r="P1683" s="11">
        <f t="shared" si="183"/>
        <v>1498.2813636363637</v>
      </c>
      <c r="Q1683" t="str">
        <f t="shared" si="184"/>
        <v>publishing</v>
      </c>
      <c r="R1683" t="str">
        <f t="shared" si="185"/>
        <v>nonfiction</v>
      </c>
      <c r="S1683" s="9">
        <f t="shared" si="186"/>
        <v>42774.121342592596</v>
      </c>
      <c r="T1683" s="10">
        <f t="shared" si="187"/>
        <v>42823.083333333328</v>
      </c>
      <c r="U1683">
        <f t="shared" si="18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3</v>
      </c>
      <c r="M1684" t="b">
        <v>0</v>
      </c>
      <c r="N1684" t="s">
        <v>8273</v>
      </c>
      <c r="O1684" s="5">
        <f t="shared" si="182"/>
        <v>0</v>
      </c>
      <c r="P1684" s="11">
        <f t="shared" si="183"/>
        <v>0</v>
      </c>
      <c r="Q1684" t="str">
        <f t="shared" si="184"/>
        <v>technology</v>
      </c>
      <c r="R1684" t="str">
        <f t="shared" si="185"/>
        <v>wearables</v>
      </c>
      <c r="S1684" s="9">
        <f t="shared" si="186"/>
        <v>42779.21365740741</v>
      </c>
      <c r="T1684" s="10">
        <f t="shared" si="187"/>
        <v>42839.171990740739</v>
      </c>
      <c r="U1684">
        <f t="shared" si="18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42</v>
      </c>
      <c r="M1685" t="b">
        <v>1</v>
      </c>
      <c r="N1685" t="s">
        <v>8271</v>
      </c>
      <c r="O1685" s="5">
        <f t="shared" si="182"/>
        <v>0.21714285714285714</v>
      </c>
      <c r="P1685" s="11">
        <f t="shared" si="183"/>
        <v>18.095238095238095</v>
      </c>
      <c r="Q1685" t="str">
        <f t="shared" si="184"/>
        <v>theater</v>
      </c>
      <c r="R1685" t="str">
        <f t="shared" si="185"/>
        <v>plays</v>
      </c>
      <c r="S1685" s="9">
        <f t="shared" si="186"/>
        <v>42808.781689814816</v>
      </c>
      <c r="T1685" s="10">
        <f t="shared" si="187"/>
        <v>42832.781689814816</v>
      </c>
      <c r="U1685">
        <f t="shared" si="18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13</v>
      </c>
      <c r="M1686" t="b">
        <v>1</v>
      </c>
      <c r="N1686" t="s">
        <v>8269</v>
      </c>
      <c r="O1686" s="5">
        <f t="shared" si="182"/>
        <v>1.0912500000000001</v>
      </c>
      <c r="P1686" s="11">
        <f t="shared" si="183"/>
        <v>671.53846153846155</v>
      </c>
      <c r="Q1686" t="str">
        <f t="shared" si="184"/>
        <v>film &amp; video</v>
      </c>
      <c r="R1686" t="str">
        <f t="shared" si="185"/>
        <v>documentary</v>
      </c>
      <c r="S1686" s="9">
        <f t="shared" si="186"/>
        <v>42783.815289351856</v>
      </c>
      <c r="T1686" s="10">
        <f t="shared" si="187"/>
        <v>42811.773622685185</v>
      </c>
      <c r="U1686">
        <f t="shared" si="18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6</v>
      </c>
      <c r="M1687" t="b">
        <v>0</v>
      </c>
      <c r="N1687" t="s">
        <v>8272</v>
      </c>
      <c r="O1687" s="5">
        <f t="shared" si="182"/>
        <v>1.0285714285714285</v>
      </c>
      <c r="P1687" s="11">
        <f t="shared" si="183"/>
        <v>60</v>
      </c>
      <c r="Q1687" t="str">
        <f t="shared" si="184"/>
        <v>technology</v>
      </c>
      <c r="R1687" t="str">
        <f t="shared" si="185"/>
        <v>web</v>
      </c>
      <c r="S1687" s="9">
        <f t="shared" si="186"/>
        <v>42788.2502662037</v>
      </c>
      <c r="T1687" s="10">
        <f t="shared" si="187"/>
        <v>42818.208599537036</v>
      </c>
      <c r="U1687">
        <f t="shared" si="18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2</v>
      </c>
      <c r="M1688" t="b">
        <v>0</v>
      </c>
      <c r="N1688" t="s">
        <v>8284</v>
      </c>
      <c r="O1688" s="5">
        <f t="shared" si="182"/>
        <v>3.5999999999999999E-3</v>
      </c>
      <c r="P1688" s="11">
        <f t="shared" si="183"/>
        <v>9</v>
      </c>
      <c r="Q1688" t="str">
        <f t="shared" si="184"/>
        <v>food</v>
      </c>
      <c r="R1688" t="str">
        <f t="shared" si="185"/>
        <v>food trucks</v>
      </c>
      <c r="S1688" s="9">
        <f t="shared" si="186"/>
        <v>42792.843969907408</v>
      </c>
      <c r="T1688" s="10">
        <f t="shared" si="187"/>
        <v>42852.802303240736</v>
      </c>
      <c r="U1688">
        <f t="shared" si="18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2</v>
      </c>
      <c r="M1689" t="b">
        <v>0</v>
      </c>
      <c r="N1689" t="s">
        <v>8303</v>
      </c>
      <c r="O1689" s="5">
        <f t="shared" si="182"/>
        <v>0.3125</v>
      </c>
      <c r="P1689" s="11">
        <f t="shared" si="183"/>
        <v>1562.5</v>
      </c>
      <c r="Q1689" t="str">
        <f t="shared" si="184"/>
        <v>theater</v>
      </c>
      <c r="R1689" t="str">
        <f t="shared" si="185"/>
        <v>spaces</v>
      </c>
      <c r="S1689" s="9">
        <f t="shared" si="186"/>
        <v>42802.046817129631</v>
      </c>
      <c r="T1689" s="10">
        <f t="shared" si="187"/>
        <v>42835.84375</v>
      </c>
      <c r="U1689">
        <f t="shared" si="18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1</v>
      </c>
      <c r="L1690">
        <v>146</v>
      </c>
      <c r="M1690" t="b">
        <v>1</v>
      </c>
      <c r="N1690" t="s">
        <v>8269</v>
      </c>
      <c r="O1690" s="5">
        <f t="shared" si="182"/>
        <v>0.443</v>
      </c>
      <c r="P1690" s="11">
        <f t="shared" si="183"/>
        <v>12.136986301369863</v>
      </c>
      <c r="Q1690" t="str">
        <f t="shared" si="184"/>
        <v>film &amp; video</v>
      </c>
      <c r="R1690" t="str">
        <f t="shared" si="185"/>
        <v>documentary</v>
      </c>
      <c r="S1690" s="9">
        <f t="shared" si="186"/>
        <v>42804.534652777773</v>
      </c>
      <c r="T1690" s="10">
        <f t="shared" si="187"/>
        <v>42834.492986111116</v>
      </c>
      <c r="U1690">
        <f t="shared" si="188"/>
        <v>2017</v>
      </c>
    </row>
    <row r="1691" spans="1:21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31</v>
      </c>
      <c r="M1691" t="b">
        <v>0</v>
      </c>
      <c r="N1691" t="s">
        <v>8271</v>
      </c>
      <c r="O1691" s="5">
        <f t="shared" si="182"/>
        <v>1</v>
      </c>
      <c r="P1691" s="11">
        <f t="shared" si="183"/>
        <v>77.41935483870968</v>
      </c>
      <c r="Q1691" t="str">
        <f t="shared" si="184"/>
        <v>theater</v>
      </c>
      <c r="R1691" t="str">
        <f t="shared" si="185"/>
        <v>plays</v>
      </c>
      <c r="S1691" s="9">
        <f t="shared" si="186"/>
        <v>42780.942476851851</v>
      </c>
      <c r="T1691" s="10">
        <f t="shared" si="187"/>
        <v>42810.900810185187</v>
      </c>
      <c r="U1691">
        <f t="shared" si="18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400</v>
      </c>
      <c r="M1692" t="b">
        <v>0</v>
      </c>
      <c r="N1692" t="s">
        <v>8273</v>
      </c>
      <c r="O1692" s="5">
        <f t="shared" si="182"/>
        <v>0.254</v>
      </c>
      <c r="P1692" s="11">
        <f t="shared" si="183"/>
        <v>1.5874999999999999</v>
      </c>
      <c r="Q1692" t="str">
        <f t="shared" si="184"/>
        <v>technology</v>
      </c>
      <c r="R1692" t="str">
        <f t="shared" si="185"/>
        <v>wearables</v>
      </c>
      <c r="S1692" s="9">
        <f t="shared" si="186"/>
        <v>42801.43104166667</v>
      </c>
      <c r="T1692" s="10">
        <f t="shared" si="187"/>
        <v>42831.389374999999</v>
      </c>
      <c r="U1692">
        <f t="shared" si="18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65</v>
      </c>
      <c r="M1693" t="b">
        <v>1</v>
      </c>
      <c r="N1693" t="s">
        <v>8271</v>
      </c>
      <c r="O1693" s="5">
        <f t="shared" si="182"/>
        <v>0.33473333333333333</v>
      </c>
      <c r="P1693" s="11">
        <f t="shared" si="183"/>
        <v>154.49230769230769</v>
      </c>
      <c r="Q1693" t="str">
        <f t="shared" si="184"/>
        <v>theater</v>
      </c>
      <c r="R1693" t="str">
        <f t="shared" si="185"/>
        <v>plays</v>
      </c>
      <c r="S1693" s="9">
        <f t="shared" si="186"/>
        <v>42795.701481481476</v>
      </c>
      <c r="T1693" s="10">
        <f t="shared" si="187"/>
        <v>42828.041666666672</v>
      </c>
      <c r="U1693">
        <f t="shared" si="18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1</v>
      </c>
      <c r="L1694">
        <v>193</v>
      </c>
      <c r="M1694" t="b">
        <v>1</v>
      </c>
      <c r="N1694" t="s">
        <v>8271</v>
      </c>
      <c r="O1694" s="5">
        <f t="shared" si="182"/>
        <v>0.47799999999999998</v>
      </c>
      <c r="P1694" s="11">
        <f t="shared" si="183"/>
        <v>12.383419689119171</v>
      </c>
      <c r="Q1694" t="str">
        <f t="shared" si="184"/>
        <v>theater</v>
      </c>
      <c r="R1694" t="str">
        <f t="shared" si="185"/>
        <v>plays</v>
      </c>
      <c r="S1694" s="9">
        <f t="shared" si="186"/>
        <v>42788.151238425926</v>
      </c>
      <c r="T1694" s="10">
        <f t="shared" si="187"/>
        <v>42820.999305555553</v>
      </c>
      <c r="U1694">
        <f t="shared" si="18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7</v>
      </c>
      <c r="M1695" t="b">
        <v>0</v>
      </c>
      <c r="N1695" t="s">
        <v>8273</v>
      </c>
      <c r="O1695" s="5">
        <f t="shared" si="182"/>
        <v>9.3333333333333338E-2</v>
      </c>
      <c r="P1695" s="11">
        <f t="shared" si="183"/>
        <v>40</v>
      </c>
      <c r="Q1695" t="str">
        <f t="shared" si="184"/>
        <v>technology</v>
      </c>
      <c r="R1695" t="str">
        <f t="shared" si="185"/>
        <v>wearables</v>
      </c>
      <c r="S1695" s="9">
        <f t="shared" si="186"/>
        <v>42803.920277777783</v>
      </c>
      <c r="T1695" s="10">
        <f t="shared" si="187"/>
        <v>42834.833333333328</v>
      </c>
      <c r="U1695">
        <f t="shared" si="18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1</v>
      </c>
      <c r="L1696">
        <v>145</v>
      </c>
      <c r="M1696" t="b">
        <v>1</v>
      </c>
      <c r="N1696" t="s">
        <v>8271</v>
      </c>
      <c r="O1696" s="5">
        <f t="shared" si="182"/>
        <v>5.0000000000000001E-4</v>
      </c>
      <c r="P1696" s="11">
        <f t="shared" si="183"/>
        <v>3.4482758620689655E-2</v>
      </c>
      <c r="Q1696" t="str">
        <f t="shared" si="184"/>
        <v>theater</v>
      </c>
      <c r="R1696" t="str">
        <f t="shared" si="185"/>
        <v>plays</v>
      </c>
      <c r="S1696" s="9">
        <f t="shared" si="186"/>
        <v>42791.669837962967</v>
      </c>
      <c r="T1696" s="10">
        <f t="shared" si="187"/>
        <v>42821.191666666666</v>
      </c>
      <c r="U1696">
        <f t="shared" si="18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147</v>
      </c>
      <c r="M1697" t="b">
        <v>0</v>
      </c>
      <c r="N1697" t="s">
        <v>8282</v>
      </c>
      <c r="O1697" s="5">
        <f t="shared" si="182"/>
        <v>0.11708333333333333</v>
      </c>
      <c r="P1697" s="11">
        <f t="shared" si="183"/>
        <v>9.5578231292517</v>
      </c>
      <c r="Q1697" t="str">
        <f t="shared" si="184"/>
        <v>games</v>
      </c>
      <c r="R1697" t="str">
        <f t="shared" si="185"/>
        <v>video games</v>
      </c>
      <c r="S1697" s="9">
        <f t="shared" si="186"/>
        <v>42801.031412037039</v>
      </c>
      <c r="T1697" s="10">
        <f t="shared" si="187"/>
        <v>42835.041666666672</v>
      </c>
      <c r="U1697">
        <f t="shared" si="18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10</v>
      </c>
      <c r="M1698" t="b">
        <v>0</v>
      </c>
      <c r="N1698" t="s">
        <v>8271</v>
      </c>
      <c r="O1698" s="5">
        <f t="shared" si="182"/>
        <v>0</v>
      </c>
      <c r="P1698" s="11">
        <f t="shared" si="183"/>
        <v>0</v>
      </c>
      <c r="Q1698" t="str">
        <f t="shared" si="184"/>
        <v>theater</v>
      </c>
      <c r="R1698" t="str">
        <f t="shared" si="185"/>
        <v>plays</v>
      </c>
      <c r="S1698" s="9">
        <f t="shared" si="186"/>
        <v>42796.069571759261</v>
      </c>
      <c r="T1698" s="10">
        <f t="shared" si="187"/>
        <v>42826.027905092589</v>
      </c>
      <c r="U1698">
        <f t="shared" si="18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21</v>
      </c>
      <c r="M1699" t="b">
        <v>1</v>
      </c>
      <c r="N1699" t="s">
        <v>8276</v>
      </c>
      <c r="O1699" s="5">
        <f t="shared" si="182"/>
        <v>0.20208000000000001</v>
      </c>
      <c r="P1699" s="11">
        <f t="shared" si="183"/>
        <v>120.28571428571429</v>
      </c>
      <c r="Q1699" t="str">
        <f t="shared" si="184"/>
        <v>music</v>
      </c>
      <c r="R1699" t="str">
        <f t="shared" si="185"/>
        <v>rock</v>
      </c>
      <c r="S1699" s="9">
        <f t="shared" si="186"/>
        <v>42805.032962962956</v>
      </c>
      <c r="T1699" s="10">
        <f t="shared" si="187"/>
        <v>42834.991296296299</v>
      </c>
      <c r="U1699">
        <f t="shared" si="18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40</v>
      </c>
      <c r="M1700" t="b">
        <v>1</v>
      </c>
      <c r="N1700" t="s">
        <v>8303</v>
      </c>
      <c r="O1700" s="5">
        <f t="shared" si="182"/>
        <v>0</v>
      </c>
      <c r="P1700" s="11">
        <f t="shared" si="183"/>
        <v>0</v>
      </c>
      <c r="Q1700" t="str">
        <f t="shared" si="184"/>
        <v>theater</v>
      </c>
      <c r="R1700" t="str">
        <f t="shared" si="185"/>
        <v>spaces</v>
      </c>
      <c r="S1700" s="9">
        <f t="shared" si="186"/>
        <v>42796.207870370374</v>
      </c>
      <c r="T1700" s="10">
        <f t="shared" si="187"/>
        <v>42820.147916666669</v>
      </c>
      <c r="U1700">
        <f t="shared" si="18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89</v>
      </c>
      <c r="M1701" t="b">
        <v>1</v>
      </c>
      <c r="N1701" t="s">
        <v>8271</v>
      </c>
      <c r="O1701" s="5">
        <f t="shared" si="182"/>
        <v>4.2311459353574929E-2</v>
      </c>
      <c r="P1701" s="11">
        <f t="shared" si="183"/>
        <v>2.4269662921348316</v>
      </c>
      <c r="Q1701" t="str">
        <f t="shared" si="184"/>
        <v>theater</v>
      </c>
      <c r="R1701" t="str">
        <f t="shared" si="185"/>
        <v>plays</v>
      </c>
      <c r="S1701" s="9">
        <f t="shared" si="186"/>
        <v>42806.863946759258</v>
      </c>
      <c r="T1701" s="10">
        <f t="shared" si="187"/>
        <v>42836.863946759258</v>
      </c>
      <c r="U1701">
        <f t="shared" si="18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1</v>
      </c>
      <c r="M1702" t="b">
        <v>0</v>
      </c>
      <c r="N1702" t="s">
        <v>8293</v>
      </c>
      <c r="O1702" s="5">
        <f t="shared" si="182"/>
        <v>0.2606</v>
      </c>
      <c r="P1702" s="11">
        <f t="shared" si="183"/>
        <v>5212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10">
        <f t="shared" si="187"/>
        <v>42826.166666666672</v>
      </c>
      <c r="U1702">
        <f t="shared" si="18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8</v>
      </c>
      <c r="M1703" t="b">
        <v>0</v>
      </c>
      <c r="N1703" t="s">
        <v>8271</v>
      </c>
      <c r="O1703" s="5">
        <f t="shared" si="182"/>
        <v>1.9801980198019802E-3</v>
      </c>
      <c r="P1703" s="11">
        <f t="shared" si="183"/>
        <v>1.25</v>
      </c>
      <c r="Q1703" t="str">
        <f t="shared" si="184"/>
        <v>theater</v>
      </c>
      <c r="R1703" t="str">
        <f t="shared" si="185"/>
        <v>plays</v>
      </c>
      <c r="S1703" s="9">
        <f t="shared" si="186"/>
        <v>41989.664409722223</v>
      </c>
      <c r="T1703" s="10">
        <f t="shared" si="187"/>
        <v>42019.664409722223</v>
      </c>
      <c r="U1703">
        <f t="shared" si="188"/>
        <v>2014</v>
      </c>
    </row>
    <row r="1704" spans="1:21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63</v>
      </c>
      <c r="M1704" t="b">
        <v>1</v>
      </c>
      <c r="N1704" t="s">
        <v>8271</v>
      </c>
      <c r="O1704" s="5">
        <f t="shared" si="182"/>
        <v>6.0606060606060605E-5</v>
      </c>
      <c r="P1704" s="11">
        <f t="shared" si="183"/>
        <v>1.5873015873015872E-2</v>
      </c>
      <c r="Q1704" t="str">
        <f t="shared" si="184"/>
        <v>theater</v>
      </c>
      <c r="R1704" t="str">
        <f t="shared" si="185"/>
        <v>plays</v>
      </c>
      <c r="S1704" s="9">
        <f t="shared" si="186"/>
        <v>42063.869791666672</v>
      </c>
      <c r="T1704" s="10">
        <f t="shared" si="187"/>
        <v>42093.828125</v>
      </c>
      <c r="U1704">
        <f t="shared" si="18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60</v>
      </c>
      <c r="M1705" t="b">
        <v>1</v>
      </c>
      <c r="N1705" t="s">
        <v>8276</v>
      </c>
      <c r="O1705" s="5">
        <f t="shared" si="182"/>
        <v>1.0200000000000001E-2</v>
      </c>
      <c r="P1705" s="11">
        <f t="shared" si="183"/>
        <v>0.85</v>
      </c>
      <c r="Q1705" t="str">
        <f t="shared" si="184"/>
        <v>music</v>
      </c>
      <c r="R1705" t="str">
        <f t="shared" si="185"/>
        <v>rock</v>
      </c>
      <c r="S1705" s="9">
        <f t="shared" si="186"/>
        <v>42187.281678240746</v>
      </c>
      <c r="T1705" s="10">
        <f t="shared" si="187"/>
        <v>42247.281678240746</v>
      </c>
      <c r="U1705">
        <f t="shared" si="18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</v>
      </c>
      <c r="M1706" t="b">
        <v>0</v>
      </c>
      <c r="N1706" t="s">
        <v>8270</v>
      </c>
      <c r="O1706" s="5">
        <f t="shared" si="182"/>
        <v>0.65100000000000002</v>
      </c>
      <c r="P1706" s="11">
        <f t="shared" si="183"/>
        <v>1302</v>
      </c>
      <c r="Q1706" t="str">
        <f t="shared" si="184"/>
        <v>film &amp; video</v>
      </c>
      <c r="R1706" t="str">
        <f t="shared" si="185"/>
        <v>animation</v>
      </c>
      <c r="S1706" s="9">
        <f t="shared" si="186"/>
        <v>42021.139733796299</v>
      </c>
      <c r="T1706" s="10">
        <f t="shared" si="187"/>
        <v>42051.139733796299</v>
      </c>
      <c r="U1706">
        <f t="shared" si="18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s="5">
        <f t="shared" si="182"/>
        <v>0</v>
      </c>
      <c r="P1707" s="11" t="e">
        <f t="shared" si="183"/>
        <v>#DIV/0!</v>
      </c>
      <c r="Q1707" t="str">
        <f t="shared" si="184"/>
        <v>games</v>
      </c>
      <c r="R1707" t="str">
        <f t="shared" si="185"/>
        <v>mobile games</v>
      </c>
      <c r="S1707" s="9">
        <f t="shared" si="186"/>
        <v>42245.016736111109</v>
      </c>
      <c r="T1707" s="10">
        <f t="shared" si="187"/>
        <v>42256.666666666672</v>
      </c>
      <c r="U1707">
        <f t="shared" si="18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9</v>
      </c>
      <c r="M1708" t="b">
        <v>0</v>
      </c>
      <c r="N1708" t="s">
        <v>8271</v>
      </c>
      <c r="O1708" s="5">
        <f t="shared" si="182"/>
        <v>0</v>
      </c>
      <c r="P1708" s="11">
        <f t="shared" si="183"/>
        <v>0</v>
      </c>
      <c r="Q1708" t="str">
        <f t="shared" si="184"/>
        <v>theater</v>
      </c>
      <c r="R1708" t="str">
        <f t="shared" si="185"/>
        <v>plays</v>
      </c>
      <c r="S1708" s="9">
        <f t="shared" si="186"/>
        <v>42179.306388888886</v>
      </c>
      <c r="T1708" s="10">
        <f t="shared" si="187"/>
        <v>42239.306388888886</v>
      </c>
      <c r="U1708">
        <f t="shared" si="18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1</v>
      </c>
      <c r="L1709">
        <v>508</v>
      </c>
      <c r="M1709" t="b">
        <v>1</v>
      </c>
      <c r="N1709" t="s">
        <v>8276</v>
      </c>
      <c r="O1709" s="5">
        <f t="shared" si="182"/>
        <v>9.74E-2</v>
      </c>
      <c r="P1709" s="11">
        <f t="shared" si="183"/>
        <v>0.95866141732283461</v>
      </c>
      <c r="Q1709" t="str">
        <f t="shared" si="184"/>
        <v>music</v>
      </c>
      <c r="R1709" t="str">
        <f t="shared" si="185"/>
        <v>rock</v>
      </c>
      <c r="S1709" s="9">
        <f t="shared" si="186"/>
        <v>42427.721006944441</v>
      </c>
      <c r="T1709" s="10">
        <f t="shared" si="187"/>
        <v>42457.679340277777</v>
      </c>
      <c r="U1709">
        <f t="shared" si="18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11</v>
      </c>
      <c r="M1710" t="b">
        <v>0</v>
      </c>
      <c r="N1710" t="s">
        <v>8289</v>
      </c>
      <c r="O1710" s="5">
        <f t="shared" si="182"/>
        <v>0</v>
      </c>
      <c r="P1710" s="11">
        <f t="shared" si="183"/>
        <v>0</v>
      </c>
      <c r="Q1710" t="str">
        <f t="shared" si="184"/>
        <v>photography</v>
      </c>
      <c r="R1710" t="str">
        <f t="shared" si="185"/>
        <v>nature</v>
      </c>
      <c r="S1710" s="9">
        <f t="shared" si="186"/>
        <v>42451.866967592592</v>
      </c>
      <c r="T1710" s="10">
        <f t="shared" si="187"/>
        <v>42491.866967592592</v>
      </c>
      <c r="U1710">
        <f t="shared" si="18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84</v>
      </c>
      <c r="M1711" t="b">
        <v>1</v>
      </c>
      <c r="N1711" t="s">
        <v>8297</v>
      </c>
      <c r="O1711" s="5">
        <f t="shared" si="182"/>
        <v>4.8571428571428571E-2</v>
      </c>
      <c r="P1711" s="11">
        <f t="shared" si="183"/>
        <v>1.0119047619047619</v>
      </c>
      <c r="Q1711" t="str">
        <f t="shared" si="184"/>
        <v>games</v>
      </c>
      <c r="R1711" t="str">
        <f t="shared" si="185"/>
        <v>tabletop games</v>
      </c>
      <c r="S1711" s="9">
        <f t="shared" si="186"/>
        <v>41841.56381944444</v>
      </c>
      <c r="T1711" s="10">
        <f t="shared" si="187"/>
        <v>41882.818749999999</v>
      </c>
      <c r="U1711">
        <f t="shared" si="18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27</v>
      </c>
      <c r="M1712" t="b">
        <v>1</v>
      </c>
      <c r="N1712" t="s">
        <v>8276</v>
      </c>
      <c r="O1712" s="5">
        <f t="shared" si="182"/>
        <v>6.7999999999999996E-3</v>
      </c>
      <c r="P1712" s="11">
        <f t="shared" si="183"/>
        <v>1.2592592592592593</v>
      </c>
      <c r="Q1712" t="str">
        <f t="shared" si="184"/>
        <v>music</v>
      </c>
      <c r="R1712" t="str">
        <f t="shared" si="185"/>
        <v>rock</v>
      </c>
      <c r="S1712" s="9">
        <f t="shared" si="186"/>
        <v>42341.59129629629</v>
      </c>
      <c r="T1712" s="10">
        <f t="shared" si="187"/>
        <v>42387.541666666672</v>
      </c>
      <c r="U1712">
        <f t="shared" si="188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34</v>
      </c>
      <c r="M1713" t="b">
        <v>1</v>
      </c>
      <c r="N1713" t="s">
        <v>8271</v>
      </c>
      <c r="O1713" s="5">
        <f t="shared" si="182"/>
        <v>0.105</v>
      </c>
      <c r="P1713" s="11">
        <f t="shared" si="183"/>
        <v>30.882352941176471</v>
      </c>
      <c r="Q1713" t="str">
        <f t="shared" si="184"/>
        <v>theater</v>
      </c>
      <c r="R1713" t="str">
        <f t="shared" si="185"/>
        <v>plays</v>
      </c>
      <c r="S1713" s="9">
        <f t="shared" si="186"/>
        <v>41852.646226851852</v>
      </c>
      <c r="T1713" s="10">
        <f t="shared" si="187"/>
        <v>41883.646226851852</v>
      </c>
      <c r="U1713">
        <f t="shared" si="18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1</v>
      </c>
      <c r="L1714">
        <v>182</v>
      </c>
      <c r="M1714" t="b">
        <v>1</v>
      </c>
      <c r="N1714" t="s">
        <v>8276</v>
      </c>
      <c r="O1714" s="5">
        <f t="shared" si="182"/>
        <v>0</v>
      </c>
      <c r="P1714" s="11">
        <f t="shared" si="183"/>
        <v>0</v>
      </c>
      <c r="Q1714" t="str">
        <f t="shared" si="184"/>
        <v>music</v>
      </c>
      <c r="R1714" t="str">
        <f t="shared" si="185"/>
        <v>rock</v>
      </c>
      <c r="S1714" s="9">
        <f t="shared" si="186"/>
        <v>42125.913807870369</v>
      </c>
      <c r="T1714" s="10">
        <f t="shared" si="187"/>
        <v>42185.913807870369</v>
      </c>
      <c r="U1714">
        <f t="shared" si="18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28</v>
      </c>
      <c r="M1715" t="b">
        <v>1</v>
      </c>
      <c r="N1715" t="s">
        <v>8271</v>
      </c>
      <c r="O1715" s="5">
        <f t="shared" si="182"/>
        <v>1.6666666666666666E-2</v>
      </c>
      <c r="P1715" s="11">
        <f t="shared" si="183"/>
        <v>1.7857142857142858</v>
      </c>
      <c r="Q1715" t="str">
        <f t="shared" si="184"/>
        <v>theater</v>
      </c>
      <c r="R1715" t="str">
        <f t="shared" si="185"/>
        <v>plays</v>
      </c>
      <c r="S1715" s="9">
        <f t="shared" si="186"/>
        <v>41887.801064814819</v>
      </c>
      <c r="T1715" s="10">
        <f t="shared" si="187"/>
        <v>41917.801064814819</v>
      </c>
      <c r="U1715">
        <f t="shared" si="18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9</v>
      </c>
      <c r="M1716" t="b">
        <v>1</v>
      </c>
      <c r="N1716" t="s">
        <v>8271</v>
      </c>
      <c r="O1716" s="5">
        <f t="shared" si="182"/>
        <v>7.868E-2</v>
      </c>
      <c r="P1716" s="11">
        <f t="shared" si="183"/>
        <v>218.55555555555554</v>
      </c>
      <c r="Q1716" t="str">
        <f t="shared" si="184"/>
        <v>theater</v>
      </c>
      <c r="R1716" t="str">
        <f t="shared" si="185"/>
        <v>plays</v>
      </c>
      <c r="S1716" s="9">
        <f t="shared" si="186"/>
        <v>42095.918530092589</v>
      </c>
      <c r="T1716" s="10">
        <f t="shared" si="187"/>
        <v>42125.918530092589</v>
      </c>
      <c r="U1716">
        <f t="shared" si="18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1</v>
      </c>
      <c r="L1717">
        <v>81</v>
      </c>
      <c r="M1717" t="b">
        <v>1</v>
      </c>
      <c r="N1717" t="s">
        <v>8288</v>
      </c>
      <c r="O1717" s="5">
        <f t="shared" si="182"/>
        <v>2.2000000000000001E-3</v>
      </c>
      <c r="P1717" s="11">
        <f t="shared" si="183"/>
        <v>0.13580246913580246</v>
      </c>
      <c r="Q1717" t="str">
        <f t="shared" si="184"/>
        <v>publishing</v>
      </c>
      <c r="R1717" t="str">
        <f t="shared" si="185"/>
        <v>radio &amp; podcasts</v>
      </c>
      <c r="S1717" s="9">
        <f t="shared" si="186"/>
        <v>42064.217418981483</v>
      </c>
      <c r="T1717" s="10">
        <f t="shared" si="187"/>
        <v>42094.140277777777</v>
      </c>
      <c r="U1717">
        <f t="shared" si="18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1</v>
      </c>
      <c r="L1718">
        <v>0</v>
      </c>
      <c r="M1718" t="b">
        <v>0</v>
      </c>
      <c r="N1718" t="s">
        <v>8285</v>
      </c>
      <c r="O1718" s="5">
        <f t="shared" si="182"/>
        <v>7.4999999999999997E-2</v>
      </c>
      <c r="P1718" s="11" t="e">
        <f t="shared" si="183"/>
        <v>#DIV/0!</v>
      </c>
      <c r="Q1718" t="str">
        <f t="shared" si="184"/>
        <v>photography</v>
      </c>
      <c r="R1718" t="str">
        <f t="shared" si="185"/>
        <v>photobooks</v>
      </c>
      <c r="S1718" s="9">
        <f t="shared" si="186"/>
        <v>42673.577534722222</v>
      </c>
      <c r="T1718" s="10">
        <f t="shared" si="187"/>
        <v>42713.619201388887</v>
      </c>
      <c r="U1718">
        <f t="shared" si="18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8</v>
      </c>
      <c r="M1719" t="b">
        <v>0</v>
      </c>
      <c r="N1719" t="s">
        <v>8286</v>
      </c>
      <c r="O1719" s="5">
        <f t="shared" si="182"/>
        <v>0.42725880551301687</v>
      </c>
      <c r="P1719" s="11">
        <f t="shared" si="183"/>
        <v>174.375</v>
      </c>
      <c r="Q1719" t="str">
        <f t="shared" si="184"/>
        <v>music</v>
      </c>
      <c r="R1719" t="str">
        <f t="shared" si="185"/>
        <v>world music</v>
      </c>
      <c r="S1719" s="9">
        <f t="shared" si="186"/>
        <v>42460.98192129629</v>
      </c>
      <c r="T1719" s="10">
        <f t="shared" si="187"/>
        <v>42481.166666666672</v>
      </c>
      <c r="U1719">
        <f t="shared" si="188"/>
        <v>2016</v>
      </c>
    </row>
    <row r="1720" spans="1:21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1</v>
      </c>
      <c r="M1720" t="b">
        <v>0</v>
      </c>
      <c r="N1720" t="s">
        <v>8271</v>
      </c>
      <c r="O1720" s="5">
        <f t="shared" si="182"/>
        <v>2.142857142857143E-3</v>
      </c>
      <c r="P1720" s="11">
        <f t="shared" si="183"/>
        <v>75</v>
      </c>
      <c r="Q1720" t="str">
        <f t="shared" si="184"/>
        <v>theater</v>
      </c>
      <c r="R1720" t="str">
        <f t="shared" si="185"/>
        <v>plays</v>
      </c>
      <c r="S1720" s="9">
        <f t="shared" si="186"/>
        <v>42460.610520833332</v>
      </c>
      <c r="T1720" s="10">
        <f t="shared" si="187"/>
        <v>42504.207638888889</v>
      </c>
      <c r="U1720">
        <f t="shared" si="18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47</v>
      </c>
      <c r="M1721" t="b">
        <v>0</v>
      </c>
      <c r="N1721" t="s">
        <v>8287</v>
      </c>
      <c r="O1721" s="5">
        <f t="shared" si="182"/>
        <v>8.7500000000000008E-3</v>
      </c>
      <c r="P1721" s="11">
        <f t="shared" si="183"/>
        <v>0.74468085106382975</v>
      </c>
      <c r="Q1721" t="str">
        <f t="shared" si="184"/>
        <v>publishing</v>
      </c>
      <c r="R1721" t="str">
        <f t="shared" si="185"/>
        <v>translations</v>
      </c>
      <c r="S1721" s="9">
        <f t="shared" si="186"/>
        <v>41869.534618055557</v>
      </c>
      <c r="T1721" s="10">
        <f t="shared" si="187"/>
        <v>41899.534618055557</v>
      </c>
      <c r="U1721">
        <f t="shared" si="18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61</v>
      </c>
      <c r="M1722" t="b">
        <v>1</v>
      </c>
      <c r="N1722" t="s">
        <v>8271</v>
      </c>
      <c r="O1722" s="5">
        <f t="shared" si="182"/>
        <v>5.6250000000000001E-2</v>
      </c>
      <c r="P1722" s="11">
        <f t="shared" si="183"/>
        <v>3.6885245901639343</v>
      </c>
      <c r="Q1722" t="str">
        <f t="shared" si="184"/>
        <v>theater</v>
      </c>
      <c r="R1722" t="str">
        <f t="shared" si="185"/>
        <v>plays</v>
      </c>
      <c r="S1722" s="9">
        <f t="shared" si="186"/>
        <v>41922.783229166671</v>
      </c>
      <c r="T1722" s="10">
        <f t="shared" si="187"/>
        <v>41952.824895833335</v>
      </c>
      <c r="U1722">
        <f t="shared" si="18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8272</v>
      </c>
      <c r="O1723" s="5">
        <f t="shared" si="182"/>
        <v>0</v>
      </c>
      <c r="P1723" s="11" t="e">
        <f t="shared" si="183"/>
        <v>#DIV/0!</v>
      </c>
      <c r="Q1723" t="str">
        <f t="shared" si="184"/>
        <v>technology</v>
      </c>
      <c r="R1723" t="str">
        <f t="shared" si="185"/>
        <v>web</v>
      </c>
      <c r="S1723" s="9">
        <f t="shared" si="186"/>
        <v>42319.461377314816</v>
      </c>
      <c r="T1723" s="10">
        <f t="shared" si="187"/>
        <v>42349.461377314816</v>
      </c>
      <c r="U1723">
        <f t="shared" si="18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39</v>
      </c>
      <c r="M1724" t="b">
        <v>1</v>
      </c>
      <c r="N1724" t="s">
        <v>8271</v>
      </c>
      <c r="O1724" s="5">
        <f t="shared" si="182"/>
        <v>3.4722222222222224E-4</v>
      </c>
      <c r="P1724" s="11">
        <f t="shared" si="183"/>
        <v>2.564102564102564E-2</v>
      </c>
      <c r="Q1724" t="str">
        <f t="shared" si="184"/>
        <v>theater</v>
      </c>
      <c r="R1724" t="str">
        <f t="shared" si="185"/>
        <v>plays</v>
      </c>
      <c r="S1724" s="9">
        <f t="shared" si="186"/>
        <v>42425.960983796293</v>
      </c>
      <c r="T1724" s="10">
        <f t="shared" si="187"/>
        <v>42463.006944444445</v>
      </c>
      <c r="U1724">
        <f t="shared" si="18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1</v>
      </c>
      <c r="L1725">
        <v>10</v>
      </c>
      <c r="M1725" t="b">
        <v>0</v>
      </c>
      <c r="N1725" t="s">
        <v>8285</v>
      </c>
      <c r="O1725" s="5">
        <f t="shared" si="182"/>
        <v>6.5000000000000002E-2</v>
      </c>
      <c r="P1725" s="11">
        <f t="shared" si="183"/>
        <v>65</v>
      </c>
      <c r="Q1725" t="str">
        <f t="shared" si="184"/>
        <v>photography</v>
      </c>
      <c r="R1725" t="str">
        <f t="shared" si="185"/>
        <v>photobooks</v>
      </c>
      <c r="S1725" s="9">
        <f t="shared" si="186"/>
        <v>42129.82540509259</v>
      </c>
      <c r="T1725" s="10">
        <f t="shared" si="187"/>
        <v>42186.25</v>
      </c>
      <c r="U1725">
        <f t="shared" si="18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42</v>
      </c>
      <c r="M1726" t="b">
        <v>1</v>
      </c>
      <c r="N1726" t="s">
        <v>8274</v>
      </c>
      <c r="O1726" s="5">
        <f t="shared" si="182"/>
        <v>5.8333333333333336E-3</v>
      </c>
      <c r="P1726" s="11">
        <f t="shared" si="183"/>
        <v>0.83333333333333337</v>
      </c>
      <c r="Q1726" t="str">
        <f t="shared" si="184"/>
        <v>publishing</v>
      </c>
      <c r="R1726" t="str">
        <f t="shared" si="185"/>
        <v>nonfiction</v>
      </c>
      <c r="S1726" s="9">
        <f t="shared" si="186"/>
        <v>41912.932430555556</v>
      </c>
      <c r="T1726" s="10">
        <f t="shared" si="187"/>
        <v>41942.932430555556</v>
      </c>
      <c r="U1726">
        <f t="shared" si="18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17</v>
      </c>
      <c r="M1727" t="b">
        <v>1</v>
      </c>
      <c r="N1727" t="s">
        <v>8266</v>
      </c>
      <c r="O1727" s="5">
        <f t="shared" si="182"/>
        <v>0.10181818181818182</v>
      </c>
      <c r="P1727" s="11">
        <f t="shared" si="183"/>
        <v>32.941176470588232</v>
      </c>
      <c r="Q1727" t="str">
        <f t="shared" si="184"/>
        <v>film &amp; video</v>
      </c>
      <c r="R1727" t="str">
        <f t="shared" si="185"/>
        <v>shorts</v>
      </c>
      <c r="S1727" s="9">
        <f t="shared" si="186"/>
        <v>41845.968159722222</v>
      </c>
      <c r="T1727" s="10">
        <f t="shared" si="187"/>
        <v>41875.968159722222</v>
      </c>
      <c r="U1727">
        <f t="shared" si="18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17</v>
      </c>
      <c r="M1728" t="b">
        <v>0</v>
      </c>
      <c r="N1728" t="s">
        <v>8273</v>
      </c>
      <c r="O1728" s="5">
        <f t="shared" si="182"/>
        <v>0.33784615384615385</v>
      </c>
      <c r="P1728" s="11">
        <f t="shared" si="183"/>
        <v>129.1764705882353</v>
      </c>
      <c r="Q1728" t="str">
        <f t="shared" si="184"/>
        <v>technology</v>
      </c>
      <c r="R1728" t="str">
        <f t="shared" si="185"/>
        <v>wearables</v>
      </c>
      <c r="S1728" s="9">
        <f t="shared" si="186"/>
        <v>41788.919722222221</v>
      </c>
      <c r="T1728" s="10">
        <f t="shared" si="187"/>
        <v>41817.919722222221</v>
      </c>
      <c r="U1728">
        <f t="shared" si="18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89</v>
      </c>
      <c r="M1729" t="b">
        <v>1</v>
      </c>
      <c r="N1729" t="s">
        <v>8265</v>
      </c>
      <c r="O1729" s="5">
        <f t="shared" si="182"/>
        <v>3.3333333333333332E-4</v>
      </c>
      <c r="P1729" s="11">
        <f t="shared" si="183"/>
        <v>1.1235955056179775E-2</v>
      </c>
      <c r="Q1729" t="str">
        <f t="shared" si="184"/>
        <v>film &amp; video</v>
      </c>
      <c r="R1729" t="str">
        <f t="shared" si="185"/>
        <v>television</v>
      </c>
      <c r="S1729" s="9">
        <f t="shared" si="186"/>
        <v>42044.927974537044</v>
      </c>
      <c r="T1729" s="10">
        <f t="shared" si="187"/>
        <v>42099.458333333328</v>
      </c>
      <c r="U1729">
        <f t="shared" si="18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1</v>
      </c>
      <c r="L1730">
        <v>294</v>
      </c>
      <c r="M1730" t="b">
        <v>1</v>
      </c>
      <c r="N1730" t="s">
        <v>8285</v>
      </c>
      <c r="O1730" s="5">
        <f t="shared" ref="O1730:O1793" si="189">E1730/D1730</f>
        <v>0.68400000000000005</v>
      </c>
      <c r="P1730" s="11">
        <f t="shared" ref="P1730:P1793" si="190">E1730/L1730</f>
        <v>2.9081632653061225</v>
      </c>
      <c r="Q1730" t="str">
        <f t="shared" ref="Q1730:Q1793" si="191">LEFT(N1730,SEARCH("/",N1730,1)-1)</f>
        <v>photography</v>
      </c>
      <c r="R1730" t="str">
        <f t="shared" ref="R1730:R1793" si="192">RIGHT(N1730,LEN(N1730)- SEARCH("/",N1730,SEARCH("/",N1730)))</f>
        <v>photobooks</v>
      </c>
      <c r="S1730" s="9">
        <f t="shared" ref="S1730:S1793" si="193">(((J1730/60)/60)/24)+DATE(1970,1,1)</f>
        <v>42268.625856481478</v>
      </c>
      <c r="T1730" s="10">
        <f t="shared" ref="T1730:T1793" si="194">(((I1730/60)/60)/24)+DATE(1970,1,1)</f>
        <v>42298.625856481478</v>
      </c>
      <c r="U1730">
        <f t="shared" ref="U1730:U1793" si="195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45</v>
      </c>
      <c r="M1731" t="b">
        <v>1</v>
      </c>
      <c r="N1731" t="s">
        <v>8279</v>
      </c>
      <c r="O1731" s="5">
        <f t="shared" si="189"/>
        <v>0</v>
      </c>
      <c r="P1731" s="11">
        <f t="shared" si="190"/>
        <v>0</v>
      </c>
      <c r="Q1731" t="str">
        <f t="shared" si="191"/>
        <v>music</v>
      </c>
      <c r="R1731" t="str">
        <f t="shared" si="192"/>
        <v>indie rock</v>
      </c>
      <c r="S1731" s="9">
        <f t="shared" si="193"/>
        <v>42471.052152777775</v>
      </c>
      <c r="T1731" s="10">
        <f t="shared" si="194"/>
        <v>42531.052152777775</v>
      </c>
      <c r="U1731">
        <f t="shared" si="195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50</v>
      </c>
      <c r="M1732" t="b">
        <v>1</v>
      </c>
      <c r="N1732" t="s">
        <v>8279</v>
      </c>
      <c r="O1732" s="5">
        <f t="shared" si="189"/>
        <v>0</v>
      </c>
      <c r="P1732" s="11">
        <f t="shared" si="190"/>
        <v>0</v>
      </c>
      <c r="Q1732" t="str">
        <f t="shared" si="191"/>
        <v>music</v>
      </c>
      <c r="R1732" t="str">
        <f t="shared" si="192"/>
        <v>indie rock</v>
      </c>
      <c r="S1732" s="9">
        <f t="shared" si="193"/>
        <v>42272.087766203709</v>
      </c>
      <c r="T1732" s="10">
        <f t="shared" si="194"/>
        <v>42302.087766203709</v>
      </c>
      <c r="U1732">
        <f t="shared" si="19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13</v>
      </c>
      <c r="M1733" t="b">
        <v>0</v>
      </c>
      <c r="N1733" t="s">
        <v>8271</v>
      </c>
      <c r="O1733" s="5">
        <f t="shared" si="189"/>
        <v>0</v>
      </c>
      <c r="P1733" s="11">
        <f t="shared" si="190"/>
        <v>0</v>
      </c>
      <c r="Q1733" t="str">
        <f t="shared" si="191"/>
        <v>theater</v>
      </c>
      <c r="R1733" t="str">
        <f t="shared" si="192"/>
        <v>plays</v>
      </c>
      <c r="S1733" s="9">
        <f t="shared" si="193"/>
        <v>42152.906851851847</v>
      </c>
      <c r="T1733" s="10">
        <f t="shared" si="194"/>
        <v>42166.625</v>
      </c>
      <c r="U1733">
        <f t="shared" si="19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1</v>
      </c>
      <c r="L1734">
        <v>179</v>
      </c>
      <c r="M1734" t="b">
        <v>1</v>
      </c>
      <c r="N1734" t="s">
        <v>8298</v>
      </c>
      <c r="O1734" s="5">
        <f t="shared" si="189"/>
        <v>0</v>
      </c>
      <c r="P1734" s="11">
        <f t="shared" si="190"/>
        <v>0</v>
      </c>
      <c r="Q1734" t="str">
        <f t="shared" si="191"/>
        <v>food</v>
      </c>
      <c r="R1734" t="str">
        <f t="shared" si="192"/>
        <v>small batch</v>
      </c>
      <c r="S1734" s="9">
        <f t="shared" si="193"/>
        <v>42325.683807870373</v>
      </c>
      <c r="T1734" s="10">
        <f t="shared" si="194"/>
        <v>42385.208333333328</v>
      </c>
      <c r="U1734">
        <f t="shared" si="19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21</v>
      </c>
      <c r="M1735" t="b">
        <v>1</v>
      </c>
      <c r="N1735" t="s">
        <v>8300</v>
      </c>
      <c r="O1735" s="5">
        <f t="shared" si="189"/>
        <v>0</v>
      </c>
      <c r="P1735" s="11">
        <f t="shared" si="190"/>
        <v>0</v>
      </c>
      <c r="Q1735" t="str">
        <f t="shared" si="191"/>
        <v>music</v>
      </c>
      <c r="R1735" t="str">
        <f t="shared" si="192"/>
        <v>classical music</v>
      </c>
      <c r="S1735" s="9">
        <f t="shared" si="193"/>
        <v>42614.675625000003</v>
      </c>
      <c r="T1735" s="10">
        <f t="shared" si="194"/>
        <v>42626.895833333328</v>
      </c>
      <c r="U1735">
        <f t="shared" si="19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61</v>
      </c>
      <c r="M1736" t="b">
        <v>1</v>
      </c>
      <c r="N1736" t="s">
        <v>8271</v>
      </c>
      <c r="O1736" s="5">
        <f t="shared" si="189"/>
        <v>2.2222222222222223E-4</v>
      </c>
      <c r="P1736" s="11">
        <f t="shared" si="190"/>
        <v>1.6393442622950821E-2</v>
      </c>
      <c r="Q1736" t="str">
        <f t="shared" si="191"/>
        <v>theater</v>
      </c>
      <c r="R1736" t="str">
        <f t="shared" si="192"/>
        <v>plays</v>
      </c>
      <c r="S1736" s="9">
        <f t="shared" si="193"/>
        <v>42102.036527777775</v>
      </c>
      <c r="T1736" s="10">
        <f t="shared" si="194"/>
        <v>42132.036527777775</v>
      </c>
      <c r="U1736">
        <f t="shared" si="19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46</v>
      </c>
      <c r="M1737" t="b">
        <v>1</v>
      </c>
      <c r="N1737" t="s">
        <v>8271</v>
      </c>
      <c r="O1737" s="5">
        <f t="shared" si="189"/>
        <v>0.11</v>
      </c>
      <c r="P1737" s="11">
        <f t="shared" si="190"/>
        <v>2.3913043478260869</v>
      </c>
      <c r="Q1737" t="str">
        <f t="shared" si="191"/>
        <v>theater</v>
      </c>
      <c r="R1737" t="str">
        <f t="shared" si="192"/>
        <v>plays</v>
      </c>
      <c r="S1737" s="9">
        <f t="shared" si="193"/>
        <v>42559.814178240747</v>
      </c>
      <c r="T1737" s="10">
        <f t="shared" si="194"/>
        <v>42589.814178240747</v>
      </c>
      <c r="U1737">
        <f t="shared" si="19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20</v>
      </c>
      <c r="M1738" t="b">
        <v>0</v>
      </c>
      <c r="N1738" t="s">
        <v>8282</v>
      </c>
      <c r="O1738" s="5">
        <f t="shared" si="189"/>
        <v>7.3333333333333332E-3</v>
      </c>
      <c r="P1738" s="11">
        <f t="shared" si="190"/>
        <v>1.1000000000000001</v>
      </c>
      <c r="Q1738" t="str">
        <f t="shared" si="191"/>
        <v>games</v>
      </c>
      <c r="R1738" t="str">
        <f t="shared" si="192"/>
        <v>video games</v>
      </c>
      <c r="S1738" s="9">
        <f t="shared" si="193"/>
        <v>42286.861493055556</v>
      </c>
      <c r="T1738" s="10">
        <f t="shared" si="194"/>
        <v>42316.90315972222</v>
      </c>
      <c r="U1738">
        <f t="shared" si="19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1</v>
      </c>
      <c r="L1739">
        <v>66</v>
      </c>
      <c r="M1739" t="b">
        <v>0</v>
      </c>
      <c r="N1739" t="s">
        <v>8302</v>
      </c>
      <c r="O1739" s="5">
        <f t="shared" si="189"/>
        <v>0.21249999999999999</v>
      </c>
      <c r="P1739" s="11">
        <f t="shared" si="190"/>
        <v>12.878787878787879</v>
      </c>
      <c r="Q1739" t="str">
        <f t="shared" si="191"/>
        <v>technology</v>
      </c>
      <c r="R1739" t="str">
        <f t="shared" si="192"/>
        <v>makerspaces</v>
      </c>
      <c r="S1739" s="9">
        <f t="shared" si="193"/>
        <v>42175.948981481488</v>
      </c>
      <c r="T1739" s="10">
        <f t="shared" si="194"/>
        <v>42205.948981481488</v>
      </c>
      <c r="U1739">
        <f t="shared" si="19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1</v>
      </c>
      <c r="L1740">
        <v>473</v>
      </c>
      <c r="M1740" t="b">
        <v>1</v>
      </c>
      <c r="N1740" t="s">
        <v>8295</v>
      </c>
      <c r="O1740" s="5">
        <f t="shared" si="189"/>
        <v>4.0000000000000001E-3</v>
      </c>
      <c r="P1740" s="11">
        <f t="shared" si="190"/>
        <v>4.2283298097251586E-2</v>
      </c>
      <c r="Q1740" t="str">
        <f t="shared" si="191"/>
        <v>technology</v>
      </c>
      <c r="R1740" t="str">
        <f t="shared" si="192"/>
        <v>hardware</v>
      </c>
      <c r="S1740" s="9">
        <f t="shared" si="193"/>
        <v>41884.874328703707</v>
      </c>
      <c r="T1740" s="10">
        <f t="shared" si="194"/>
        <v>41914.874328703707</v>
      </c>
      <c r="U1740">
        <f t="shared" si="19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13</v>
      </c>
      <c r="M1741" t="b">
        <v>1</v>
      </c>
      <c r="N1741" t="s">
        <v>8271</v>
      </c>
      <c r="O1741" s="5">
        <f t="shared" si="189"/>
        <v>1E-3</v>
      </c>
      <c r="P1741" s="11">
        <f t="shared" si="190"/>
        <v>7.6923076923076927E-2</v>
      </c>
      <c r="Q1741" t="str">
        <f t="shared" si="191"/>
        <v>theater</v>
      </c>
      <c r="R1741" t="str">
        <f t="shared" si="192"/>
        <v>plays</v>
      </c>
      <c r="S1741" s="9">
        <f t="shared" si="193"/>
        <v>42435.874212962968</v>
      </c>
      <c r="T1741" s="10">
        <f t="shared" si="194"/>
        <v>42494.832546296297</v>
      </c>
      <c r="U1741">
        <f t="shared" si="19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20</v>
      </c>
      <c r="M1742" t="b">
        <v>1</v>
      </c>
      <c r="N1742" t="s">
        <v>8279</v>
      </c>
      <c r="O1742" s="5">
        <f t="shared" si="189"/>
        <v>0</v>
      </c>
      <c r="P1742" s="11">
        <f t="shared" si="190"/>
        <v>0</v>
      </c>
      <c r="Q1742" t="str">
        <f t="shared" si="191"/>
        <v>music</v>
      </c>
      <c r="R1742" t="str">
        <f t="shared" si="192"/>
        <v>indie rock</v>
      </c>
      <c r="S1742" s="9">
        <f t="shared" si="193"/>
        <v>42171.817384259266</v>
      </c>
      <c r="T1742" s="10">
        <f t="shared" si="194"/>
        <v>42201.817384259266</v>
      </c>
      <c r="U1742">
        <f t="shared" si="19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20</v>
      </c>
      <c r="M1743" t="b">
        <v>1</v>
      </c>
      <c r="N1743" t="s">
        <v>8271</v>
      </c>
      <c r="O1743" s="5">
        <f t="shared" si="189"/>
        <v>1.1083333333333334</v>
      </c>
      <c r="P1743" s="11">
        <f t="shared" si="190"/>
        <v>66.5</v>
      </c>
      <c r="Q1743" t="str">
        <f t="shared" si="191"/>
        <v>theater</v>
      </c>
      <c r="R1743" t="str">
        <f t="shared" si="192"/>
        <v>plays</v>
      </c>
      <c r="S1743" s="9">
        <f t="shared" si="193"/>
        <v>42120.628136574072</v>
      </c>
      <c r="T1743" s="10">
        <f t="shared" si="194"/>
        <v>42165.628136574072</v>
      </c>
      <c r="U1743">
        <f t="shared" si="19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57</v>
      </c>
      <c r="M1744" t="b">
        <v>1</v>
      </c>
      <c r="N1744" t="s">
        <v>8271</v>
      </c>
      <c r="O1744" s="5">
        <f t="shared" si="189"/>
        <v>1.0874999999999999</v>
      </c>
      <c r="P1744" s="11">
        <f t="shared" si="190"/>
        <v>38.157894736842103</v>
      </c>
      <c r="Q1744" t="str">
        <f t="shared" si="191"/>
        <v>theater</v>
      </c>
      <c r="R1744" t="str">
        <f t="shared" si="192"/>
        <v>plays</v>
      </c>
      <c r="S1744" s="9">
        <f t="shared" si="193"/>
        <v>42710.876967592587</v>
      </c>
      <c r="T1744" s="10">
        <f t="shared" si="194"/>
        <v>42742.875</v>
      </c>
      <c r="U1744">
        <f t="shared" si="19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1</v>
      </c>
      <c r="L1745">
        <v>1071</v>
      </c>
      <c r="M1745" t="b">
        <v>1</v>
      </c>
      <c r="N1745" t="s">
        <v>8280</v>
      </c>
      <c r="O1745" s="5">
        <f t="shared" si="189"/>
        <v>1.0041666666666667</v>
      </c>
      <c r="P1745" s="11">
        <f t="shared" si="190"/>
        <v>5.6255835667600378</v>
      </c>
      <c r="Q1745" t="str">
        <f t="shared" si="191"/>
        <v>music</v>
      </c>
      <c r="R1745" t="str">
        <f t="shared" si="192"/>
        <v>electronic music</v>
      </c>
      <c r="S1745" s="9">
        <f t="shared" si="193"/>
        <v>42586.925636574073</v>
      </c>
      <c r="T1745" s="10">
        <f t="shared" si="194"/>
        <v>42609.165972222225</v>
      </c>
      <c r="U1745">
        <f t="shared" si="19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27</v>
      </c>
      <c r="M1746" t="b">
        <v>1</v>
      </c>
      <c r="N1746" t="s">
        <v>8285</v>
      </c>
      <c r="O1746" s="5">
        <f t="shared" si="189"/>
        <v>1.1845454545454546</v>
      </c>
      <c r="P1746" s="11">
        <f t="shared" si="190"/>
        <v>241.2962962962963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10">
        <f t="shared" si="194"/>
        <v>42071.563391203701</v>
      </c>
      <c r="U1746">
        <f t="shared" si="19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120</v>
      </c>
      <c r="M1747" t="b">
        <v>1</v>
      </c>
      <c r="N1747" t="s">
        <v>8285</v>
      </c>
      <c r="O1747" s="5">
        <f t="shared" si="189"/>
        <v>1.1401428571428571</v>
      </c>
      <c r="P1747" s="11">
        <f t="shared" si="190"/>
        <v>66.50833333333334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10">
        <f t="shared" si="194"/>
        <v>42726.083333333328</v>
      </c>
      <c r="U1747">
        <f t="shared" si="19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3</v>
      </c>
      <c r="M1748" t="b">
        <v>0</v>
      </c>
      <c r="N1748" t="s">
        <v>8284</v>
      </c>
      <c r="O1748" s="5">
        <f t="shared" si="189"/>
        <v>1.4810000000000001</v>
      </c>
      <c r="P1748" s="11">
        <f t="shared" si="190"/>
        <v>7405</v>
      </c>
      <c r="Q1748" t="str">
        <f t="shared" si="191"/>
        <v>food</v>
      </c>
      <c r="R1748" t="str">
        <f t="shared" si="192"/>
        <v>food trucks</v>
      </c>
      <c r="S1748" s="9">
        <f t="shared" si="193"/>
        <v>42668.176701388889</v>
      </c>
      <c r="T1748" s="10">
        <f t="shared" si="194"/>
        <v>42698.083333333328</v>
      </c>
      <c r="U1748">
        <f t="shared" si="19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34</v>
      </c>
      <c r="M1749" t="b">
        <v>1</v>
      </c>
      <c r="N1749" t="s">
        <v>8276</v>
      </c>
      <c r="O1749" s="5">
        <f t="shared" si="189"/>
        <v>1.0495555555555556</v>
      </c>
      <c r="P1749" s="11">
        <f t="shared" si="190"/>
        <v>277.8235294117647</v>
      </c>
      <c r="Q1749" t="str">
        <f t="shared" si="191"/>
        <v>music</v>
      </c>
      <c r="R1749" t="str">
        <f t="shared" si="192"/>
        <v>rock</v>
      </c>
      <c r="S1749" s="9">
        <f t="shared" si="193"/>
        <v>42292.435532407413</v>
      </c>
      <c r="T1749" s="10">
        <f t="shared" si="194"/>
        <v>42321.625</v>
      </c>
      <c r="U1749">
        <f t="shared" si="19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0</v>
      </c>
      <c r="M1750" t="b">
        <v>0</v>
      </c>
      <c r="N1750" t="s">
        <v>8284</v>
      </c>
      <c r="O1750" s="5">
        <f t="shared" si="189"/>
        <v>1.29948</v>
      </c>
      <c r="P1750" s="11" t="e">
        <f t="shared" si="190"/>
        <v>#DIV/0!</v>
      </c>
      <c r="Q1750" t="str">
        <f t="shared" si="191"/>
        <v>food</v>
      </c>
      <c r="R1750" t="str">
        <f t="shared" si="192"/>
        <v>food trucks</v>
      </c>
      <c r="S1750" s="9">
        <f t="shared" si="193"/>
        <v>42219.950729166667</v>
      </c>
      <c r="T1750" s="10">
        <f t="shared" si="194"/>
        <v>42249.950729166667</v>
      </c>
      <c r="U1750">
        <f t="shared" si="19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71</v>
      </c>
      <c r="M1751" t="b">
        <v>1</v>
      </c>
      <c r="N1751" t="s">
        <v>8271</v>
      </c>
      <c r="O1751" s="5">
        <f t="shared" si="189"/>
        <v>1.2348756218905472</v>
      </c>
      <c r="P1751" s="11">
        <f t="shared" si="190"/>
        <v>174.79577464788733</v>
      </c>
      <c r="Q1751" t="str">
        <f t="shared" si="191"/>
        <v>theater</v>
      </c>
      <c r="R1751" t="str">
        <f t="shared" si="192"/>
        <v>plays</v>
      </c>
      <c r="S1751" s="9">
        <f t="shared" si="193"/>
        <v>42758.975937499999</v>
      </c>
      <c r="T1751" s="10">
        <f t="shared" si="194"/>
        <v>42795.791666666672</v>
      </c>
      <c r="U1751">
        <f t="shared" si="19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34</v>
      </c>
      <c r="M1752" t="b">
        <v>0</v>
      </c>
      <c r="N1752" t="s">
        <v>8286</v>
      </c>
      <c r="O1752" s="5">
        <f t="shared" si="189"/>
        <v>2.0162</v>
      </c>
      <c r="P1752" s="11">
        <f t="shared" si="190"/>
        <v>296.5</v>
      </c>
      <c r="Q1752" t="str">
        <f t="shared" si="191"/>
        <v>music</v>
      </c>
      <c r="R1752" t="str">
        <f t="shared" si="192"/>
        <v>world music</v>
      </c>
      <c r="S1752" s="9">
        <f t="shared" si="193"/>
        <v>42454.836851851855</v>
      </c>
      <c r="T1752" s="10">
        <f t="shared" si="194"/>
        <v>42479.836851851855</v>
      </c>
      <c r="U1752">
        <f t="shared" si="19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14</v>
      </c>
      <c r="M1753" t="b">
        <v>0</v>
      </c>
      <c r="N1753" t="s">
        <v>8273</v>
      </c>
      <c r="O1753" s="5">
        <f t="shared" si="189"/>
        <v>1.0289999999999999</v>
      </c>
      <c r="P1753" s="11">
        <f t="shared" si="190"/>
        <v>735</v>
      </c>
      <c r="Q1753" t="str">
        <f t="shared" si="191"/>
        <v>technology</v>
      </c>
      <c r="R1753" t="str">
        <f t="shared" si="192"/>
        <v>wearables</v>
      </c>
      <c r="S1753" s="9">
        <f t="shared" si="193"/>
        <v>42052.7815162037</v>
      </c>
      <c r="T1753" s="10">
        <f t="shared" si="194"/>
        <v>42082.739849537036</v>
      </c>
      <c r="U1753">
        <f t="shared" si="19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7</v>
      </c>
      <c r="M1754" t="b">
        <v>1</v>
      </c>
      <c r="N1754" t="s">
        <v>8280</v>
      </c>
      <c r="O1754" s="5">
        <f t="shared" si="189"/>
        <v>2.6016666666666666</v>
      </c>
      <c r="P1754" s="11">
        <f t="shared" si="190"/>
        <v>446</v>
      </c>
      <c r="Q1754" t="str">
        <f t="shared" si="191"/>
        <v>music</v>
      </c>
      <c r="R1754" t="str">
        <f t="shared" si="192"/>
        <v>electronic music</v>
      </c>
      <c r="S1754" s="9">
        <f t="shared" si="193"/>
        <v>42627.253263888888</v>
      </c>
      <c r="T1754" s="10">
        <f t="shared" si="194"/>
        <v>42657.253263888888</v>
      </c>
      <c r="U1754">
        <f t="shared" si="19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0</v>
      </c>
      <c r="M1755" t="b">
        <v>0</v>
      </c>
      <c r="N1755" t="s">
        <v>8271</v>
      </c>
      <c r="O1755" s="5">
        <f t="shared" si="189"/>
        <v>1.08</v>
      </c>
      <c r="P1755" s="11" t="e">
        <f t="shared" si="190"/>
        <v>#DIV/0!</v>
      </c>
      <c r="Q1755" t="str">
        <f t="shared" si="191"/>
        <v>theater</v>
      </c>
      <c r="R1755" t="str">
        <f t="shared" si="192"/>
        <v>plays</v>
      </c>
      <c r="S1755" s="9">
        <f t="shared" si="193"/>
        <v>42420.74962962963</v>
      </c>
      <c r="T1755" s="10">
        <f t="shared" si="194"/>
        <v>42450.707962962959</v>
      </c>
      <c r="U1755">
        <f t="shared" si="19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7</v>
      </c>
      <c r="M1756" t="b">
        <v>0</v>
      </c>
      <c r="N1756" t="s">
        <v>8303</v>
      </c>
      <c r="O1756" s="5">
        <f t="shared" si="189"/>
        <v>1.1052941176470588</v>
      </c>
      <c r="P1756" s="11">
        <f t="shared" si="190"/>
        <v>1342.1428571428571</v>
      </c>
      <c r="Q1756" t="str">
        <f t="shared" si="191"/>
        <v>theater</v>
      </c>
      <c r="R1756" t="str">
        <f t="shared" si="192"/>
        <v>spaces</v>
      </c>
      <c r="S1756" s="9">
        <f t="shared" si="193"/>
        <v>42067.876770833333</v>
      </c>
      <c r="T1756" s="10">
        <f t="shared" si="194"/>
        <v>42097.835104166668</v>
      </c>
      <c r="U1756">
        <f t="shared" si="19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140</v>
      </c>
      <c r="M1757" t="b">
        <v>0</v>
      </c>
      <c r="N1757" t="s">
        <v>8273</v>
      </c>
      <c r="O1757" s="5">
        <f t="shared" si="189"/>
        <v>1.2</v>
      </c>
      <c r="P1757" s="11">
        <f t="shared" si="190"/>
        <v>0.21428571428571427</v>
      </c>
      <c r="Q1757" t="str">
        <f t="shared" si="191"/>
        <v>technology</v>
      </c>
      <c r="R1757" t="str">
        <f t="shared" si="192"/>
        <v>wearables</v>
      </c>
      <c r="S1757" s="9">
        <f t="shared" si="193"/>
        <v>42252.788900462961</v>
      </c>
      <c r="T1757" s="10">
        <f t="shared" si="194"/>
        <v>42282.788900462961</v>
      </c>
      <c r="U1757">
        <f t="shared" si="19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150</v>
      </c>
      <c r="M1758" t="b">
        <v>1</v>
      </c>
      <c r="N1758" t="s">
        <v>8265</v>
      </c>
      <c r="O1758" s="5">
        <f t="shared" si="189"/>
        <v>1.0282909090909091</v>
      </c>
      <c r="P1758" s="11">
        <f t="shared" si="190"/>
        <v>37.704000000000001</v>
      </c>
      <c r="Q1758" t="str">
        <f t="shared" si="191"/>
        <v>film &amp; video</v>
      </c>
      <c r="R1758" t="str">
        <f t="shared" si="192"/>
        <v>television</v>
      </c>
      <c r="S1758" s="9">
        <f t="shared" si="193"/>
        <v>42571.167465277773</v>
      </c>
      <c r="T1758" s="10">
        <f t="shared" si="194"/>
        <v>42611.167465277773</v>
      </c>
      <c r="U1758">
        <f t="shared" si="19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107</v>
      </c>
      <c r="M1759" t="b">
        <v>1</v>
      </c>
      <c r="N1759" t="s">
        <v>8279</v>
      </c>
      <c r="O1759" s="5">
        <f t="shared" si="189"/>
        <v>1.1599999999999999</v>
      </c>
      <c r="P1759" s="11">
        <f t="shared" si="190"/>
        <v>54.205607476635514</v>
      </c>
      <c r="Q1759" t="str">
        <f t="shared" si="191"/>
        <v>music</v>
      </c>
      <c r="R1759" t="str">
        <f t="shared" si="192"/>
        <v>indie rock</v>
      </c>
      <c r="S1759" s="9">
        <f t="shared" si="193"/>
        <v>42733.827349537038</v>
      </c>
      <c r="T1759" s="10">
        <f t="shared" si="194"/>
        <v>42763.811805555553</v>
      </c>
      <c r="U1759">
        <f t="shared" si="19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59</v>
      </c>
      <c r="M1760" t="b">
        <v>1</v>
      </c>
      <c r="N1760" t="s">
        <v>8276</v>
      </c>
      <c r="O1760" s="5">
        <f t="shared" si="189"/>
        <v>1.147</v>
      </c>
      <c r="P1760" s="11">
        <f t="shared" si="190"/>
        <v>19.440677966101696</v>
      </c>
      <c r="Q1760" t="str">
        <f t="shared" si="191"/>
        <v>music</v>
      </c>
      <c r="R1760" t="str">
        <f t="shared" si="192"/>
        <v>rock</v>
      </c>
      <c r="S1760" s="9">
        <f t="shared" si="193"/>
        <v>42505.955925925926</v>
      </c>
      <c r="T1760" s="10">
        <f t="shared" si="194"/>
        <v>42565.955925925926</v>
      </c>
      <c r="U1760">
        <f t="shared" si="19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63</v>
      </c>
      <c r="M1761" t="b">
        <v>1</v>
      </c>
      <c r="N1761" t="s">
        <v>8279</v>
      </c>
      <c r="O1761" s="5">
        <f t="shared" si="189"/>
        <v>1.0660000000000001</v>
      </c>
      <c r="P1761" s="11">
        <f t="shared" si="190"/>
        <v>84.603174603174608</v>
      </c>
      <c r="Q1761" t="str">
        <f t="shared" si="191"/>
        <v>music</v>
      </c>
      <c r="R1761" t="str">
        <f t="shared" si="192"/>
        <v>indie rock</v>
      </c>
      <c r="S1761" s="9">
        <f t="shared" si="193"/>
        <v>42068.829039351855</v>
      </c>
      <c r="T1761" s="10">
        <f t="shared" si="194"/>
        <v>42088.787372685183</v>
      </c>
      <c r="U1761">
        <f t="shared" si="19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226</v>
      </c>
      <c r="M1762" t="b">
        <v>1</v>
      </c>
      <c r="N1762" t="s">
        <v>8276</v>
      </c>
      <c r="O1762" s="5">
        <f t="shared" si="189"/>
        <v>1.6544000000000001</v>
      </c>
      <c r="P1762" s="11">
        <f t="shared" si="190"/>
        <v>36.601769911504427</v>
      </c>
      <c r="Q1762" t="str">
        <f t="shared" si="191"/>
        <v>music</v>
      </c>
      <c r="R1762" t="str">
        <f t="shared" si="192"/>
        <v>rock</v>
      </c>
      <c r="S1762" s="9">
        <f t="shared" si="193"/>
        <v>42405.67260416667</v>
      </c>
      <c r="T1762" s="10">
        <f t="shared" si="194"/>
        <v>42425.67260416667</v>
      </c>
      <c r="U1762">
        <f t="shared" si="19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1</v>
      </c>
      <c r="L1763">
        <v>167</v>
      </c>
      <c r="M1763" t="b">
        <v>1</v>
      </c>
      <c r="N1763" t="s">
        <v>8269</v>
      </c>
      <c r="O1763" s="5">
        <f t="shared" si="189"/>
        <v>1.55</v>
      </c>
      <c r="P1763" s="11">
        <f t="shared" si="190"/>
        <v>0.92814371257485029</v>
      </c>
      <c r="Q1763" t="str">
        <f t="shared" si="191"/>
        <v>film &amp; video</v>
      </c>
      <c r="R1763" t="str">
        <f t="shared" si="192"/>
        <v>documentary</v>
      </c>
      <c r="S1763" s="9">
        <f t="shared" si="193"/>
        <v>42209.567824074074</v>
      </c>
      <c r="T1763" s="10">
        <f t="shared" si="194"/>
        <v>42259.567824074074</v>
      </c>
      <c r="U1763">
        <f t="shared" si="195"/>
        <v>2015</v>
      </c>
    </row>
    <row r="1764" spans="1:21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38</v>
      </c>
      <c r="M1764" t="b">
        <v>1</v>
      </c>
      <c r="N1764" t="s">
        <v>8279</v>
      </c>
      <c r="O1764" s="5">
        <f t="shared" si="189"/>
        <v>8.85</v>
      </c>
      <c r="P1764" s="11">
        <f t="shared" si="190"/>
        <v>23.289473684210527</v>
      </c>
      <c r="Q1764" t="str">
        <f t="shared" si="191"/>
        <v>music</v>
      </c>
      <c r="R1764" t="str">
        <f t="shared" si="192"/>
        <v>indie rock</v>
      </c>
      <c r="S1764" s="9">
        <f t="shared" si="193"/>
        <v>42410.982002314813</v>
      </c>
      <c r="T1764" s="10">
        <f t="shared" si="194"/>
        <v>42440.982002314813</v>
      </c>
      <c r="U1764">
        <f t="shared" si="19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131</v>
      </c>
      <c r="M1765" t="b">
        <v>1</v>
      </c>
      <c r="N1765" t="s">
        <v>8276</v>
      </c>
      <c r="O1765" s="5">
        <f t="shared" si="189"/>
        <v>1.0190833333333333</v>
      </c>
      <c r="P1765" s="11">
        <f t="shared" si="190"/>
        <v>93.351145038167942</v>
      </c>
      <c r="Q1765" t="str">
        <f t="shared" si="191"/>
        <v>music</v>
      </c>
      <c r="R1765" t="str">
        <f t="shared" si="192"/>
        <v>rock</v>
      </c>
      <c r="S1765" s="9">
        <f t="shared" si="193"/>
        <v>42636.868518518517</v>
      </c>
      <c r="T1765" s="10">
        <f t="shared" si="194"/>
        <v>42666.868518518517</v>
      </c>
      <c r="U1765">
        <f t="shared" si="19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0</v>
      </c>
      <c r="L1766">
        <v>73</v>
      </c>
      <c r="M1766" t="b">
        <v>1</v>
      </c>
      <c r="N1766" t="s">
        <v>8269</v>
      </c>
      <c r="O1766" s="5">
        <f t="shared" si="189"/>
        <v>0.19600000000000001</v>
      </c>
      <c r="P1766" s="11">
        <f t="shared" si="190"/>
        <v>29.534246575342465</v>
      </c>
      <c r="Q1766" t="str">
        <f t="shared" si="191"/>
        <v>film &amp; video</v>
      </c>
      <c r="R1766" t="str">
        <f t="shared" si="192"/>
        <v>documentary</v>
      </c>
      <c r="S1766" s="9">
        <f t="shared" si="193"/>
        <v>41825.485868055555</v>
      </c>
      <c r="T1766" s="10">
        <f t="shared" si="194"/>
        <v>41854.485868055555</v>
      </c>
      <c r="U1766">
        <f t="shared" si="19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0</v>
      </c>
      <c r="L1767">
        <v>18</v>
      </c>
      <c r="M1767" t="b">
        <v>0</v>
      </c>
      <c r="N1767" t="s">
        <v>8304</v>
      </c>
      <c r="O1767" s="5">
        <f t="shared" si="189"/>
        <v>0.59467839999999994</v>
      </c>
      <c r="P1767" s="11">
        <f t="shared" si="190"/>
        <v>412.9711111111111</v>
      </c>
      <c r="Q1767" t="str">
        <f t="shared" si="191"/>
        <v>publishing</v>
      </c>
      <c r="R1767" t="str">
        <f t="shared" si="192"/>
        <v>children's books</v>
      </c>
      <c r="S1767" s="9">
        <f t="shared" si="193"/>
        <v>41834.980462962965</v>
      </c>
      <c r="T1767" s="10">
        <f t="shared" si="194"/>
        <v>41864.980462962965</v>
      </c>
      <c r="U1767">
        <f t="shared" si="19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0</v>
      </c>
      <c r="L1768">
        <v>30</v>
      </c>
      <c r="M1768" t="b">
        <v>1</v>
      </c>
      <c r="N1768" t="s">
        <v>8271</v>
      </c>
      <c r="O1768" s="5">
        <f t="shared" si="189"/>
        <v>0</v>
      </c>
      <c r="P1768" s="11">
        <f t="shared" si="190"/>
        <v>0</v>
      </c>
      <c r="Q1768" t="str">
        <f t="shared" si="191"/>
        <v>theater</v>
      </c>
      <c r="R1768" t="str">
        <f t="shared" si="192"/>
        <v>plays</v>
      </c>
      <c r="S1768" s="9">
        <f t="shared" si="193"/>
        <v>41855.859814814816</v>
      </c>
      <c r="T1768" s="10">
        <f t="shared" si="194"/>
        <v>41876.859814814816</v>
      </c>
      <c r="U1768">
        <f t="shared" si="19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0</v>
      </c>
      <c r="L1769">
        <v>3</v>
      </c>
      <c r="M1769" t="b">
        <v>0</v>
      </c>
      <c r="N1769" t="s">
        <v>8271</v>
      </c>
      <c r="O1769" s="5">
        <f t="shared" si="189"/>
        <v>0.4572</v>
      </c>
      <c r="P1769" s="11">
        <f t="shared" si="190"/>
        <v>762</v>
      </c>
      <c r="Q1769" t="str">
        <f t="shared" si="191"/>
        <v>theater</v>
      </c>
      <c r="R1769" t="str">
        <f t="shared" si="192"/>
        <v>plays</v>
      </c>
      <c r="S1769" s="9">
        <f t="shared" si="193"/>
        <v>41824.658379629633</v>
      </c>
      <c r="T1769" s="10">
        <f t="shared" si="194"/>
        <v>41854.658379629633</v>
      </c>
      <c r="U1769">
        <f t="shared" si="19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0</v>
      </c>
      <c r="L1770">
        <v>15</v>
      </c>
      <c r="M1770" t="b">
        <v>0</v>
      </c>
      <c r="N1770" t="s">
        <v>8293</v>
      </c>
      <c r="O1770" s="5">
        <f t="shared" si="189"/>
        <v>3.7400000000000003E-2</v>
      </c>
      <c r="P1770" s="11">
        <f t="shared" si="190"/>
        <v>12.466666666666667</v>
      </c>
      <c r="Q1770" t="str">
        <f t="shared" si="191"/>
        <v>music</v>
      </c>
      <c r="R1770" t="str">
        <f t="shared" si="192"/>
        <v>faith</v>
      </c>
      <c r="S1770" s="9">
        <f t="shared" si="193"/>
        <v>41849.560694444444</v>
      </c>
      <c r="T1770" s="10">
        <f t="shared" si="194"/>
        <v>41909.560694444444</v>
      </c>
      <c r="U1770">
        <f t="shared" si="19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75</v>
      </c>
      <c r="M1771" t="b">
        <v>0</v>
      </c>
      <c r="N1771" t="s">
        <v>8285</v>
      </c>
      <c r="O1771" s="5">
        <f t="shared" si="189"/>
        <v>2.7025E-2</v>
      </c>
      <c r="P1771" s="11">
        <f t="shared" si="190"/>
        <v>14.413333333333334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10">
        <f t="shared" si="194"/>
        <v>42017.818969907406</v>
      </c>
      <c r="U1771">
        <f t="shared" si="19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0</v>
      </c>
      <c r="L1772">
        <v>7</v>
      </c>
      <c r="M1772" t="b">
        <v>0</v>
      </c>
      <c r="N1772" t="s">
        <v>8279</v>
      </c>
      <c r="O1772" s="5">
        <f t="shared" si="189"/>
        <v>0.56514285714285717</v>
      </c>
      <c r="P1772" s="11">
        <f t="shared" si="190"/>
        <v>1978</v>
      </c>
      <c r="Q1772" t="str">
        <f t="shared" si="191"/>
        <v>music</v>
      </c>
      <c r="R1772" t="str">
        <f t="shared" si="192"/>
        <v>indie rock</v>
      </c>
      <c r="S1772" s="9">
        <f t="shared" si="193"/>
        <v>41891.780023148152</v>
      </c>
      <c r="T1772" s="10">
        <f t="shared" si="194"/>
        <v>41926.780023148152</v>
      </c>
      <c r="U1772">
        <f t="shared" si="19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0</v>
      </c>
      <c r="L1773">
        <v>96</v>
      </c>
      <c r="M1773" t="b">
        <v>1</v>
      </c>
      <c r="N1773" t="s">
        <v>8271</v>
      </c>
      <c r="O1773" s="5">
        <f t="shared" si="189"/>
        <v>0.21309523809523809</v>
      </c>
      <c r="P1773" s="11">
        <f t="shared" si="190"/>
        <v>9.3229166666666661</v>
      </c>
      <c r="Q1773" t="str">
        <f t="shared" si="191"/>
        <v>theater</v>
      </c>
      <c r="R1773" t="str">
        <f t="shared" si="192"/>
        <v>plays</v>
      </c>
      <c r="S1773" s="9">
        <f t="shared" si="193"/>
        <v>41905.979629629634</v>
      </c>
      <c r="T1773" s="10">
        <f t="shared" si="194"/>
        <v>41935.979629629634</v>
      </c>
      <c r="U1773">
        <f t="shared" si="19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0</v>
      </c>
      <c r="L1774">
        <v>5</v>
      </c>
      <c r="M1774" t="b">
        <v>0</v>
      </c>
      <c r="N1774" t="s">
        <v>8279</v>
      </c>
      <c r="O1774" s="5">
        <f t="shared" si="189"/>
        <v>0.156</v>
      </c>
      <c r="P1774" s="11">
        <f t="shared" si="190"/>
        <v>171.6</v>
      </c>
      <c r="Q1774" t="str">
        <f t="shared" si="191"/>
        <v>music</v>
      </c>
      <c r="R1774" t="str">
        <f t="shared" si="192"/>
        <v>indie rock</v>
      </c>
      <c r="S1774" s="9">
        <f t="shared" si="193"/>
        <v>41766.718009259261</v>
      </c>
      <c r="T1774" s="10">
        <f t="shared" si="194"/>
        <v>41826.718009259261</v>
      </c>
      <c r="U1774">
        <f t="shared" si="19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0</v>
      </c>
      <c r="L1775">
        <v>11</v>
      </c>
      <c r="M1775" t="b">
        <v>0</v>
      </c>
      <c r="N1775" t="s">
        <v>8270</v>
      </c>
      <c r="O1775" s="5">
        <f t="shared" si="189"/>
        <v>6.2566666666666673E-2</v>
      </c>
      <c r="P1775" s="11">
        <f t="shared" si="190"/>
        <v>170.63636363636363</v>
      </c>
      <c r="Q1775" t="str">
        <f t="shared" si="191"/>
        <v>film &amp; video</v>
      </c>
      <c r="R1775" t="str">
        <f t="shared" si="192"/>
        <v>animation</v>
      </c>
      <c r="S1775" s="9">
        <f t="shared" si="193"/>
        <v>41978.760393518518</v>
      </c>
      <c r="T1775" s="10">
        <f t="shared" si="194"/>
        <v>42023.760393518518</v>
      </c>
      <c r="U1775">
        <f t="shared" si="19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0</v>
      </c>
      <c r="L1776">
        <v>45</v>
      </c>
      <c r="M1776" t="b">
        <v>1</v>
      </c>
      <c r="N1776" t="s">
        <v>8271</v>
      </c>
      <c r="O1776" s="5">
        <f t="shared" si="189"/>
        <v>0.4592</v>
      </c>
      <c r="P1776" s="11">
        <f t="shared" si="190"/>
        <v>25.511111111111113</v>
      </c>
      <c r="Q1776" t="str">
        <f t="shared" si="191"/>
        <v>theater</v>
      </c>
      <c r="R1776" t="str">
        <f t="shared" si="192"/>
        <v>plays</v>
      </c>
      <c r="S1776" s="9">
        <f t="shared" si="193"/>
        <v>41930.218657407408</v>
      </c>
      <c r="T1776" s="10">
        <f t="shared" si="194"/>
        <v>41972.624305555553</v>
      </c>
      <c r="U1776">
        <f t="shared" si="19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0</v>
      </c>
      <c r="L1777">
        <v>23</v>
      </c>
      <c r="M1777" t="b">
        <v>1</v>
      </c>
      <c r="N1777" t="s">
        <v>8271</v>
      </c>
      <c r="O1777" s="5">
        <f t="shared" si="189"/>
        <v>0.65101538461538466</v>
      </c>
      <c r="P1777" s="11">
        <f t="shared" si="190"/>
        <v>919.91304347826087</v>
      </c>
      <c r="Q1777" t="str">
        <f t="shared" si="191"/>
        <v>theater</v>
      </c>
      <c r="R1777" t="str">
        <f t="shared" si="192"/>
        <v>plays</v>
      </c>
      <c r="S1777" s="9">
        <f t="shared" si="193"/>
        <v>41891.976388888892</v>
      </c>
      <c r="T1777" s="10">
        <f t="shared" si="194"/>
        <v>41936.976388888892</v>
      </c>
      <c r="U1777">
        <f t="shared" si="19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0</v>
      </c>
      <c r="L1778">
        <v>2</v>
      </c>
      <c r="M1778" t="b">
        <v>0</v>
      </c>
      <c r="N1778" t="s">
        <v>8278</v>
      </c>
      <c r="O1778" s="5">
        <f t="shared" si="189"/>
        <v>6.7000000000000004E-2</v>
      </c>
      <c r="P1778" s="11">
        <f t="shared" si="190"/>
        <v>167.5</v>
      </c>
      <c r="Q1778" t="str">
        <f t="shared" si="191"/>
        <v>music</v>
      </c>
      <c r="R1778" t="str">
        <f t="shared" si="192"/>
        <v>jazz</v>
      </c>
      <c r="S1778" s="9">
        <f t="shared" si="193"/>
        <v>41905.95684027778</v>
      </c>
      <c r="T1778" s="10">
        <f t="shared" si="194"/>
        <v>41941.95684027778</v>
      </c>
      <c r="U1778">
        <f t="shared" si="19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352</v>
      </c>
      <c r="M1779" t="b">
        <v>1</v>
      </c>
      <c r="N1779" t="s">
        <v>8298</v>
      </c>
      <c r="O1779" s="5">
        <f t="shared" si="189"/>
        <v>0.135625</v>
      </c>
      <c r="P1779" s="11">
        <f t="shared" si="190"/>
        <v>1.8494318181818181</v>
      </c>
      <c r="Q1779" t="str">
        <f t="shared" si="191"/>
        <v>food</v>
      </c>
      <c r="R1779" t="str">
        <f t="shared" si="192"/>
        <v>small batch</v>
      </c>
      <c r="S1779" s="9">
        <f t="shared" si="193"/>
        <v>42025.357094907406</v>
      </c>
      <c r="T1779" s="10">
        <f t="shared" si="194"/>
        <v>42055.357094907406</v>
      </c>
      <c r="U1779">
        <f t="shared" si="19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0</v>
      </c>
      <c r="L1780">
        <v>3</v>
      </c>
      <c r="M1780" t="b">
        <v>0</v>
      </c>
      <c r="N1780" t="s">
        <v>8271</v>
      </c>
      <c r="O1780" s="5">
        <f t="shared" si="189"/>
        <v>1.9900000000000001E-2</v>
      </c>
      <c r="P1780" s="11">
        <f t="shared" si="190"/>
        <v>331.66666666666669</v>
      </c>
      <c r="Q1780" t="str">
        <f t="shared" si="191"/>
        <v>theater</v>
      </c>
      <c r="R1780" t="str">
        <f t="shared" si="192"/>
        <v>plays</v>
      </c>
      <c r="S1780" s="9">
        <f t="shared" si="193"/>
        <v>42045.86336805555</v>
      </c>
      <c r="T1780" s="10">
        <f t="shared" si="194"/>
        <v>42090.821701388893</v>
      </c>
      <c r="U1780">
        <f t="shared" si="19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0</v>
      </c>
      <c r="L1781">
        <v>12</v>
      </c>
      <c r="M1781" t="b">
        <v>0</v>
      </c>
      <c r="N1781" t="s">
        <v>8273</v>
      </c>
      <c r="O1781" s="5">
        <f t="shared" si="189"/>
        <v>0.36236363636363639</v>
      </c>
      <c r="P1781" s="11">
        <f t="shared" si="190"/>
        <v>332.16666666666669</v>
      </c>
      <c r="Q1781" t="str">
        <f t="shared" si="191"/>
        <v>technology</v>
      </c>
      <c r="R1781" t="str">
        <f t="shared" si="192"/>
        <v>wearables</v>
      </c>
      <c r="S1781" s="9">
        <f t="shared" si="193"/>
        <v>42585.691898148143</v>
      </c>
      <c r="T1781" s="10">
        <f t="shared" si="194"/>
        <v>42615.691898148143</v>
      </c>
      <c r="U1781">
        <f t="shared" si="19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0</v>
      </c>
      <c r="L1782">
        <v>35</v>
      </c>
      <c r="M1782" t="b">
        <v>1</v>
      </c>
      <c r="N1782" t="s">
        <v>8271</v>
      </c>
      <c r="O1782" s="5">
        <f t="shared" si="189"/>
        <v>0.39743333333333336</v>
      </c>
      <c r="P1782" s="11">
        <f t="shared" si="190"/>
        <v>340.65714285714284</v>
      </c>
      <c r="Q1782" t="str">
        <f t="shared" si="191"/>
        <v>theater</v>
      </c>
      <c r="R1782" t="str">
        <f t="shared" si="192"/>
        <v>plays</v>
      </c>
      <c r="S1782" s="9">
        <f t="shared" si="193"/>
        <v>42493.600810185191</v>
      </c>
      <c r="T1782" s="10">
        <f t="shared" si="194"/>
        <v>42553.600810185191</v>
      </c>
      <c r="U1782">
        <f t="shared" si="19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0</v>
      </c>
      <c r="L1783">
        <v>0</v>
      </c>
      <c r="M1783" t="b">
        <v>0</v>
      </c>
      <c r="N1783" t="s">
        <v>8299</v>
      </c>
      <c r="O1783" s="5">
        <f t="shared" si="189"/>
        <v>0.25763636363636366</v>
      </c>
      <c r="P1783" s="11" t="e">
        <f t="shared" si="190"/>
        <v>#DIV/0!</v>
      </c>
      <c r="Q1783" t="str">
        <f t="shared" si="191"/>
        <v>food</v>
      </c>
      <c r="R1783" t="str">
        <f t="shared" si="192"/>
        <v>restaurants</v>
      </c>
      <c r="S1783" s="9">
        <f t="shared" si="193"/>
        <v>42597.617418981477</v>
      </c>
      <c r="T1783" s="10">
        <f t="shared" si="194"/>
        <v>42628.617418981477</v>
      </c>
      <c r="U1783">
        <f t="shared" si="19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0</v>
      </c>
      <c r="L1784">
        <v>52</v>
      </c>
      <c r="M1784" t="b">
        <v>1</v>
      </c>
      <c r="N1784" t="s">
        <v>8265</v>
      </c>
      <c r="O1784" s="5">
        <f t="shared" si="189"/>
        <v>0.15491428571428573</v>
      </c>
      <c r="P1784" s="11">
        <f t="shared" si="190"/>
        <v>104.26923076923077</v>
      </c>
      <c r="Q1784" t="str">
        <f t="shared" si="191"/>
        <v>film &amp; video</v>
      </c>
      <c r="R1784" t="str">
        <f t="shared" si="192"/>
        <v>television</v>
      </c>
      <c r="S1784" s="9">
        <f t="shared" si="193"/>
        <v>42388.575104166666</v>
      </c>
      <c r="T1784" s="10">
        <f t="shared" si="194"/>
        <v>42421.575104166666</v>
      </c>
      <c r="U1784">
        <f t="shared" si="19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0</v>
      </c>
      <c r="L1785">
        <v>26</v>
      </c>
      <c r="M1785" t="b">
        <v>1</v>
      </c>
      <c r="N1785" t="s">
        <v>8271</v>
      </c>
      <c r="O1785" s="5">
        <f t="shared" si="189"/>
        <v>0.236925</v>
      </c>
      <c r="P1785" s="11">
        <f t="shared" si="190"/>
        <v>364.5</v>
      </c>
      <c r="Q1785" t="str">
        <f t="shared" si="191"/>
        <v>theater</v>
      </c>
      <c r="R1785" t="str">
        <f t="shared" si="192"/>
        <v>plays</v>
      </c>
      <c r="S1785" s="9">
        <f t="shared" si="193"/>
        <v>42115.949976851851</v>
      </c>
      <c r="T1785" s="10">
        <f t="shared" si="194"/>
        <v>42145.949976851851</v>
      </c>
      <c r="U1785">
        <f t="shared" si="19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0</v>
      </c>
      <c r="L1786">
        <v>50</v>
      </c>
      <c r="M1786" t="b">
        <v>0</v>
      </c>
      <c r="N1786" t="s">
        <v>8273</v>
      </c>
      <c r="O1786" s="5">
        <f t="shared" si="189"/>
        <v>0.39760000000000001</v>
      </c>
      <c r="P1786" s="11">
        <f t="shared" si="190"/>
        <v>39.76</v>
      </c>
      <c r="Q1786" t="str">
        <f t="shared" si="191"/>
        <v>technology</v>
      </c>
      <c r="R1786" t="str">
        <f t="shared" si="192"/>
        <v>wearables</v>
      </c>
      <c r="S1786" s="9">
        <f t="shared" si="193"/>
        <v>42003.655555555553</v>
      </c>
      <c r="T1786" s="10">
        <f t="shared" si="194"/>
        <v>42035.142361111109</v>
      </c>
      <c r="U1786">
        <f t="shared" si="19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0</v>
      </c>
      <c r="L1787">
        <v>1</v>
      </c>
      <c r="M1787" t="b">
        <v>0</v>
      </c>
      <c r="N1787" t="s">
        <v>8273</v>
      </c>
      <c r="O1787" s="5">
        <f t="shared" si="189"/>
        <v>0.20220833333333332</v>
      </c>
      <c r="P1787" s="11">
        <f t="shared" si="190"/>
        <v>4853</v>
      </c>
      <c r="Q1787" t="str">
        <f t="shared" si="191"/>
        <v>technology</v>
      </c>
      <c r="R1787" t="str">
        <f t="shared" si="192"/>
        <v>wearables</v>
      </c>
      <c r="S1787" s="9">
        <f t="shared" si="193"/>
        <v>41897.134895833333</v>
      </c>
      <c r="T1787" s="10">
        <f t="shared" si="194"/>
        <v>41928</v>
      </c>
      <c r="U1787">
        <f t="shared" si="19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0</v>
      </c>
      <c r="L1788">
        <v>21</v>
      </c>
      <c r="M1788" t="b">
        <v>1</v>
      </c>
      <c r="N1788" t="s">
        <v>8269</v>
      </c>
      <c r="O1788" s="5">
        <f t="shared" si="189"/>
        <v>0.47631578947368419</v>
      </c>
      <c r="P1788" s="11">
        <f t="shared" si="190"/>
        <v>43.095238095238095</v>
      </c>
      <c r="Q1788" t="str">
        <f t="shared" si="191"/>
        <v>film &amp; video</v>
      </c>
      <c r="R1788" t="str">
        <f t="shared" si="192"/>
        <v>documentary</v>
      </c>
      <c r="S1788" s="9">
        <f t="shared" si="193"/>
        <v>41958.550659722227</v>
      </c>
      <c r="T1788" s="10">
        <f t="shared" si="194"/>
        <v>41988.550659722227</v>
      </c>
      <c r="U1788">
        <f t="shared" si="19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0</v>
      </c>
      <c r="L1789">
        <v>9</v>
      </c>
      <c r="M1789" t="b">
        <v>0</v>
      </c>
      <c r="N1789" t="s">
        <v>8270</v>
      </c>
      <c r="O1789" s="5">
        <f t="shared" si="189"/>
        <v>0.15329999999999999</v>
      </c>
      <c r="P1789" s="11">
        <f t="shared" si="190"/>
        <v>170.33333333333334</v>
      </c>
      <c r="Q1789" t="str">
        <f t="shared" si="191"/>
        <v>film &amp; video</v>
      </c>
      <c r="R1789" t="str">
        <f t="shared" si="192"/>
        <v>animation</v>
      </c>
      <c r="S1789" s="9">
        <f t="shared" si="193"/>
        <v>42068.65552083333</v>
      </c>
      <c r="T1789" s="10">
        <f t="shared" si="194"/>
        <v>42098.613854166666</v>
      </c>
      <c r="U1789">
        <f t="shared" si="19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0</v>
      </c>
      <c r="L1790">
        <v>0</v>
      </c>
      <c r="M1790" t="b">
        <v>0</v>
      </c>
      <c r="N1790" t="s">
        <v>8272</v>
      </c>
      <c r="O1790" s="5">
        <f t="shared" si="189"/>
        <v>1.3818181818181818E-2</v>
      </c>
      <c r="P1790" s="11" t="e">
        <f t="shared" si="190"/>
        <v>#DIV/0!</v>
      </c>
      <c r="Q1790" t="str">
        <f t="shared" si="191"/>
        <v>technology</v>
      </c>
      <c r="R1790" t="str">
        <f t="shared" si="192"/>
        <v>web</v>
      </c>
      <c r="S1790" s="9">
        <f t="shared" si="193"/>
        <v>41913.94840277778</v>
      </c>
      <c r="T1790" s="10">
        <f t="shared" si="194"/>
        <v>41943.94840277778</v>
      </c>
      <c r="U1790">
        <f t="shared" si="19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0</v>
      </c>
      <c r="L1791">
        <v>15</v>
      </c>
      <c r="M1791" t="b">
        <v>1</v>
      </c>
      <c r="N1791" t="s">
        <v>8271</v>
      </c>
      <c r="O1791" s="5">
        <f t="shared" si="189"/>
        <v>5.0000000000000001E-3</v>
      </c>
      <c r="P1791" s="11">
        <f t="shared" si="190"/>
        <v>2.6666666666666665</v>
      </c>
      <c r="Q1791" t="str">
        <f t="shared" si="191"/>
        <v>theater</v>
      </c>
      <c r="R1791" t="str">
        <f t="shared" si="192"/>
        <v>plays</v>
      </c>
      <c r="S1791" s="9">
        <f t="shared" si="193"/>
        <v>41956.250034722223</v>
      </c>
      <c r="T1791" s="10">
        <f t="shared" si="194"/>
        <v>42016.250034722223</v>
      </c>
      <c r="U1791">
        <f t="shared" si="195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0</v>
      </c>
      <c r="L1792">
        <v>37</v>
      </c>
      <c r="M1792" t="b">
        <v>0</v>
      </c>
      <c r="N1792" t="s">
        <v>8267</v>
      </c>
      <c r="O1792" s="5">
        <f t="shared" si="189"/>
        <v>4.9575757575757579E-2</v>
      </c>
      <c r="P1792" s="11">
        <f t="shared" si="190"/>
        <v>44.216216216216218</v>
      </c>
      <c r="Q1792" t="str">
        <f t="shared" si="191"/>
        <v>film &amp; video</v>
      </c>
      <c r="R1792" t="str">
        <f t="shared" si="192"/>
        <v>science fiction</v>
      </c>
      <c r="S1792" s="9">
        <f t="shared" si="193"/>
        <v>42010.674513888895</v>
      </c>
      <c r="T1792" s="10">
        <f t="shared" si="194"/>
        <v>42040.674513888895</v>
      </c>
      <c r="U1792">
        <f t="shared" si="19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0</v>
      </c>
      <c r="L1793">
        <v>34</v>
      </c>
      <c r="M1793" t="b">
        <v>1</v>
      </c>
      <c r="N1793" t="s">
        <v>8300</v>
      </c>
      <c r="O1793" s="5">
        <f t="shared" si="189"/>
        <v>3.5666666666666666E-2</v>
      </c>
      <c r="P1793" s="11">
        <f t="shared" si="190"/>
        <v>3.1470588235294117</v>
      </c>
      <c r="Q1793" t="str">
        <f t="shared" si="191"/>
        <v>music</v>
      </c>
      <c r="R1793" t="str">
        <f t="shared" si="192"/>
        <v>classical music</v>
      </c>
      <c r="S1793" s="9">
        <f t="shared" si="193"/>
        <v>41973.740335648152</v>
      </c>
      <c r="T1793" s="10">
        <f t="shared" si="194"/>
        <v>42033.740335648152</v>
      </c>
      <c r="U1793">
        <f t="shared" si="195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0</v>
      </c>
      <c r="L1794">
        <v>32</v>
      </c>
      <c r="M1794" t="b">
        <v>1</v>
      </c>
      <c r="N1794" t="s">
        <v>8285</v>
      </c>
      <c r="O1794" s="5">
        <f t="shared" ref="O1794:O1857" si="196">E1794/D1794</f>
        <v>0.61124000000000001</v>
      </c>
      <c r="P1794" s="11">
        <f t="shared" ref="P1794:P1857" si="197">E1794/L1794</f>
        <v>477.53125</v>
      </c>
      <c r="Q1794" t="str">
        <f t="shared" ref="Q1794:Q1857" si="198">LEFT(N1794,SEARCH("/",N1794,1)-1)</f>
        <v>photography</v>
      </c>
      <c r="R1794" t="str">
        <f t="shared" ref="R1794:R1857" si="199">RIGHT(N1794,LEN(N1794)- SEARCH("/",N1794,SEARCH("/",N1794)))</f>
        <v>photobooks</v>
      </c>
      <c r="S1794" s="9">
        <f t="shared" ref="S1794:S1857" si="200">(((J1794/60)/60)/24)+DATE(1970,1,1)</f>
        <v>42189.031041666662</v>
      </c>
      <c r="T1794" s="10">
        <f t="shared" ref="T1794:T1857" si="201">(((I1794/60)/60)/24)+DATE(1970,1,1)</f>
        <v>42226.290972222225</v>
      </c>
      <c r="U1794">
        <f t="shared" ref="U1794:U1857" si="202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0</v>
      </c>
      <c r="L1795">
        <v>75</v>
      </c>
      <c r="M1795" t="b">
        <v>1</v>
      </c>
      <c r="N1795" t="s">
        <v>8279</v>
      </c>
      <c r="O1795" s="5">
        <f t="shared" si="196"/>
        <v>1.3333333333333334E-2</v>
      </c>
      <c r="P1795" s="11">
        <f t="shared" si="197"/>
        <v>0.53333333333333333</v>
      </c>
      <c r="Q1795" t="str">
        <f t="shared" si="198"/>
        <v>music</v>
      </c>
      <c r="R1795" t="str">
        <f t="shared" si="199"/>
        <v>indie rock</v>
      </c>
      <c r="S1795" s="9">
        <f t="shared" si="200"/>
        <v>41940.89166666667</v>
      </c>
      <c r="T1795" s="10">
        <f t="shared" si="201"/>
        <v>41970.933333333334</v>
      </c>
      <c r="U1795">
        <f t="shared" si="202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0</v>
      </c>
      <c r="L1796">
        <v>26</v>
      </c>
      <c r="M1796" t="b">
        <v>0</v>
      </c>
      <c r="N1796" t="s">
        <v>8273</v>
      </c>
      <c r="O1796" s="5">
        <f t="shared" si="196"/>
        <v>0.11077777777777778</v>
      </c>
      <c r="P1796" s="11">
        <f t="shared" si="197"/>
        <v>38.346153846153847</v>
      </c>
      <c r="Q1796" t="str">
        <f t="shared" si="198"/>
        <v>technology</v>
      </c>
      <c r="R1796" t="str">
        <f t="shared" si="199"/>
        <v>wearables</v>
      </c>
      <c r="S1796" s="9">
        <f t="shared" si="200"/>
        <v>42011.551180555558</v>
      </c>
      <c r="T1796" s="10">
        <f t="shared" si="201"/>
        <v>42046.551180555558</v>
      </c>
      <c r="U1796">
        <f t="shared" si="202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535</v>
      </c>
      <c r="M1797" t="b">
        <v>0</v>
      </c>
      <c r="N1797" t="s">
        <v>8301</v>
      </c>
      <c r="O1797" s="5">
        <f t="shared" si="196"/>
        <v>0.38735714285714284</v>
      </c>
      <c r="P1797" s="11">
        <f t="shared" si="197"/>
        <v>20.272897196261681</v>
      </c>
      <c r="Q1797" t="str">
        <f t="shared" si="198"/>
        <v>technology</v>
      </c>
      <c r="R1797" t="str">
        <f t="shared" si="199"/>
        <v>space exploration</v>
      </c>
      <c r="S1797" s="9">
        <f t="shared" si="200"/>
        <v>42628.288668981477</v>
      </c>
      <c r="T1797" s="10">
        <f t="shared" si="201"/>
        <v>42657.666666666672</v>
      </c>
      <c r="U1797">
        <f t="shared" si="202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0</v>
      </c>
      <c r="L1798">
        <v>404</v>
      </c>
      <c r="M1798" t="b">
        <v>1</v>
      </c>
      <c r="N1798" t="s">
        <v>8295</v>
      </c>
      <c r="O1798" s="5">
        <f t="shared" si="196"/>
        <v>0.22052631578947368</v>
      </c>
      <c r="P1798" s="11">
        <f t="shared" si="197"/>
        <v>10.371287128712872</v>
      </c>
      <c r="Q1798" t="str">
        <f t="shared" si="198"/>
        <v>technology</v>
      </c>
      <c r="R1798" t="str">
        <f t="shared" si="199"/>
        <v>hardware</v>
      </c>
      <c r="S1798" s="9">
        <f t="shared" si="200"/>
        <v>42515.439421296294</v>
      </c>
      <c r="T1798" s="10">
        <f t="shared" si="201"/>
        <v>42575.439421296294</v>
      </c>
      <c r="U1798">
        <f t="shared" si="202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0</v>
      </c>
      <c r="L1799">
        <v>17</v>
      </c>
      <c r="M1799" t="b">
        <v>1</v>
      </c>
      <c r="N1799" t="s">
        <v>8271</v>
      </c>
      <c r="O1799" s="5">
        <f t="shared" si="196"/>
        <v>0.67549999999999999</v>
      </c>
      <c r="P1799" s="11">
        <f t="shared" si="197"/>
        <v>397.35294117647061</v>
      </c>
      <c r="Q1799" t="str">
        <f t="shared" si="198"/>
        <v>theater</v>
      </c>
      <c r="R1799" t="str">
        <f t="shared" si="199"/>
        <v>plays</v>
      </c>
      <c r="S1799" s="9">
        <f t="shared" si="200"/>
        <v>42689.56931712963</v>
      </c>
      <c r="T1799" s="10">
        <f t="shared" si="201"/>
        <v>42719.56931712963</v>
      </c>
      <c r="U1799">
        <f t="shared" si="202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0</v>
      </c>
      <c r="L1800">
        <v>8</v>
      </c>
      <c r="M1800" t="b">
        <v>1</v>
      </c>
      <c r="N1800" t="s">
        <v>8303</v>
      </c>
      <c r="O1800" s="5">
        <f t="shared" si="196"/>
        <v>0.136375</v>
      </c>
      <c r="P1800" s="11">
        <f t="shared" si="197"/>
        <v>272.75</v>
      </c>
      <c r="Q1800" t="str">
        <f t="shared" si="198"/>
        <v>theater</v>
      </c>
      <c r="R1800" t="str">
        <f t="shared" si="199"/>
        <v>spaces</v>
      </c>
      <c r="S1800" s="9">
        <f t="shared" si="200"/>
        <v>42344.32677083333</v>
      </c>
      <c r="T1800" s="10">
        <f t="shared" si="201"/>
        <v>42404.32677083333</v>
      </c>
      <c r="U1800">
        <f t="shared" si="202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0</v>
      </c>
      <c r="L1801">
        <v>105</v>
      </c>
      <c r="M1801" t="b">
        <v>1</v>
      </c>
      <c r="N1801" t="s">
        <v>8273</v>
      </c>
      <c r="O1801" s="5">
        <f t="shared" si="196"/>
        <v>1.7457500000000001E-2</v>
      </c>
      <c r="P1801" s="11">
        <f t="shared" si="197"/>
        <v>0.665047619047619</v>
      </c>
      <c r="Q1801" t="str">
        <f t="shared" si="198"/>
        <v>technology</v>
      </c>
      <c r="R1801" t="str">
        <f t="shared" si="199"/>
        <v>wearables</v>
      </c>
      <c r="S1801" s="9">
        <f t="shared" si="200"/>
        <v>41934.842685185184</v>
      </c>
      <c r="T1801" s="10">
        <f t="shared" si="201"/>
        <v>41954.884351851855</v>
      </c>
      <c r="U1801">
        <f t="shared" si="202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314</v>
      </c>
      <c r="M1802" t="b">
        <v>1</v>
      </c>
      <c r="N1802" t="s">
        <v>8269</v>
      </c>
      <c r="O1802" s="5">
        <f t="shared" si="196"/>
        <v>0.20449632511889321</v>
      </c>
      <c r="P1802" s="11">
        <f t="shared" si="197"/>
        <v>30.127388535031848</v>
      </c>
      <c r="Q1802" t="str">
        <f t="shared" si="198"/>
        <v>film &amp; video</v>
      </c>
      <c r="R1802" t="str">
        <f t="shared" si="199"/>
        <v>documentary</v>
      </c>
      <c r="S1802" s="9">
        <f t="shared" si="200"/>
        <v>42623.606134259258</v>
      </c>
      <c r="T1802" s="10">
        <f t="shared" si="201"/>
        <v>42653.606134259258</v>
      </c>
      <c r="U1802">
        <f t="shared" si="202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0</v>
      </c>
      <c r="L1803">
        <v>63</v>
      </c>
      <c r="M1803" t="b">
        <v>1</v>
      </c>
      <c r="N1803" t="s">
        <v>8271</v>
      </c>
      <c r="O1803" s="5">
        <f t="shared" si="196"/>
        <v>0.13852941176470587</v>
      </c>
      <c r="P1803" s="11">
        <f t="shared" si="197"/>
        <v>37.38095238095238</v>
      </c>
      <c r="Q1803" t="str">
        <f t="shared" si="198"/>
        <v>theater</v>
      </c>
      <c r="R1803" t="str">
        <f t="shared" si="199"/>
        <v>plays</v>
      </c>
      <c r="S1803" s="9">
        <f t="shared" si="200"/>
        <v>42321.660509259258</v>
      </c>
      <c r="T1803" s="10">
        <f t="shared" si="201"/>
        <v>42353.506944444445</v>
      </c>
      <c r="U1803">
        <f t="shared" si="202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0</v>
      </c>
      <c r="L1804">
        <v>108</v>
      </c>
      <c r="M1804" t="b">
        <v>1</v>
      </c>
      <c r="N1804" t="s">
        <v>8271</v>
      </c>
      <c r="O1804" s="5">
        <f t="shared" si="196"/>
        <v>0.48485714285714288</v>
      </c>
      <c r="P1804" s="11">
        <f t="shared" si="197"/>
        <v>15.712962962962964</v>
      </c>
      <c r="Q1804" t="str">
        <f t="shared" si="198"/>
        <v>theater</v>
      </c>
      <c r="R1804" t="str">
        <f t="shared" si="199"/>
        <v>plays</v>
      </c>
      <c r="S1804" s="9">
        <f t="shared" si="200"/>
        <v>42159.47256944445</v>
      </c>
      <c r="T1804" s="10">
        <f t="shared" si="201"/>
        <v>42182.915972222225</v>
      </c>
      <c r="U1804">
        <f t="shared" si="202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0</v>
      </c>
      <c r="L1805">
        <v>1373</v>
      </c>
      <c r="M1805" t="b">
        <v>1</v>
      </c>
      <c r="N1805" t="s">
        <v>8295</v>
      </c>
      <c r="O1805" s="5">
        <f t="shared" si="196"/>
        <v>0.308</v>
      </c>
      <c r="P1805" s="11">
        <f t="shared" si="197"/>
        <v>3.9257101238164602</v>
      </c>
      <c r="Q1805" t="str">
        <f t="shared" si="198"/>
        <v>technology</v>
      </c>
      <c r="R1805" t="str">
        <f t="shared" si="199"/>
        <v>hardware</v>
      </c>
      <c r="S1805" s="9">
        <f t="shared" si="200"/>
        <v>42018.071550925932</v>
      </c>
      <c r="T1805" s="10">
        <f t="shared" si="201"/>
        <v>42049.071550925932</v>
      </c>
      <c r="U1805">
        <f t="shared" si="202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0</v>
      </c>
      <c r="L1806">
        <v>0</v>
      </c>
      <c r="M1806" t="b">
        <v>0</v>
      </c>
      <c r="N1806" t="s">
        <v>8284</v>
      </c>
      <c r="O1806" s="5">
        <f t="shared" si="196"/>
        <v>0.35174193548387095</v>
      </c>
      <c r="P1806" s="11" t="e">
        <f t="shared" si="197"/>
        <v>#DIV/0!</v>
      </c>
      <c r="Q1806" t="str">
        <f t="shared" si="198"/>
        <v>food</v>
      </c>
      <c r="R1806" t="str">
        <f t="shared" si="199"/>
        <v>food trucks</v>
      </c>
      <c r="S1806" s="9">
        <f t="shared" si="200"/>
        <v>42282.678287037037</v>
      </c>
      <c r="T1806" s="10">
        <f t="shared" si="201"/>
        <v>42322.719953703709</v>
      </c>
      <c r="U1806">
        <f t="shared" si="202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0</v>
      </c>
      <c r="L1807">
        <v>21</v>
      </c>
      <c r="M1807" t="b">
        <v>1</v>
      </c>
      <c r="N1807" t="s">
        <v>8271</v>
      </c>
      <c r="O1807" s="5">
        <f t="shared" si="196"/>
        <v>0.36404444444444445</v>
      </c>
      <c r="P1807" s="11">
        <f t="shared" si="197"/>
        <v>390.04761904761904</v>
      </c>
      <c r="Q1807" t="str">
        <f t="shared" si="198"/>
        <v>theater</v>
      </c>
      <c r="R1807" t="str">
        <f t="shared" si="199"/>
        <v>plays</v>
      </c>
      <c r="S1807" s="9">
        <f t="shared" si="200"/>
        <v>42247.803912037038</v>
      </c>
      <c r="T1807" s="10">
        <f t="shared" si="201"/>
        <v>42279.75</v>
      </c>
      <c r="U1807">
        <f t="shared" si="202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0</v>
      </c>
      <c r="L1808">
        <v>104</v>
      </c>
      <c r="M1808" t="b">
        <v>1</v>
      </c>
      <c r="N1808" t="s">
        <v>8271</v>
      </c>
      <c r="O1808" s="5">
        <f t="shared" si="196"/>
        <v>2.955E-2</v>
      </c>
      <c r="P1808" s="11">
        <f t="shared" si="197"/>
        <v>5.6826923076923075</v>
      </c>
      <c r="Q1808" t="str">
        <f t="shared" si="198"/>
        <v>theater</v>
      </c>
      <c r="R1808" t="str">
        <f t="shared" si="199"/>
        <v>plays</v>
      </c>
      <c r="S1808" s="9">
        <f t="shared" si="200"/>
        <v>41877.638298611113</v>
      </c>
      <c r="T1808" s="10">
        <f t="shared" si="201"/>
        <v>41912.638298611113</v>
      </c>
      <c r="U1808">
        <f t="shared" si="202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0</v>
      </c>
      <c r="L1809">
        <v>0</v>
      </c>
      <c r="M1809" t="b">
        <v>0</v>
      </c>
      <c r="N1809" t="s">
        <v>8268</v>
      </c>
      <c r="O1809" s="5">
        <f t="shared" si="196"/>
        <v>0.1106</v>
      </c>
      <c r="P1809" s="11" t="e">
        <f t="shared" si="197"/>
        <v>#DIV/0!</v>
      </c>
      <c r="Q1809" t="str">
        <f t="shared" si="198"/>
        <v>film &amp; video</v>
      </c>
      <c r="R1809" t="str">
        <f t="shared" si="199"/>
        <v>drama</v>
      </c>
      <c r="S1809" s="9">
        <f t="shared" si="200"/>
        <v>41880.068437499998</v>
      </c>
      <c r="T1809" s="10">
        <f t="shared" si="201"/>
        <v>41910.068437499998</v>
      </c>
      <c r="U1809">
        <f t="shared" si="202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96"/>
        <v>0.41407142857142859</v>
      </c>
      <c r="P1810" s="11">
        <f t="shared" si="197"/>
        <v>374</v>
      </c>
      <c r="Q1810" t="str">
        <f t="shared" si="198"/>
        <v>music</v>
      </c>
      <c r="R1810" t="str">
        <f t="shared" si="199"/>
        <v>rock</v>
      </c>
      <c r="S1810" s="9">
        <f t="shared" si="200"/>
        <v>42742.680902777778</v>
      </c>
      <c r="T1810" s="10">
        <f t="shared" si="201"/>
        <v>42777.680902777778</v>
      </c>
      <c r="U1810">
        <f t="shared" si="202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0</v>
      </c>
      <c r="L1811">
        <v>33</v>
      </c>
      <c r="M1811" t="b">
        <v>1</v>
      </c>
      <c r="N1811" t="s">
        <v>8271</v>
      </c>
      <c r="O1811" s="5">
        <f t="shared" si="196"/>
        <v>0.10857142857142857</v>
      </c>
      <c r="P1811" s="11">
        <f t="shared" si="197"/>
        <v>11.515151515151516</v>
      </c>
      <c r="Q1811" t="str">
        <f t="shared" si="198"/>
        <v>theater</v>
      </c>
      <c r="R1811" t="str">
        <f t="shared" si="199"/>
        <v>plays</v>
      </c>
      <c r="S1811" s="9">
        <f t="shared" si="200"/>
        <v>42029.907858796301</v>
      </c>
      <c r="T1811" s="10">
        <f t="shared" si="201"/>
        <v>42064.907858796301</v>
      </c>
      <c r="U1811">
        <f t="shared" si="202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43</v>
      </c>
      <c r="M1812" t="b">
        <v>1</v>
      </c>
      <c r="N1812" t="s">
        <v>8271</v>
      </c>
      <c r="O1812" s="5">
        <f t="shared" si="196"/>
        <v>3.3333333333333333E-2</v>
      </c>
      <c r="P1812" s="11">
        <f t="shared" si="197"/>
        <v>0.34883720930232559</v>
      </c>
      <c r="Q1812" t="str">
        <f t="shared" si="198"/>
        <v>theater</v>
      </c>
      <c r="R1812" t="str">
        <f t="shared" si="199"/>
        <v>plays</v>
      </c>
      <c r="S1812" s="9">
        <f t="shared" si="200"/>
        <v>41860.91002314815</v>
      </c>
      <c r="T1812" s="10">
        <f t="shared" si="201"/>
        <v>41872.91002314815</v>
      </c>
      <c r="U1812">
        <f t="shared" si="202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20</v>
      </c>
      <c r="M1813" t="b">
        <v>1</v>
      </c>
      <c r="N1813" t="s">
        <v>8271</v>
      </c>
      <c r="O1813" s="5">
        <f t="shared" si="196"/>
        <v>7.407407407407407E-4</v>
      </c>
      <c r="P1813" s="11">
        <f t="shared" si="197"/>
        <v>2</v>
      </c>
      <c r="Q1813" t="str">
        <f t="shared" si="198"/>
        <v>theater</v>
      </c>
      <c r="R1813" t="str">
        <f t="shared" si="199"/>
        <v>plays</v>
      </c>
      <c r="S1813" s="9">
        <f t="shared" si="200"/>
        <v>41876.433680555558</v>
      </c>
      <c r="T1813" s="10">
        <f t="shared" si="201"/>
        <v>41936.166666666664</v>
      </c>
      <c r="U1813">
        <f t="shared" si="202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37</v>
      </c>
      <c r="M1814" t="b">
        <v>1</v>
      </c>
      <c r="N1814" t="s">
        <v>8295</v>
      </c>
      <c r="O1814" s="5">
        <f t="shared" si="196"/>
        <v>0.13307692307692306</v>
      </c>
      <c r="P1814" s="11">
        <f t="shared" si="197"/>
        <v>23.378378378378379</v>
      </c>
      <c r="Q1814" t="str">
        <f t="shared" si="198"/>
        <v>technology</v>
      </c>
      <c r="R1814" t="str">
        <f t="shared" si="199"/>
        <v>hardware</v>
      </c>
      <c r="S1814" s="9">
        <f t="shared" si="200"/>
        <v>42524.318703703699</v>
      </c>
      <c r="T1814" s="10">
        <f t="shared" si="201"/>
        <v>42554.318703703699</v>
      </c>
      <c r="U1814">
        <f t="shared" si="202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217</v>
      </c>
      <c r="M1815" t="b">
        <v>1</v>
      </c>
      <c r="N1815" t="s">
        <v>8295</v>
      </c>
      <c r="O1815" s="5">
        <f t="shared" si="196"/>
        <v>0</v>
      </c>
      <c r="P1815" s="11">
        <f t="shared" si="197"/>
        <v>0</v>
      </c>
      <c r="Q1815" t="str">
        <f t="shared" si="198"/>
        <v>technology</v>
      </c>
      <c r="R1815" t="str">
        <f t="shared" si="199"/>
        <v>hardware</v>
      </c>
      <c r="S1815" s="9">
        <f t="shared" si="200"/>
        <v>41829.889027777775</v>
      </c>
      <c r="T1815" s="10">
        <f t="shared" si="201"/>
        <v>41859.889027777775</v>
      </c>
      <c r="U1815">
        <f t="shared" si="202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59</v>
      </c>
      <c r="M1816" t="b">
        <v>1</v>
      </c>
      <c r="N1816" t="s">
        <v>8305</v>
      </c>
      <c r="O1816" s="5">
        <f t="shared" si="196"/>
        <v>0.49183333333333334</v>
      </c>
      <c r="P1816" s="11">
        <f t="shared" si="197"/>
        <v>100.03389830508475</v>
      </c>
      <c r="Q1816" t="str">
        <f t="shared" si="198"/>
        <v>theater</v>
      </c>
      <c r="R1816" t="str">
        <f t="shared" si="199"/>
        <v>musical</v>
      </c>
      <c r="S1816" s="9">
        <f t="shared" si="200"/>
        <v>42033.314074074078</v>
      </c>
      <c r="T1816" s="10">
        <f t="shared" si="201"/>
        <v>42063.314074074078</v>
      </c>
      <c r="U1816">
        <f t="shared" si="202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21</v>
      </c>
      <c r="M1817" t="b">
        <v>1</v>
      </c>
      <c r="N1817" t="s">
        <v>8271</v>
      </c>
      <c r="O1817" s="5">
        <f t="shared" si="196"/>
        <v>0</v>
      </c>
      <c r="P1817" s="11">
        <f t="shared" si="197"/>
        <v>0</v>
      </c>
      <c r="Q1817" t="str">
        <f t="shared" si="198"/>
        <v>theater</v>
      </c>
      <c r="R1817" t="str">
        <f t="shared" si="199"/>
        <v>plays</v>
      </c>
      <c r="S1817" s="9">
        <f t="shared" si="200"/>
        <v>42172.906678240746</v>
      </c>
      <c r="T1817" s="10">
        <f t="shared" si="201"/>
        <v>42186.906678240746</v>
      </c>
      <c r="U1817">
        <f t="shared" si="202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3</v>
      </c>
      <c r="M1818" t="b">
        <v>0</v>
      </c>
      <c r="N1818" t="s">
        <v>8303</v>
      </c>
      <c r="O1818" s="5">
        <f t="shared" si="196"/>
        <v>2.036E-2</v>
      </c>
      <c r="P1818" s="11">
        <f t="shared" si="197"/>
        <v>169.66666666666666</v>
      </c>
      <c r="Q1818" t="str">
        <f t="shared" si="198"/>
        <v>theater</v>
      </c>
      <c r="R1818" t="str">
        <f t="shared" si="199"/>
        <v>spaces</v>
      </c>
      <c r="S1818" s="9">
        <f t="shared" si="200"/>
        <v>42548.876192129625</v>
      </c>
      <c r="T1818" s="10">
        <f t="shared" si="201"/>
        <v>42576.791666666672</v>
      </c>
      <c r="U1818">
        <f t="shared" si="202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6</v>
      </c>
      <c r="M1819" t="b">
        <v>1</v>
      </c>
      <c r="N1819" t="s">
        <v>8305</v>
      </c>
      <c r="O1819" s="5">
        <f t="shared" si="196"/>
        <v>0.52327777777777773</v>
      </c>
      <c r="P1819" s="11">
        <f t="shared" si="197"/>
        <v>1569.8333333333333</v>
      </c>
      <c r="Q1819" t="str">
        <f t="shared" si="198"/>
        <v>theater</v>
      </c>
      <c r="R1819" t="str">
        <f t="shared" si="199"/>
        <v>musical</v>
      </c>
      <c r="S1819" s="9">
        <f t="shared" si="200"/>
        <v>42705.662118055552</v>
      </c>
      <c r="T1819" s="10">
        <f t="shared" si="201"/>
        <v>42765.290972222225</v>
      </c>
      <c r="U1819">
        <f t="shared" si="202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96"/>
        <v>0</v>
      </c>
      <c r="P1820" s="11" t="e">
        <f t="shared" si="197"/>
        <v>#DIV/0!</v>
      </c>
      <c r="Q1820" t="str">
        <f t="shared" si="198"/>
        <v>food</v>
      </c>
      <c r="R1820" t="str">
        <f t="shared" si="199"/>
        <v>food trucks</v>
      </c>
      <c r="S1820" s="9">
        <f t="shared" si="200"/>
        <v>42067.234375</v>
      </c>
      <c r="T1820" s="10">
        <f t="shared" si="201"/>
        <v>42097.192708333328</v>
      </c>
      <c r="U1820">
        <f t="shared" si="202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39</v>
      </c>
      <c r="M1821" t="b">
        <v>1</v>
      </c>
      <c r="N1821" t="s">
        <v>8271</v>
      </c>
      <c r="O1821" s="5">
        <f t="shared" si="196"/>
        <v>2.0833333333333332E-2</v>
      </c>
      <c r="P1821" s="11">
        <f t="shared" si="197"/>
        <v>0.64102564102564108</v>
      </c>
      <c r="Q1821" t="str">
        <f t="shared" si="198"/>
        <v>theater</v>
      </c>
      <c r="R1821" t="str">
        <f t="shared" si="199"/>
        <v>plays</v>
      </c>
      <c r="S1821" s="9">
        <f t="shared" si="200"/>
        <v>41820.752268518518</v>
      </c>
      <c r="T1821" s="10">
        <f t="shared" si="201"/>
        <v>41850.752268518518</v>
      </c>
      <c r="U1821">
        <f t="shared" si="202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1</v>
      </c>
      <c r="L1822">
        <v>151</v>
      </c>
      <c r="M1822" t="b">
        <v>1</v>
      </c>
      <c r="N1822" t="s">
        <v>8301</v>
      </c>
      <c r="O1822" s="5">
        <f t="shared" si="196"/>
        <v>6.565384615384616E-2</v>
      </c>
      <c r="P1822" s="11">
        <f t="shared" si="197"/>
        <v>11.304635761589404</v>
      </c>
      <c r="Q1822" t="str">
        <f t="shared" si="198"/>
        <v>technology</v>
      </c>
      <c r="R1822" t="str">
        <f t="shared" si="199"/>
        <v>space exploration</v>
      </c>
      <c r="S1822" s="9">
        <f t="shared" si="200"/>
        <v>42065.084375000006</v>
      </c>
      <c r="T1822" s="10">
        <f t="shared" si="201"/>
        <v>42095.042708333334</v>
      </c>
      <c r="U1822">
        <f t="shared" si="20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131</v>
      </c>
      <c r="M1823" t="b">
        <v>1</v>
      </c>
      <c r="N1823" t="s">
        <v>8280</v>
      </c>
      <c r="O1823" s="5">
        <f t="shared" si="196"/>
        <v>1.3489</v>
      </c>
      <c r="P1823" s="11">
        <f t="shared" si="197"/>
        <v>25.742366412213741</v>
      </c>
      <c r="Q1823" t="str">
        <f t="shared" si="198"/>
        <v>music</v>
      </c>
      <c r="R1823" t="str">
        <f t="shared" si="199"/>
        <v>electronic music</v>
      </c>
      <c r="S1823" s="9">
        <f t="shared" si="200"/>
        <v>40926.319062499999</v>
      </c>
      <c r="T1823" s="10">
        <f t="shared" si="201"/>
        <v>40971.319062499999</v>
      </c>
      <c r="U1823">
        <f t="shared" si="20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1</v>
      </c>
      <c r="L1824">
        <v>74</v>
      </c>
      <c r="M1824" t="b">
        <v>1</v>
      </c>
      <c r="N1824" t="s">
        <v>8271</v>
      </c>
      <c r="O1824" s="5">
        <f t="shared" si="196"/>
        <v>1</v>
      </c>
      <c r="P1824" s="11">
        <f t="shared" si="197"/>
        <v>4.0540540540540544</v>
      </c>
      <c r="Q1824" t="str">
        <f t="shared" si="198"/>
        <v>theater</v>
      </c>
      <c r="R1824" t="str">
        <f t="shared" si="199"/>
        <v>plays</v>
      </c>
      <c r="S1824" s="9">
        <f t="shared" si="200"/>
        <v>41634.797013888885</v>
      </c>
      <c r="T1824" s="10">
        <f t="shared" si="201"/>
        <v>41670.792361111111</v>
      </c>
      <c r="U1824">
        <f t="shared" si="202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1</v>
      </c>
      <c r="L1825">
        <v>141</v>
      </c>
      <c r="M1825" t="b">
        <v>1</v>
      </c>
      <c r="N1825" t="s">
        <v>8276</v>
      </c>
      <c r="O1825" s="5">
        <f t="shared" si="196"/>
        <v>1.1585714285714286</v>
      </c>
      <c r="P1825" s="11">
        <f t="shared" si="197"/>
        <v>5.75177304964539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10">
        <f t="shared" si="201"/>
        <v>41206.684907407405</v>
      </c>
      <c r="U1825">
        <f t="shared" si="202"/>
        <v>2012</v>
      </c>
    </row>
    <row r="1826" spans="1:21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0</v>
      </c>
      <c r="M1826" t="b">
        <v>0</v>
      </c>
      <c r="N1826" t="s">
        <v>8303</v>
      </c>
      <c r="O1826" s="5">
        <f t="shared" si="196"/>
        <v>1.0006666666666666</v>
      </c>
      <c r="P1826" s="11" t="e">
        <f t="shared" si="197"/>
        <v>#DIV/0!</v>
      </c>
      <c r="Q1826" t="str">
        <f t="shared" si="198"/>
        <v>theater</v>
      </c>
      <c r="R1826" t="str">
        <f t="shared" si="199"/>
        <v>spaces</v>
      </c>
      <c r="S1826" s="9">
        <f t="shared" si="200"/>
        <v>41626.916284722225</v>
      </c>
      <c r="T1826" s="10">
        <f t="shared" si="201"/>
        <v>41647.088888888888</v>
      </c>
      <c r="U1826">
        <f t="shared" si="202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1</v>
      </c>
      <c r="L1827">
        <v>97</v>
      </c>
      <c r="M1827" t="b">
        <v>1</v>
      </c>
      <c r="N1827" t="s">
        <v>8269</v>
      </c>
      <c r="O1827" s="5">
        <f t="shared" si="196"/>
        <v>1.0505</v>
      </c>
      <c r="P1827" s="11">
        <f t="shared" si="197"/>
        <v>21.659793814432991</v>
      </c>
      <c r="Q1827" t="str">
        <f t="shared" si="198"/>
        <v>film &amp; video</v>
      </c>
      <c r="R1827" t="str">
        <f t="shared" si="199"/>
        <v>documentary</v>
      </c>
      <c r="S1827" s="9">
        <f t="shared" si="200"/>
        <v>41443.83452546296</v>
      </c>
      <c r="T1827" s="10">
        <f t="shared" si="201"/>
        <v>41466.83452546296</v>
      </c>
      <c r="U1827">
        <f t="shared" si="202"/>
        <v>2013</v>
      </c>
    </row>
    <row r="1828" spans="1:21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30</v>
      </c>
      <c r="M1828" t="b">
        <v>1</v>
      </c>
      <c r="N1828" t="s">
        <v>8303</v>
      </c>
      <c r="O1828" s="5">
        <f t="shared" si="196"/>
        <v>1.01</v>
      </c>
      <c r="P1828" s="11">
        <f t="shared" si="197"/>
        <v>67.333333333333329</v>
      </c>
      <c r="Q1828" t="str">
        <f t="shared" si="198"/>
        <v>theater</v>
      </c>
      <c r="R1828" t="str">
        <f t="shared" si="199"/>
        <v>spaces</v>
      </c>
      <c r="S1828" s="9">
        <f t="shared" si="200"/>
        <v>41657.923807870371</v>
      </c>
      <c r="T1828" s="10">
        <f t="shared" si="201"/>
        <v>41687.923807870371</v>
      </c>
      <c r="U1828">
        <f t="shared" si="20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14</v>
      </c>
      <c r="M1829" t="b">
        <v>0</v>
      </c>
      <c r="N1829" t="s">
        <v>8303</v>
      </c>
      <c r="O1829" s="5">
        <f t="shared" si="196"/>
        <v>1.0066250000000001</v>
      </c>
      <c r="P1829" s="11">
        <f t="shared" si="197"/>
        <v>575.21428571428567</v>
      </c>
      <c r="Q1829" t="str">
        <f t="shared" si="198"/>
        <v>theater</v>
      </c>
      <c r="R1829" t="str">
        <f t="shared" si="199"/>
        <v>spaces</v>
      </c>
      <c r="S1829" s="9">
        <f t="shared" si="200"/>
        <v>40555.325937499998</v>
      </c>
      <c r="T1829" s="10">
        <f t="shared" si="201"/>
        <v>40605.325937499998</v>
      </c>
      <c r="U1829">
        <f t="shared" si="20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20</v>
      </c>
      <c r="M1830" t="b">
        <v>0</v>
      </c>
      <c r="N1830" t="s">
        <v>8272</v>
      </c>
      <c r="O1830" s="5">
        <f t="shared" si="196"/>
        <v>1.0016</v>
      </c>
      <c r="P1830" s="11">
        <f t="shared" si="197"/>
        <v>1001.6</v>
      </c>
      <c r="Q1830" t="str">
        <f t="shared" si="198"/>
        <v>technology</v>
      </c>
      <c r="R1830" t="str">
        <f t="shared" si="199"/>
        <v>web</v>
      </c>
      <c r="S1830" s="9">
        <f t="shared" si="200"/>
        <v>41736.899652777778</v>
      </c>
      <c r="T1830" s="10">
        <f t="shared" si="201"/>
        <v>41768.916666666664</v>
      </c>
      <c r="U1830">
        <f t="shared" si="20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0</v>
      </c>
      <c r="M1831" t="b">
        <v>0</v>
      </c>
      <c r="N1831" t="s">
        <v>8305</v>
      </c>
      <c r="O1831" s="5">
        <f t="shared" si="196"/>
        <v>1.6668333333333334</v>
      </c>
      <c r="P1831" s="11" t="e">
        <f t="shared" si="197"/>
        <v>#DIV/0!</v>
      </c>
      <c r="Q1831" t="str">
        <f t="shared" si="198"/>
        <v>theater</v>
      </c>
      <c r="R1831" t="str">
        <f t="shared" si="199"/>
        <v>musical</v>
      </c>
      <c r="S1831" s="9">
        <f t="shared" si="200"/>
        <v>40516.087627314817</v>
      </c>
      <c r="T1831" s="10">
        <f t="shared" si="201"/>
        <v>40564.916666666664</v>
      </c>
      <c r="U1831">
        <f t="shared" si="202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28</v>
      </c>
      <c r="M1832" t="b">
        <v>0</v>
      </c>
      <c r="N1832" t="s">
        <v>8267</v>
      </c>
      <c r="O1832" s="5">
        <f t="shared" si="196"/>
        <v>1.0153333333333334</v>
      </c>
      <c r="P1832" s="11">
        <f t="shared" si="197"/>
        <v>543.92857142857144</v>
      </c>
      <c r="Q1832" t="str">
        <f t="shared" si="198"/>
        <v>film &amp; video</v>
      </c>
      <c r="R1832" t="str">
        <f t="shared" si="199"/>
        <v>science fiction</v>
      </c>
      <c r="S1832" s="9">
        <f t="shared" si="200"/>
        <v>41664.684108796297</v>
      </c>
      <c r="T1832" s="10">
        <f t="shared" si="201"/>
        <v>41694.684108796297</v>
      </c>
      <c r="U1832">
        <f t="shared" si="20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</v>
      </c>
      <c r="M1833" t="b">
        <v>0</v>
      </c>
      <c r="N1833" t="s">
        <v>8291</v>
      </c>
      <c r="O1833" s="5">
        <f t="shared" si="196"/>
        <v>1.03</v>
      </c>
      <c r="P1833" s="11">
        <f t="shared" si="197"/>
        <v>1030</v>
      </c>
      <c r="Q1833" t="str">
        <f t="shared" si="198"/>
        <v>photography</v>
      </c>
      <c r="R1833" t="str">
        <f t="shared" si="199"/>
        <v>places</v>
      </c>
      <c r="S1833" s="9">
        <f t="shared" si="200"/>
        <v>41026.996099537035</v>
      </c>
      <c r="T1833" s="10">
        <f t="shared" si="201"/>
        <v>41041.996099537035</v>
      </c>
      <c r="U1833">
        <f t="shared" si="20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17</v>
      </c>
      <c r="M1834" t="b">
        <v>0</v>
      </c>
      <c r="N1834" t="s">
        <v>8271</v>
      </c>
      <c r="O1834" s="5">
        <f t="shared" si="196"/>
        <v>1.4285714285714286</v>
      </c>
      <c r="P1834" s="11">
        <f t="shared" si="197"/>
        <v>29.411764705882351</v>
      </c>
      <c r="Q1834" t="str">
        <f t="shared" si="198"/>
        <v>theater</v>
      </c>
      <c r="R1834" t="str">
        <f t="shared" si="199"/>
        <v>plays</v>
      </c>
      <c r="S1834" s="9">
        <f t="shared" si="200"/>
        <v>40576.539664351854</v>
      </c>
      <c r="T1834" s="10">
        <f t="shared" si="201"/>
        <v>40606.539664351854</v>
      </c>
      <c r="U1834">
        <f t="shared" si="20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249</v>
      </c>
      <c r="M1835" t="b">
        <v>1</v>
      </c>
      <c r="N1835" t="s">
        <v>8303</v>
      </c>
      <c r="O1835" s="5">
        <f t="shared" si="196"/>
        <v>2.625</v>
      </c>
      <c r="P1835" s="11">
        <f t="shared" si="197"/>
        <v>4.2168674698795181</v>
      </c>
      <c r="Q1835" t="str">
        <f t="shared" si="198"/>
        <v>theater</v>
      </c>
      <c r="R1835" t="str">
        <f t="shared" si="199"/>
        <v>spaces</v>
      </c>
      <c r="S1835" s="9">
        <f t="shared" si="200"/>
        <v>41303.044016203705</v>
      </c>
      <c r="T1835" s="10">
        <f t="shared" si="201"/>
        <v>41335.332638888889</v>
      </c>
      <c r="U1835">
        <f t="shared" si="20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20</v>
      </c>
      <c r="M1836" t="b">
        <v>1</v>
      </c>
      <c r="N1836" t="s">
        <v>8303</v>
      </c>
      <c r="O1836" s="5">
        <f t="shared" si="196"/>
        <v>1.1805000000000001</v>
      </c>
      <c r="P1836" s="11">
        <f t="shared" si="197"/>
        <v>590.25</v>
      </c>
      <c r="Q1836" t="str">
        <f t="shared" si="198"/>
        <v>theater</v>
      </c>
      <c r="R1836" t="str">
        <f t="shared" si="199"/>
        <v>spaces</v>
      </c>
      <c r="S1836" s="9">
        <f t="shared" si="200"/>
        <v>41988.964062500003</v>
      </c>
      <c r="T1836" s="10">
        <f t="shared" si="201"/>
        <v>42028.964062500003</v>
      </c>
      <c r="U1836">
        <f t="shared" si="202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6</v>
      </c>
      <c r="M1837" t="b">
        <v>0</v>
      </c>
      <c r="N1837" t="s">
        <v>8271</v>
      </c>
      <c r="O1837" s="5">
        <f t="shared" si="196"/>
        <v>1.04</v>
      </c>
      <c r="P1837" s="11">
        <f t="shared" si="197"/>
        <v>86.666666666666671</v>
      </c>
      <c r="Q1837" t="str">
        <f t="shared" si="198"/>
        <v>theater</v>
      </c>
      <c r="R1837" t="str">
        <f t="shared" si="199"/>
        <v>plays</v>
      </c>
      <c r="S1837" s="9">
        <f t="shared" si="200"/>
        <v>42430.702210648145</v>
      </c>
      <c r="T1837" s="10">
        <f t="shared" si="201"/>
        <v>42460.660543981481</v>
      </c>
      <c r="U1837">
        <f t="shared" si="202"/>
        <v>2016</v>
      </c>
    </row>
    <row r="1838" spans="1:21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15</v>
      </c>
      <c r="M1838" t="b">
        <v>1</v>
      </c>
      <c r="N1838" t="s">
        <v>8305</v>
      </c>
      <c r="O1838" s="5">
        <f t="shared" si="196"/>
        <v>2.0034000000000001</v>
      </c>
      <c r="P1838" s="11">
        <f t="shared" si="197"/>
        <v>667.8</v>
      </c>
      <c r="Q1838" t="str">
        <f t="shared" si="198"/>
        <v>theater</v>
      </c>
      <c r="R1838" t="str">
        <f t="shared" si="199"/>
        <v>musical</v>
      </c>
      <c r="S1838" s="9">
        <f t="shared" si="200"/>
        <v>41305.809363425928</v>
      </c>
      <c r="T1838" s="10">
        <f t="shared" si="201"/>
        <v>41322.809363425928</v>
      </c>
      <c r="U1838">
        <f t="shared" si="20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41</v>
      </c>
      <c r="M1839" t="b">
        <v>1</v>
      </c>
      <c r="N1839" t="s">
        <v>8271</v>
      </c>
      <c r="O1839" s="5">
        <f t="shared" si="196"/>
        <v>3.0683333333333334</v>
      </c>
      <c r="P1839" s="11">
        <f t="shared" si="197"/>
        <v>44.902439024390247</v>
      </c>
      <c r="Q1839" t="str">
        <f t="shared" si="198"/>
        <v>theater</v>
      </c>
      <c r="R1839" t="str">
        <f t="shared" si="199"/>
        <v>plays</v>
      </c>
      <c r="S1839" s="9">
        <f t="shared" si="200"/>
        <v>40926.047858796301</v>
      </c>
      <c r="T1839" s="10">
        <f t="shared" si="201"/>
        <v>40986.006192129629</v>
      </c>
      <c r="U1839">
        <f t="shared" si="20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1</v>
      </c>
      <c r="L1840">
        <v>916</v>
      </c>
      <c r="M1840" t="b">
        <v>1</v>
      </c>
      <c r="N1840" t="s">
        <v>8288</v>
      </c>
      <c r="O1840" s="5">
        <f t="shared" si="196"/>
        <v>1.00149</v>
      </c>
      <c r="P1840" s="11">
        <f t="shared" si="197"/>
        <v>1.0933296943231441</v>
      </c>
      <c r="Q1840" t="str">
        <f t="shared" si="198"/>
        <v>publishing</v>
      </c>
      <c r="R1840" t="str">
        <f t="shared" si="199"/>
        <v>radio &amp; podcasts</v>
      </c>
      <c r="S1840" s="9">
        <f t="shared" si="200"/>
        <v>40788.786539351851</v>
      </c>
      <c r="T1840" s="10">
        <f t="shared" si="201"/>
        <v>40817.125</v>
      </c>
      <c r="U1840">
        <f t="shared" si="20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104</v>
      </c>
      <c r="M1841" t="b">
        <v>0</v>
      </c>
      <c r="N1841" t="s">
        <v>8273</v>
      </c>
      <c r="O1841" s="5">
        <f t="shared" si="196"/>
        <v>2.0529999999999999</v>
      </c>
      <c r="P1841" s="11">
        <f t="shared" si="197"/>
        <v>19.740384615384617</v>
      </c>
      <c r="Q1841" t="str">
        <f t="shared" si="198"/>
        <v>technology</v>
      </c>
      <c r="R1841" t="str">
        <f t="shared" si="199"/>
        <v>wearables</v>
      </c>
      <c r="S1841" s="9">
        <f t="shared" si="200"/>
        <v>42614.722013888888</v>
      </c>
      <c r="T1841" s="10">
        <f t="shared" si="201"/>
        <v>42644.722013888888</v>
      </c>
      <c r="U1841">
        <f t="shared" si="20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8</v>
      </c>
      <c r="M1842" t="b">
        <v>0</v>
      </c>
      <c r="N1842" t="s">
        <v>8270</v>
      </c>
      <c r="O1842" s="5">
        <f t="shared" si="196"/>
        <v>1.0888888888888888</v>
      </c>
      <c r="P1842" s="11">
        <f t="shared" si="197"/>
        <v>122.5</v>
      </c>
      <c r="Q1842" t="str">
        <f t="shared" si="198"/>
        <v>film &amp; video</v>
      </c>
      <c r="R1842" t="str">
        <f t="shared" si="199"/>
        <v>animation</v>
      </c>
      <c r="S1842" s="9">
        <f t="shared" si="200"/>
        <v>41382.096180555556</v>
      </c>
      <c r="T1842" s="10">
        <f t="shared" si="201"/>
        <v>41401.207638888889</v>
      </c>
      <c r="U1842">
        <f t="shared" si="20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79</v>
      </c>
      <c r="M1843" t="b">
        <v>1</v>
      </c>
      <c r="N1843" t="s">
        <v>8279</v>
      </c>
      <c r="O1843" s="5">
        <f t="shared" si="196"/>
        <v>1.0175000000000001</v>
      </c>
      <c r="P1843" s="11">
        <f t="shared" si="197"/>
        <v>25.759493670886076</v>
      </c>
      <c r="Q1843" t="str">
        <f t="shared" si="198"/>
        <v>music</v>
      </c>
      <c r="R1843" t="str">
        <f t="shared" si="199"/>
        <v>indie rock</v>
      </c>
      <c r="S1843" s="9">
        <f t="shared" si="200"/>
        <v>41745.84542824074</v>
      </c>
      <c r="T1843" s="10">
        <f t="shared" si="201"/>
        <v>41779.207638888889</v>
      </c>
      <c r="U1843">
        <f t="shared" si="20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</v>
      </c>
      <c r="M1844" t="b">
        <v>0</v>
      </c>
      <c r="N1844" t="s">
        <v>8284</v>
      </c>
      <c r="O1844" s="5">
        <f t="shared" si="196"/>
        <v>1.2524999999999999</v>
      </c>
      <c r="P1844" s="11">
        <f t="shared" si="197"/>
        <v>1252.5</v>
      </c>
      <c r="Q1844" t="str">
        <f t="shared" si="198"/>
        <v>food</v>
      </c>
      <c r="R1844" t="str">
        <f t="shared" si="199"/>
        <v>food trucks</v>
      </c>
      <c r="S1844" s="9">
        <f t="shared" si="200"/>
        <v>42031.631724537037</v>
      </c>
      <c r="T1844" s="10">
        <f t="shared" si="201"/>
        <v>42065.249305555553</v>
      </c>
      <c r="U1844">
        <f t="shared" si="20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26</v>
      </c>
      <c r="M1845" t="b">
        <v>1</v>
      </c>
      <c r="N1845" t="s">
        <v>8271</v>
      </c>
      <c r="O1845" s="5">
        <f t="shared" si="196"/>
        <v>1.2400610000000001</v>
      </c>
      <c r="P1845" s="11">
        <f t="shared" si="197"/>
        <v>476.94653846153847</v>
      </c>
      <c r="Q1845" t="str">
        <f t="shared" si="198"/>
        <v>theater</v>
      </c>
      <c r="R1845" t="str">
        <f t="shared" si="199"/>
        <v>plays</v>
      </c>
      <c r="S1845" s="9">
        <f t="shared" si="200"/>
        <v>40564.994837962964</v>
      </c>
      <c r="T1845" s="10">
        <f t="shared" si="201"/>
        <v>40594.994837962964</v>
      </c>
      <c r="U1845">
        <f t="shared" si="20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1</v>
      </c>
      <c r="M1846" t="b">
        <v>0</v>
      </c>
      <c r="N1846" t="s">
        <v>8271</v>
      </c>
      <c r="O1846" s="5">
        <f t="shared" si="196"/>
        <v>1.014</v>
      </c>
      <c r="P1846" s="11">
        <f t="shared" si="197"/>
        <v>1521</v>
      </c>
      <c r="Q1846" t="str">
        <f t="shared" si="198"/>
        <v>theater</v>
      </c>
      <c r="R1846" t="str">
        <f t="shared" si="199"/>
        <v>plays</v>
      </c>
      <c r="S1846" s="9">
        <f t="shared" si="200"/>
        <v>40666.973541666666</v>
      </c>
      <c r="T1846" s="10">
        <f t="shared" si="201"/>
        <v>40705.125</v>
      </c>
      <c r="U1846">
        <f t="shared" si="20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4</v>
      </c>
      <c r="M1847" t="b">
        <v>1</v>
      </c>
      <c r="N1847" t="s">
        <v>8300</v>
      </c>
      <c r="O1847" s="5">
        <f t="shared" si="196"/>
        <v>1</v>
      </c>
      <c r="P1847" s="11">
        <f t="shared" si="197"/>
        <v>250</v>
      </c>
      <c r="Q1847" t="str">
        <f t="shared" si="198"/>
        <v>music</v>
      </c>
      <c r="R1847" t="str">
        <f t="shared" si="199"/>
        <v>classical music</v>
      </c>
      <c r="S1847" s="9">
        <f t="shared" si="200"/>
        <v>42523.333310185189</v>
      </c>
      <c r="T1847" s="10">
        <f t="shared" si="201"/>
        <v>42538.204861111109</v>
      </c>
      <c r="U1847">
        <f t="shared" si="20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4</v>
      </c>
      <c r="M1848" t="b">
        <v>0</v>
      </c>
      <c r="N1848" t="s">
        <v>8298</v>
      </c>
      <c r="O1848" s="5">
        <f t="shared" si="196"/>
        <v>1.3792666666666666</v>
      </c>
      <c r="P1848" s="11">
        <f t="shared" si="197"/>
        <v>5172.25</v>
      </c>
      <c r="Q1848" t="str">
        <f t="shared" si="198"/>
        <v>food</v>
      </c>
      <c r="R1848" t="str">
        <f t="shared" si="199"/>
        <v>small batch</v>
      </c>
      <c r="S1848" s="9">
        <f t="shared" si="200"/>
        <v>41228.650196759263</v>
      </c>
      <c r="T1848" s="10">
        <f t="shared" si="201"/>
        <v>41258.650196759263</v>
      </c>
      <c r="U1848">
        <f t="shared" si="20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1</v>
      </c>
      <c r="L1849">
        <v>169</v>
      </c>
      <c r="M1849" t="b">
        <v>1</v>
      </c>
      <c r="N1849" t="s">
        <v>8276</v>
      </c>
      <c r="O1849" s="5">
        <f t="shared" si="196"/>
        <v>1.2088000000000001</v>
      </c>
      <c r="P1849" s="11">
        <f t="shared" si="197"/>
        <v>17.881656804733726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10">
        <f t="shared" si="201"/>
        <v>42115.236481481479</v>
      </c>
      <c r="U1849">
        <f t="shared" si="20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</v>
      </c>
      <c r="M1850" t="b">
        <v>0</v>
      </c>
      <c r="N1850" t="s">
        <v>8293</v>
      </c>
      <c r="O1850" s="5">
        <f t="shared" si="196"/>
        <v>1.0736666666666668</v>
      </c>
      <c r="P1850" s="11">
        <f t="shared" si="197"/>
        <v>1610.5</v>
      </c>
      <c r="Q1850" t="str">
        <f t="shared" si="198"/>
        <v>music</v>
      </c>
      <c r="R1850" t="str">
        <f t="shared" si="199"/>
        <v>faith</v>
      </c>
      <c r="S1850" s="9">
        <f t="shared" si="200"/>
        <v>40691.788055555553</v>
      </c>
      <c r="T1850" s="10">
        <f t="shared" si="201"/>
        <v>40755.290972222225</v>
      </c>
      <c r="U1850">
        <f t="shared" si="20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175</v>
      </c>
      <c r="M1851" t="b">
        <v>1</v>
      </c>
      <c r="N1851" t="s">
        <v>8303</v>
      </c>
      <c r="O1851" s="5">
        <f t="shared" si="196"/>
        <v>1.0033333333333334</v>
      </c>
      <c r="P1851" s="11">
        <f t="shared" si="197"/>
        <v>1.72</v>
      </c>
      <c r="Q1851" t="str">
        <f t="shared" si="198"/>
        <v>theater</v>
      </c>
      <c r="R1851" t="str">
        <f t="shared" si="199"/>
        <v>spaces</v>
      </c>
      <c r="S1851" s="9">
        <f t="shared" si="200"/>
        <v>41169.845590277779</v>
      </c>
      <c r="T1851" s="10">
        <f t="shared" si="201"/>
        <v>41199.845590277779</v>
      </c>
      <c r="U1851">
        <f t="shared" si="20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7</v>
      </c>
      <c r="M1852" t="b">
        <v>0</v>
      </c>
      <c r="N1852" t="s">
        <v>8296</v>
      </c>
      <c r="O1852" s="5">
        <f t="shared" si="196"/>
        <v>1.0152222222222222</v>
      </c>
      <c r="P1852" s="11">
        <f t="shared" si="197"/>
        <v>1305.2857142857142</v>
      </c>
      <c r="Q1852" t="str">
        <f t="shared" si="198"/>
        <v>photography</v>
      </c>
      <c r="R1852" t="str">
        <f t="shared" si="199"/>
        <v>people</v>
      </c>
      <c r="S1852" s="9">
        <f t="shared" si="200"/>
        <v>41800.959490740745</v>
      </c>
      <c r="T1852" s="10">
        <f t="shared" si="201"/>
        <v>41830.959490740745</v>
      </c>
      <c r="U1852">
        <f t="shared" si="20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65</v>
      </c>
      <c r="M1853" t="b">
        <v>1</v>
      </c>
      <c r="N1853" t="s">
        <v>8269</v>
      </c>
      <c r="O1853" s="5">
        <f t="shared" si="196"/>
        <v>1.0007692307692309</v>
      </c>
      <c r="P1853" s="11">
        <f t="shared" si="197"/>
        <v>20.015384615384615</v>
      </c>
      <c r="Q1853" t="str">
        <f t="shared" si="198"/>
        <v>film &amp; video</v>
      </c>
      <c r="R1853" t="str">
        <f t="shared" si="199"/>
        <v>documentary</v>
      </c>
      <c r="S1853" s="9">
        <f t="shared" si="200"/>
        <v>41827.906689814816</v>
      </c>
      <c r="T1853" s="10">
        <f t="shared" si="201"/>
        <v>41848.041666666664</v>
      </c>
      <c r="U1853">
        <f t="shared" si="20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2</v>
      </c>
      <c r="M1854" t="b">
        <v>0</v>
      </c>
      <c r="N1854" t="s">
        <v>8268</v>
      </c>
      <c r="O1854" s="5">
        <f t="shared" si="196"/>
        <v>1.1696666666666666</v>
      </c>
      <c r="P1854" s="11">
        <f t="shared" si="197"/>
        <v>8772.5</v>
      </c>
      <c r="Q1854" t="str">
        <f t="shared" si="198"/>
        <v>film &amp; video</v>
      </c>
      <c r="R1854" t="str">
        <f t="shared" si="199"/>
        <v>drama</v>
      </c>
      <c r="S1854" s="9">
        <f t="shared" si="200"/>
        <v>42081.77143518519</v>
      </c>
      <c r="T1854" s="10">
        <f t="shared" si="201"/>
        <v>42119</v>
      </c>
      <c r="U1854">
        <f t="shared" si="20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1</v>
      </c>
      <c r="L1855">
        <v>17</v>
      </c>
      <c r="M1855" t="b">
        <v>1</v>
      </c>
      <c r="N1855" t="s">
        <v>8276</v>
      </c>
      <c r="O1855" s="5">
        <f t="shared" si="196"/>
        <v>1.01875</v>
      </c>
      <c r="P1855" s="11">
        <f t="shared" si="197"/>
        <v>47.941176470588232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10">
        <f t="shared" si="201"/>
        <v>41227.102048611108</v>
      </c>
      <c r="U1855">
        <f t="shared" si="20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44</v>
      </c>
      <c r="M1856" t="b">
        <v>1</v>
      </c>
      <c r="N1856" t="s">
        <v>8276</v>
      </c>
      <c r="O1856" s="5">
        <f t="shared" si="196"/>
        <v>1.0212366666666666</v>
      </c>
      <c r="P1856" s="11">
        <f t="shared" si="197"/>
        <v>348.14886363636361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10">
        <f t="shared" si="201"/>
        <v>41418.021261574075</v>
      </c>
      <c r="U1856">
        <f t="shared" si="20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40</v>
      </c>
      <c r="M1857" t="b">
        <v>1</v>
      </c>
      <c r="N1857" t="s">
        <v>8276</v>
      </c>
      <c r="O1857" s="5">
        <f t="shared" si="196"/>
        <v>1.5405897142857143</v>
      </c>
      <c r="P1857" s="11">
        <f t="shared" si="197"/>
        <v>337.00400000000002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10">
        <f t="shared" si="201"/>
        <v>41645.538657407407</v>
      </c>
      <c r="U1857">
        <f t="shared" si="202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37</v>
      </c>
      <c r="M1858" t="b">
        <v>1</v>
      </c>
      <c r="N1858" t="s">
        <v>8276</v>
      </c>
      <c r="O1858" s="5">
        <f t="shared" ref="O1858:O1921" si="203">E1858/D1858</f>
        <v>1.0125</v>
      </c>
      <c r="P1858" s="11">
        <f t="shared" ref="P1858:P1921" si="204">E1858/L1858</f>
        <v>54.729729729729726</v>
      </c>
      <c r="Q1858" t="str">
        <f t="shared" ref="Q1858:Q1921" si="205">LEFT(N1858,SEARCH("/",N1858,1)-1)</f>
        <v>music</v>
      </c>
      <c r="R1858" t="str">
        <f t="shared" ref="R1858:R1921" si="206">RIGHT(N1858,LEN(N1858)- SEARCH("/",N1858,SEARCH("/",N1858)))</f>
        <v>rock</v>
      </c>
      <c r="S1858" s="9">
        <f t="shared" ref="S1858:S1921" si="207">(((J1858/60)/60)/24)+DATE(1970,1,1)</f>
        <v>41817.854999999996</v>
      </c>
      <c r="T1858" s="10">
        <f t="shared" ref="T1858:T1921" si="208">(((I1858/60)/60)/24)+DATE(1970,1,1)</f>
        <v>41838.854999999996</v>
      </c>
      <c r="U1858">
        <f t="shared" ref="U1858:U1921" si="20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21</v>
      </c>
      <c r="M1859" t="b">
        <v>1</v>
      </c>
      <c r="N1859" t="s">
        <v>8271</v>
      </c>
      <c r="O1859" s="5">
        <f t="shared" si="203"/>
        <v>1</v>
      </c>
      <c r="P1859" s="11">
        <f t="shared" si="204"/>
        <v>142.85714285714286</v>
      </c>
      <c r="Q1859" t="str">
        <f t="shared" si="205"/>
        <v>theater</v>
      </c>
      <c r="R1859" t="str">
        <f t="shared" si="206"/>
        <v>plays</v>
      </c>
      <c r="S1859" s="9">
        <f t="shared" si="207"/>
        <v>41864.76866898148</v>
      </c>
      <c r="T1859" s="10">
        <f t="shared" si="208"/>
        <v>41894.76866898148</v>
      </c>
      <c r="U1859">
        <f t="shared" si="20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59</v>
      </c>
      <c r="M1860" t="b">
        <v>1</v>
      </c>
      <c r="N1860" t="s">
        <v>8274</v>
      </c>
      <c r="O1860" s="5">
        <f t="shared" si="203"/>
        <v>1.0874800874800874</v>
      </c>
      <c r="P1860" s="11">
        <f t="shared" si="204"/>
        <v>102.39915254237289</v>
      </c>
      <c r="Q1860" t="str">
        <f t="shared" si="205"/>
        <v>publishing</v>
      </c>
      <c r="R1860" t="str">
        <f t="shared" si="206"/>
        <v>nonfiction</v>
      </c>
      <c r="S1860" s="9">
        <f t="shared" si="207"/>
        <v>40833.200474537036</v>
      </c>
      <c r="T1860" s="10">
        <f t="shared" si="208"/>
        <v>40893.242141203707</v>
      </c>
      <c r="U1860">
        <f t="shared" si="20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1</v>
      </c>
      <c r="L1861">
        <v>4245</v>
      </c>
      <c r="M1861" t="b">
        <v>1</v>
      </c>
      <c r="N1861" t="s">
        <v>8295</v>
      </c>
      <c r="O1861" s="5">
        <f t="shared" si="203"/>
        <v>1.3183333333333334</v>
      </c>
      <c r="P1861" s="11">
        <f t="shared" si="204"/>
        <v>0.93168433451118959</v>
      </c>
      <c r="Q1861" t="str">
        <f t="shared" si="205"/>
        <v>technology</v>
      </c>
      <c r="R1861" t="str">
        <f t="shared" si="206"/>
        <v>hardware</v>
      </c>
      <c r="S1861" s="9">
        <f t="shared" si="207"/>
        <v>40778.770011574074</v>
      </c>
      <c r="T1861" s="10">
        <f t="shared" si="208"/>
        <v>40808.770011574074</v>
      </c>
      <c r="U1861">
        <f t="shared" si="20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41</v>
      </c>
      <c r="M1862" t="b">
        <v>1</v>
      </c>
      <c r="N1862" t="s">
        <v>8303</v>
      </c>
      <c r="O1862" s="5">
        <f t="shared" si="203"/>
        <v>1.3346666666666667</v>
      </c>
      <c r="P1862" s="11">
        <f t="shared" si="204"/>
        <v>24.414634146341463</v>
      </c>
      <c r="Q1862" t="str">
        <f t="shared" si="205"/>
        <v>theater</v>
      </c>
      <c r="R1862" t="str">
        <f t="shared" si="206"/>
        <v>spaces</v>
      </c>
      <c r="S1862" s="9">
        <f t="shared" si="207"/>
        <v>41655.709305555552</v>
      </c>
      <c r="T1862" s="10">
        <f t="shared" si="208"/>
        <v>41676.709305555552</v>
      </c>
      <c r="U1862">
        <f t="shared" si="20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10</v>
      </c>
      <c r="M1863" t="b">
        <v>0</v>
      </c>
      <c r="N1863" t="s">
        <v>8271</v>
      </c>
      <c r="O1863" s="5">
        <f t="shared" si="203"/>
        <v>0</v>
      </c>
      <c r="P1863" s="11">
        <f t="shared" si="204"/>
        <v>0</v>
      </c>
      <c r="Q1863" t="str">
        <f t="shared" si="205"/>
        <v>theater</v>
      </c>
      <c r="R1863" t="str">
        <f t="shared" si="206"/>
        <v>plays</v>
      </c>
      <c r="S1863" s="9">
        <f t="shared" si="207"/>
        <v>42000.300243055557</v>
      </c>
      <c r="T1863" s="10">
        <f t="shared" si="208"/>
        <v>42030.300243055557</v>
      </c>
      <c r="U1863">
        <f t="shared" si="20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1</v>
      </c>
      <c r="L1864">
        <v>57</v>
      </c>
      <c r="M1864" t="b">
        <v>1</v>
      </c>
      <c r="N1864" t="s">
        <v>8271</v>
      </c>
      <c r="O1864" s="5">
        <f t="shared" si="203"/>
        <v>8.0833333333333326E-2</v>
      </c>
      <c r="P1864" s="11">
        <f t="shared" si="204"/>
        <v>25.526315789473685</v>
      </c>
      <c r="Q1864" t="str">
        <f t="shared" si="205"/>
        <v>theater</v>
      </c>
      <c r="R1864" t="str">
        <f t="shared" si="206"/>
        <v>plays</v>
      </c>
      <c r="S1864" s="9">
        <f t="shared" si="207"/>
        <v>42755.492754629624</v>
      </c>
      <c r="T1864" s="10">
        <f t="shared" si="208"/>
        <v>42802.3125</v>
      </c>
      <c r="U1864">
        <f t="shared" si="20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101</v>
      </c>
      <c r="M1865" t="b">
        <v>1</v>
      </c>
      <c r="N1865" t="s">
        <v>8292</v>
      </c>
      <c r="O1865" s="5">
        <f t="shared" si="203"/>
        <v>4.0000000000000001E-3</v>
      </c>
      <c r="P1865" s="11">
        <f t="shared" si="204"/>
        <v>9.9009900990099015E-2</v>
      </c>
      <c r="Q1865" t="str">
        <f t="shared" si="205"/>
        <v>music</v>
      </c>
      <c r="R1865" t="str">
        <f t="shared" si="206"/>
        <v>pop</v>
      </c>
      <c r="S1865" s="9">
        <f t="shared" si="207"/>
        <v>41772.797280092593</v>
      </c>
      <c r="T1865" s="10">
        <f t="shared" si="208"/>
        <v>41802.797280092593</v>
      </c>
      <c r="U1865">
        <f t="shared" si="20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0</v>
      </c>
      <c r="M1866" t="b">
        <v>0</v>
      </c>
      <c r="N1866" t="s">
        <v>8304</v>
      </c>
      <c r="O1866" s="5">
        <f t="shared" si="203"/>
        <v>0.42892307692307691</v>
      </c>
      <c r="P1866" s="11" t="e">
        <f t="shared" si="204"/>
        <v>#DIV/0!</v>
      </c>
      <c r="Q1866" t="str">
        <f t="shared" si="205"/>
        <v>publishing</v>
      </c>
      <c r="R1866" t="str">
        <f t="shared" si="206"/>
        <v>children's books</v>
      </c>
      <c r="S1866" s="9">
        <f t="shared" si="207"/>
        <v>41733.716435185182</v>
      </c>
      <c r="T1866" s="10">
        <f t="shared" si="208"/>
        <v>41763.716435185182</v>
      </c>
      <c r="U1866">
        <f t="shared" si="20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0</v>
      </c>
      <c r="M1867" t="b">
        <v>0</v>
      </c>
      <c r="N1867" t="s">
        <v>8303</v>
      </c>
      <c r="O1867" s="5">
        <f t="shared" si="203"/>
        <v>3.6363636363636364E-5</v>
      </c>
      <c r="P1867" s="11" t="e">
        <f t="shared" si="204"/>
        <v>#DIV/0!</v>
      </c>
      <c r="Q1867" t="str">
        <f t="shared" si="205"/>
        <v>theater</v>
      </c>
      <c r="R1867" t="str">
        <f t="shared" si="206"/>
        <v>spaces</v>
      </c>
      <c r="S1867" s="9">
        <f t="shared" si="207"/>
        <v>42645.367442129631</v>
      </c>
      <c r="T1867" s="10">
        <f t="shared" si="208"/>
        <v>42680.409108796302</v>
      </c>
      <c r="U1867">
        <f t="shared" si="20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59</v>
      </c>
      <c r="M1868" t="b">
        <v>0</v>
      </c>
      <c r="N1868" t="s">
        <v>8305</v>
      </c>
      <c r="O1868" s="5">
        <f t="shared" si="203"/>
        <v>5.0000000000000001E-3</v>
      </c>
      <c r="P1868" s="11">
        <f t="shared" si="204"/>
        <v>2.1186440677966103</v>
      </c>
      <c r="Q1868" t="str">
        <f t="shared" si="205"/>
        <v>theater</v>
      </c>
      <c r="R1868" t="str">
        <f t="shared" si="206"/>
        <v>musical</v>
      </c>
      <c r="S1868" s="9">
        <f t="shared" si="207"/>
        <v>42742.246493055558</v>
      </c>
      <c r="T1868" s="10">
        <f t="shared" si="208"/>
        <v>42795.166666666672</v>
      </c>
      <c r="U1868">
        <f t="shared" si="20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120</v>
      </c>
      <c r="M1869" t="b">
        <v>1</v>
      </c>
      <c r="N1869" t="s">
        <v>8271</v>
      </c>
      <c r="O1869" s="5">
        <f t="shared" si="203"/>
        <v>5.0000000000000001E-4</v>
      </c>
      <c r="P1869" s="11">
        <f t="shared" si="204"/>
        <v>8.3333333333333329E-2</v>
      </c>
      <c r="Q1869" t="str">
        <f t="shared" si="205"/>
        <v>theater</v>
      </c>
      <c r="R1869" t="str">
        <f t="shared" si="206"/>
        <v>plays</v>
      </c>
      <c r="S1869" s="9">
        <f t="shared" si="207"/>
        <v>42649.924907407403</v>
      </c>
      <c r="T1869" s="10">
        <f t="shared" si="208"/>
        <v>42679.924907407403</v>
      </c>
      <c r="U1869">
        <f t="shared" si="20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0</v>
      </c>
      <c r="M1870" t="b">
        <v>0</v>
      </c>
      <c r="N1870" t="s">
        <v>8291</v>
      </c>
      <c r="O1870" s="5">
        <f t="shared" si="203"/>
        <v>4.8680000000000001E-2</v>
      </c>
      <c r="P1870" s="11" t="e">
        <f t="shared" si="204"/>
        <v>#DIV/0!</v>
      </c>
      <c r="Q1870" t="str">
        <f t="shared" si="205"/>
        <v>photography</v>
      </c>
      <c r="R1870" t="str">
        <f t="shared" si="206"/>
        <v>places</v>
      </c>
      <c r="S1870" s="9">
        <f t="shared" si="207"/>
        <v>42328.779224537036</v>
      </c>
      <c r="T1870" s="10">
        <f t="shared" si="208"/>
        <v>42353.332638888889</v>
      </c>
      <c r="U1870">
        <f t="shared" si="20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62</v>
      </c>
      <c r="M1871" t="b">
        <v>1</v>
      </c>
      <c r="N1871" t="s">
        <v>8301</v>
      </c>
      <c r="O1871" s="5">
        <f t="shared" si="203"/>
        <v>0</v>
      </c>
      <c r="P1871" s="11">
        <f t="shared" si="204"/>
        <v>0</v>
      </c>
      <c r="Q1871" t="str">
        <f t="shared" si="205"/>
        <v>technology</v>
      </c>
      <c r="R1871" t="str">
        <f t="shared" si="206"/>
        <v>space exploration</v>
      </c>
      <c r="S1871" s="9">
        <f t="shared" si="207"/>
        <v>42709.002881944441</v>
      </c>
      <c r="T1871" s="10">
        <f t="shared" si="208"/>
        <v>42739.002881944441</v>
      </c>
      <c r="U1871">
        <f t="shared" si="20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132</v>
      </c>
      <c r="M1872" t="b">
        <v>1</v>
      </c>
      <c r="N1872" t="s">
        <v>8271</v>
      </c>
      <c r="O1872" s="5">
        <f t="shared" si="203"/>
        <v>0.10314285714285715</v>
      </c>
      <c r="P1872" s="11">
        <f t="shared" si="204"/>
        <v>2.7348484848484849</v>
      </c>
      <c r="Q1872" t="str">
        <f t="shared" si="205"/>
        <v>theater</v>
      </c>
      <c r="R1872" t="str">
        <f t="shared" si="206"/>
        <v>plays</v>
      </c>
      <c r="S1872" s="9">
        <f t="shared" si="207"/>
        <v>42371.355729166666</v>
      </c>
      <c r="T1872" s="10">
        <f t="shared" si="208"/>
        <v>42400.178472222222</v>
      </c>
      <c r="U1872">
        <f t="shared" si="20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1</v>
      </c>
      <c r="L1873">
        <v>100</v>
      </c>
      <c r="M1873" t="b">
        <v>1</v>
      </c>
      <c r="N1873" t="s">
        <v>8271</v>
      </c>
      <c r="O1873" s="5">
        <f t="shared" si="203"/>
        <v>0.7178461538461538</v>
      </c>
      <c r="P1873" s="11">
        <f t="shared" si="204"/>
        <v>46.66</v>
      </c>
      <c r="Q1873" t="str">
        <f t="shared" si="205"/>
        <v>theater</v>
      </c>
      <c r="R1873" t="str">
        <f t="shared" si="206"/>
        <v>plays</v>
      </c>
      <c r="S1873" s="9">
        <f t="shared" si="207"/>
        <v>41923.783576388887</v>
      </c>
      <c r="T1873" s="10">
        <f t="shared" si="208"/>
        <v>41963.825243055559</v>
      </c>
      <c r="U1873">
        <f t="shared" si="20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1</v>
      </c>
      <c r="L1874">
        <v>84</v>
      </c>
      <c r="M1874" t="b">
        <v>1</v>
      </c>
      <c r="N1874" t="s">
        <v>8271</v>
      </c>
      <c r="O1874" s="5">
        <f t="shared" si="203"/>
        <v>1.06E-2</v>
      </c>
      <c r="P1874" s="11">
        <f t="shared" si="204"/>
        <v>2.5238095238095237</v>
      </c>
      <c r="Q1874" t="str">
        <f t="shared" si="205"/>
        <v>theater</v>
      </c>
      <c r="R1874" t="str">
        <f t="shared" si="206"/>
        <v>plays</v>
      </c>
      <c r="S1874" s="9">
        <f t="shared" si="207"/>
        <v>42155.129652777774</v>
      </c>
      <c r="T1874" s="10">
        <f t="shared" si="208"/>
        <v>42185.129652777774</v>
      </c>
      <c r="U1874">
        <f t="shared" si="20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15</v>
      </c>
      <c r="M1875" t="b">
        <v>1</v>
      </c>
      <c r="N1875" t="s">
        <v>8271</v>
      </c>
      <c r="O1875" s="5">
        <f t="shared" si="203"/>
        <v>4.4999999999999997E-3</v>
      </c>
      <c r="P1875" s="11">
        <f t="shared" si="204"/>
        <v>2.4</v>
      </c>
      <c r="Q1875" t="str">
        <f t="shared" si="205"/>
        <v>theater</v>
      </c>
      <c r="R1875" t="str">
        <f t="shared" si="206"/>
        <v>plays</v>
      </c>
      <c r="S1875" s="9">
        <f t="shared" si="207"/>
        <v>42164.615856481483</v>
      </c>
      <c r="T1875" s="10">
        <f t="shared" si="208"/>
        <v>42193.697916666672</v>
      </c>
      <c r="U1875">
        <f t="shared" si="20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1</v>
      </c>
      <c r="L1876">
        <v>89</v>
      </c>
      <c r="M1876" t="b">
        <v>1</v>
      </c>
      <c r="N1876" t="s">
        <v>8271</v>
      </c>
      <c r="O1876" s="5">
        <f t="shared" si="203"/>
        <v>1.6249999999999999E-4</v>
      </c>
      <c r="P1876" s="11">
        <f t="shared" si="204"/>
        <v>0.29213483146067415</v>
      </c>
      <c r="Q1876" t="str">
        <f t="shared" si="205"/>
        <v>theater</v>
      </c>
      <c r="R1876" t="str">
        <f t="shared" si="206"/>
        <v>plays</v>
      </c>
      <c r="S1876" s="9">
        <f t="shared" si="207"/>
        <v>42529.969131944439</v>
      </c>
      <c r="T1876" s="10">
        <f t="shared" si="208"/>
        <v>42549.969131944439</v>
      </c>
      <c r="U1876">
        <f t="shared" si="20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48</v>
      </c>
      <c r="M1877" t="b">
        <v>1</v>
      </c>
      <c r="N1877" t="s">
        <v>8271</v>
      </c>
      <c r="O1877" s="5">
        <f t="shared" si="203"/>
        <v>5.1000000000000004E-3</v>
      </c>
      <c r="P1877" s="11">
        <f t="shared" si="204"/>
        <v>1.0625</v>
      </c>
      <c r="Q1877" t="str">
        <f t="shared" si="205"/>
        <v>theater</v>
      </c>
      <c r="R1877" t="str">
        <f t="shared" si="206"/>
        <v>plays</v>
      </c>
      <c r="S1877" s="9">
        <f t="shared" si="207"/>
        <v>42528.899398148147</v>
      </c>
      <c r="T1877" s="10">
        <f t="shared" si="208"/>
        <v>42588.899398148147</v>
      </c>
      <c r="U1877">
        <f t="shared" si="20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58</v>
      </c>
      <c r="M1878" t="b">
        <v>1</v>
      </c>
      <c r="N1878" t="s">
        <v>8271</v>
      </c>
      <c r="O1878" s="5">
        <f t="shared" si="203"/>
        <v>0</v>
      </c>
      <c r="P1878" s="11">
        <f t="shared" si="204"/>
        <v>0</v>
      </c>
      <c r="Q1878" t="str">
        <f t="shared" si="205"/>
        <v>theater</v>
      </c>
      <c r="R1878" t="str">
        <f t="shared" si="206"/>
        <v>plays</v>
      </c>
      <c r="S1878" s="9">
        <f t="shared" si="207"/>
        <v>41776.284780092588</v>
      </c>
      <c r="T1878" s="10">
        <f t="shared" si="208"/>
        <v>41806.284780092588</v>
      </c>
      <c r="U1878">
        <f t="shared" si="20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50</v>
      </c>
      <c r="M1879" t="b">
        <v>1</v>
      </c>
      <c r="N1879" t="s">
        <v>8295</v>
      </c>
      <c r="O1879" s="5">
        <f t="shared" si="203"/>
        <v>0</v>
      </c>
      <c r="P1879" s="11">
        <f t="shared" si="204"/>
        <v>0</v>
      </c>
      <c r="Q1879" t="str">
        <f t="shared" si="205"/>
        <v>technology</v>
      </c>
      <c r="R1879" t="str">
        <f t="shared" si="206"/>
        <v>hardware</v>
      </c>
      <c r="S1879" s="9">
        <f t="shared" si="207"/>
        <v>42035.029224537036</v>
      </c>
      <c r="T1879" s="10">
        <f t="shared" si="208"/>
        <v>42064.029224537036</v>
      </c>
      <c r="U1879">
        <f t="shared" si="20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99</v>
      </c>
      <c r="M1880" t="b">
        <v>1</v>
      </c>
      <c r="N1880" t="s">
        <v>8280</v>
      </c>
      <c r="O1880" s="5">
        <f t="shared" si="203"/>
        <v>0</v>
      </c>
      <c r="P1880" s="11">
        <f t="shared" si="204"/>
        <v>0</v>
      </c>
      <c r="Q1880" t="str">
        <f t="shared" si="205"/>
        <v>music</v>
      </c>
      <c r="R1880" t="str">
        <f t="shared" si="206"/>
        <v>electronic music</v>
      </c>
      <c r="S1880" s="9">
        <f t="shared" si="207"/>
        <v>41773.008738425924</v>
      </c>
      <c r="T1880" s="10">
        <f t="shared" si="208"/>
        <v>41803.008738425924</v>
      </c>
      <c r="U1880">
        <f t="shared" si="20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70</v>
      </c>
      <c r="M1881" t="b">
        <v>0</v>
      </c>
      <c r="N1881" t="s">
        <v>8294</v>
      </c>
      <c r="O1881" s="5">
        <f t="shared" si="203"/>
        <v>1.1999999999999999E-3</v>
      </c>
      <c r="P1881" s="11">
        <f t="shared" si="204"/>
        <v>8.5714285714285715E-2</v>
      </c>
      <c r="Q1881" t="str">
        <f t="shared" si="205"/>
        <v>technology</v>
      </c>
      <c r="R1881" t="str">
        <f t="shared" si="206"/>
        <v>gadgets</v>
      </c>
      <c r="S1881" s="9">
        <f t="shared" si="207"/>
        <v>42413.649641203709</v>
      </c>
      <c r="T1881" s="10">
        <f t="shared" si="208"/>
        <v>42443.607974537037</v>
      </c>
      <c r="U1881">
        <f t="shared" si="20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96</v>
      </c>
      <c r="M1882" t="b">
        <v>0</v>
      </c>
      <c r="N1882" t="s">
        <v>8273</v>
      </c>
      <c r="O1882" s="5">
        <f t="shared" si="203"/>
        <v>0.20080000000000001</v>
      </c>
      <c r="P1882" s="11">
        <f t="shared" si="204"/>
        <v>10.458333333333334</v>
      </c>
      <c r="Q1882" t="str">
        <f t="shared" si="205"/>
        <v>technology</v>
      </c>
      <c r="R1882" t="str">
        <f t="shared" si="206"/>
        <v>wearables</v>
      </c>
      <c r="S1882" s="9">
        <f t="shared" si="207"/>
        <v>42430.566898148143</v>
      </c>
      <c r="T1882" s="10">
        <f t="shared" si="208"/>
        <v>42459.525231481486</v>
      </c>
      <c r="U1882">
        <f t="shared" si="20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1</v>
      </c>
      <c r="L1883">
        <v>88</v>
      </c>
      <c r="M1883" t="b">
        <v>1</v>
      </c>
      <c r="N1883" t="s">
        <v>8269</v>
      </c>
      <c r="O1883" s="5">
        <f t="shared" si="203"/>
        <v>1.726845</v>
      </c>
      <c r="P1883" s="11">
        <f t="shared" si="204"/>
        <v>39.246477272727276</v>
      </c>
      <c r="Q1883" t="str">
        <f t="shared" si="205"/>
        <v>film &amp; video</v>
      </c>
      <c r="R1883" t="str">
        <f t="shared" si="206"/>
        <v>documentary</v>
      </c>
      <c r="S1883" s="9">
        <f t="shared" si="207"/>
        <v>42043.152650462958</v>
      </c>
      <c r="T1883" s="10">
        <f t="shared" si="208"/>
        <v>42073.110983796301</v>
      </c>
      <c r="U1883">
        <f t="shared" si="20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86</v>
      </c>
      <c r="M1884" t="b">
        <v>1</v>
      </c>
      <c r="N1884" t="s">
        <v>8285</v>
      </c>
      <c r="O1884" s="5">
        <f t="shared" si="203"/>
        <v>1.008955223880597</v>
      </c>
      <c r="P1884" s="11">
        <f t="shared" si="204"/>
        <v>39.302325581395351</v>
      </c>
      <c r="Q1884" t="str">
        <f t="shared" si="205"/>
        <v>photography</v>
      </c>
      <c r="R1884" t="str">
        <f t="shared" si="206"/>
        <v>photobooks</v>
      </c>
      <c r="S1884" s="9">
        <f t="shared" si="207"/>
        <v>41067.949212962965</v>
      </c>
      <c r="T1884" s="10">
        <f t="shared" si="208"/>
        <v>41100.991666666669</v>
      </c>
      <c r="U1884">
        <f t="shared" si="20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1</v>
      </c>
      <c r="M1885" t="b">
        <v>0</v>
      </c>
      <c r="N1885" t="s">
        <v>8289</v>
      </c>
      <c r="O1885" s="5">
        <f t="shared" si="203"/>
        <v>1.0480480480480481</v>
      </c>
      <c r="P1885" s="11">
        <f t="shared" si="204"/>
        <v>1047</v>
      </c>
      <c r="Q1885" t="str">
        <f t="shared" si="205"/>
        <v>photography</v>
      </c>
      <c r="R1885" t="str">
        <f t="shared" si="206"/>
        <v>nature</v>
      </c>
      <c r="S1885" s="9">
        <f t="shared" si="207"/>
        <v>40977.948009259257</v>
      </c>
      <c r="T1885" s="10">
        <f t="shared" si="208"/>
        <v>41007.906342592592</v>
      </c>
      <c r="U1885">
        <f t="shared" si="20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17</v>
      </c>
      <c r="M1886" t="b">
        <v>0</v>
      </c>
      <c r="N1886" t="s">
        <v>8268</v>
      </c>
      <c r="O1886" s="5">
        <f t="shared" si="203"/>
        <v>1.351</v>
      </c>
      <c r="P1886" s="11">
        <f t="shared" si="204"/>
        <v>79.470588235294116</v>
      </c>
      <c r="Q1886" t="str">
        <f t="shared" si="205"/>
        <v>film &amp; video</v>
      </c>
      <c r="R1886" t="str">
        <f t="shared" si="206"/>
        <v>drama</v>
      </c>
      <c r="S1886" s="9">
        <f t="shared" si="207"/>
        <v>41205.198321759257</v>
      </c>
      <c r="T1886" s="10">
        <f t="shared" si="208"/>
        <v>41240.5</v>
      </c>
      <c r="U1886">
        <f t="shared" si="20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2</v>
      </c>
      <c r="M1887" t="b">
        <v>0</v>
      </c>
      <c r="N1887" t="s">
        <v>8267</v>
      </c>
      <c r="O1887" s="5">
        <f t="shared" si="203"/>
        <v>1.1632786885245903</v>
      </c>
      <c r="P1887" s="11">
        <f t="shared" si="204"/>
        <v>2661</v>
      </c>
      <c r="Q1887" t="str">
        <f t="shared" si="205"/>
        <v>film &amp; video</v>
      </c>
      <c r="R1887" t="str">
        <f t="shared" si="206"/>
        <v>science fiction</v>
      </c>
      <c r="S1887" s="9">
        <f t="shared" si="207"/>
        <v>41099.093865740739</v>
      </c>
      <c r="T1887" s="10">
        <f t="shared" si="208"/>
        <v>41131.916666666664</v>
      </c>
      <c r="U1887">
        <f t="shared" si="20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30</v>
      </c>
      <c r="M1888" t="b">
        <v>1</v>
      </c>
      <c r="N1888" t="s">
        <v>8271</v>
      </c>
      <c r="O1888" s="5">
        <f t="shared" si="203"/>
        <v>1.0208333333333333</v>
      </c>
      <c r="P1888" s="11">
        <f t="shared" si="204"/>
        <v>40.833333333333336</v>
      </c>
      <c r="Q1888" t="str">
        <f t="shared" si="205"/>
        <v>theater</v>
      </c>
      <c r="R1888" t="str">
        <f t="shared" si="206"/>
        <v>plays</v>
      </c>
      <c r="S1888" s="9">
        <f t="shared" si="207"/>
        <v>41925.906689814816</v>
      </c>
      <c r="T1888" s="10">
        <f t="shared" si="208"/>
        <v>41955.94835648148</v>
      </c>
      <c r="U1888">
        <f t="shared" si="20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1</v>
      </c>
      <c r="M1889" t="b">
        <v>0</v>
      </c>
      <c r="N1889" t="s">
        <v>8271</v>
      </c>
      <c r="O1889" s="5">
        <f t="shared" si="203"/>
        <v>1.1116666666666666</v>
      </c>
      <c r="P1889" s="11">
        <f t="shared" si="204"/>
        <v>3335</v>
      </c>
      <c r="Q1889" t="str">
        <f t="shared" si="205"/>
        <v>theater</v>
      </c>
      <c r="R1889" t="str">
        <f t="shared" si="206"/>
        <v>plays</v>
      </c>
      <c r="S1889" s="9">
        <f t="shared" si="207"/>
        <v>42323.800138888888</v>
      </c>
      <c r="T1889" s="10">
        <f t="shared" si="208"/>
        <v>42341.895833333328</v>
      </c>
      <c r="U1889">
        <f t="shared" si="20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22</v>
      </c>
      <c r="M1890" t="b">
        <v>1</v>
      </c>
      <c r="N1890" t="s">
        <v>8276</v>
      </c>
      <c r="O1890" s="5">
        <f t="shared" si="203"/>
        <v>1.6608000000000001</v>
      </c>
      <c r="P1890" s="11">
        <f t="shared" si="204"/>
        <v>188.72727272727272</v>
      </c>
      <c r="Q1890" t="str">
        <f t="shared" si="205"/>
        <v>music</v>
      </c>
      <c r="R1890" t="str">
        <f t="shared" si="206"/>
        <v>rock</v>
      </c>
      <c r="S1890" s="9">
        <f t="shared" si="207"/>
        <v>40299.239953703705</v>
      </c>
      <c r="T1890" s="10">
        <f t="shared" si="208"/>
        <v>40330.207638888889</v>
      </c>
      <c r="U1890">
        <f t="shared" si="20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0</v>
      </c>
      <c r="M1891" t="b">
        <v>0</v>
      </c>
      <c r="N1891" t="s">
        <v>8299</v>
      </c>
      <c r="O1891" s="5">
        <f t="shared" si="203"/>
        <v>1.0660000000000001</v>
      </c>
      <c r="P1891" s="11" t="e">
        <f t="shared" si="204"/>
        <v>#DIV/0!</v>
      </c>
      <c r="Q1891" t="str">
        <f t="shared" si="205"/>
        <v>food</v>
      </c>
      <c r="R1891" t="str">
        <f t="shared" si="206"/>
        <v>restaurants</v>
      </c>
      <c r="S1891" s="9">
        <f t="shared" si="207"/>
        <v>41299.793356481481</v>
      </c>
      <c r="T1891" s="10">
        <f t="shared" si="208"/>
        <v>41344.751689814817</v>
      </c>
      <c r="U1891">
        <f t="shared" si="20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72</v>
      </c>
      <c r="M1892" t="b">
        <v>1</v>
      </c>
      <c r="N1892" t="s">
        <v>8271</v>
      </c>
      <c r="O1892" s="5">
        <f t="shared" si="203"/>
        <v>1.4458441666666668</v>
      </c>
      <c r="P1892" s="11">
        <f t="shared" si="204"/>
        <v>240.97402777777779</v>
      </c>
      <c r="Q1892" t="str">
        <f t="shared" si="205"/>
        <v>theater</v>
      </c>
      <c r="R1892" t="str">
        <f t="shared" si="206"/>
        <v>plays</v>
      </c>
      <c r="S1892" s="9">
        <f t="shared" si="207"/>
        <v>41228.786203703705</v>
      </c>
      <c r="T1892" s="10">
        <f t="shared" si="208"/>
        <v>41258.786203703705</v>
      </c>
      <c r="U1892">
        <f t="shared" si="20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7</v>
      </c>
      <c r="M1893" t="b">
        <v>0</v>
      </c>
      <c r="N1893" t="s">
        <v>8303</v>
      </c>
      <c r="O1893" s="5">
        <f t="shared" si="203"/>
        <v>1.0555000000000001</v>
      </c>
      <c r="P1893" s="11">
        <f t="shared" si="204"/>
        <v>1507.8571428571429</v>
      </c>
      <c r="Q1893" t="str">
        <f t="shared" si="205"/>
        <v>theater</v>
      </c>
      <c r="R1893" t="str">
        <f t="shared" si="206"/>
        <v>spaces</v>
      </c>
      <c r="S1893" s="9">
        <f t="shared" si="207"/>
        <v>40335.798078703701</v>
      </c>
      <c r="T1893" s="10">
        <f t="shared" si="208"/>
        <v>40381.25</v>
      </c>
      <c r="U1893">
        <f t="shared" si="20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40</v>
      </c>
      <c r="M1894" t="b">
        <v>1</v>
      </c>
      <c r="N1894" t="s">
        <v>8271</v>
      </c>
      <c r="O1894" s="5">
        <f t="shared" si="203"/>
        <v>1.3660000000000001</v>
      </c>
      <c r="P1894" s="11">
        <f t="shared" si="204"/>
        <v>17.074999999999999</v>
      </c>
      <c r="Q1894" t="str">
        <f t="shared" si="205"/>
        <v>theater</v>
      </c>
      <c r="R1894" t="str">
        <f t="shared" si="206"/>
        <v>plays</v>
      </c>
      <c r="S1894" s="9">
        <f t="shared" si="207"/>
        <v>40671.637511574074</v>
      </c>
      <c r="T1894" s="10">
        <f t="shared" si="208"/>
        <v>40701.637511574074</v>
      </c>
      <c r="U1894">
        <f t="shared" si="20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57</v>
      </c>
      <c r="M1895" t="b">
        <v>1</v>
      </c>
      <c r="N1895" t="s">
        <v>8271</v>
      </c>
      <c r="O1895" s="5">
        <f t="shared" si="203"/>
        <v>1.04</v>
      </c>
      <c r="P1895" s="11">
        <f t="shared" si="204"/>
        <v>45.614035087719301</v>
      </c>
      <c r="Q1895" t="str">
        <f t="shared" si="205"/>
        <v>theater</v>
      </c>
      <c r="R1895" t="str">
        <f t="shared" si="206"/>
        <v>plays</v>
      </c>
      <c r="S1895" s="9">
        <f t="shared" si="207"/>
        <v>40632.94195601852</v>
      </c>
      <c r="T1895" s="10">
        <f t="shared" si="208"/>
        <v>40649.165972222225</v>
      </c>
      <c r="U1895">
        <f t="shared" si="209"/>
        <v>2011</v>
      </c>
    </row>
    <row r="1896" spans="1:21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43</v>
      </c>
      <c r="M1896" t="b">
        <v>1</v>
      </c>
      <c r="N1896" t="s">
        <v>8279</v>
      </c>
      <c r="O1896" s="5">
        <f t="shared" si="203"/>
        <v>1.145</v>
      </c>
      <c r="P1896" s="11">
        <f t="shared" si="204"/>
        <v>26.627906976744185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10">
        <f t="shared" si="208"/>
        <v>40951.904895833337</v>
      </c>
      <c r="U1896">
        <f t="shared" si="20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69</v>
      </c>
      <c r="M1897" t="b">
        <v>1</v>
      </c>
      <c r="N1897" t="s">
        <v>8271</v>
      </c>
      <c r="O1897" s="5">
        <f t="shared" si="203"/>
        <v>1.0171957671957672</v>
      </c>
      <c r="P1897" s="11">
        <f t="shared" si="204"/>
        <v>133.7391304347826</v>
      </c>
      <c r="Q1897" t="str">
        <f t="shared" si="205"/>
        <v>theater</v>
      </c>
      <c r="R1897" t="str">
        <f t="shared" si="206"/>
        <v>plays</v>
      </c>
      <c r="S1897" s="9">
        <f t="shared" si="207"/>
        <v>42267.746782407412</v>
      </c>
      <c r="T1897" s="10">
        <f t="shared" si="208"/>
        <v>42297.746782407412</v>
      </c>
      <c r="U1897">
        <f t="shared" si="20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15</v>
      </c>
      <c r="M1898" t="b">
        <v>0</v>
      </c>
      <c r="N1898" t="s">
        <v>8267</v>
      </c>
      <c r="O1898" s="5">
        <f t="shared" si="203"/>
        <v>1.2394678492239468</v>
      </c>
      <c r="P1898" s="11">
        <f t="shared" si="204"/>
        <v>37.266666666666666</v>
      </c>
      <c r="Q1898" t="str">
        <f t="shared" si="205"/>
        <v>film &amp; video</v>
      </c>
      <c r="R1898" t="str">
        <f t="shared" si="206"/>
        <v>science fiction</v>
      </c>
      <c r="S1898" s="9">
        <f t="shared" si="207"/>
        <v>40981.710243055553</v>
      </c>
      <c r="T1898" s="10">
        <f t="shared" si="208"/>
        <v>41011.710243055553</v>
      </c>
      <c r="U1898">
        <f t="shared" si="20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54</v>
      </c>
      <c r="M1899" t="b">
        <v>1</v>
      </c>
      <c r="N1899" t="s">
        <v>8271</v>
      </c>
      <c r="O1899" s="5">
        <f t="shared" si="203"/>
        <v>1.0245669291338582</v>
      </c>
      <c r="P1899" s="11">
        <f t="shared" si="204"/>
        <v>120.48148148148148</v>
      </c>
      <c r="Q1899" t="str">
        <f t="shared" si="205"/>
        <v>theater</v>
      </c>
      <c r="R1899" t="str">
        <f t="shared" si="206"/>
        <v>plays</v>
      </c>
      <c r="S1899" s="9">
        <f t="shared" si="207"/>
        <v>41680.583402777782</v>
      </c>
      <c r="T1899" s="10">
        <f t="shared" si="208"/>
        <v>41702.875</v>
      </c>
      <c r="U1899">
        <f t="shared" si="20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112</v>
      </c>
      <c r="M1900" t="b">
        <v>1</v>
      </c>
      <c r="N1900" t="s">
        <v>8276</v>
      </c>
      <c r="O1900" s="5">
        <f t="shared" si="203"/>
        <v>1.4450000000000001</v>
      </c>
      <c r="P1900" s="11">
        <f t="shared" si="204"/>
        <v>12.901785714285714</v>
      </c>
      <c r="Q1900" t="str">
        <f t="shared" si="205"/>
        <v>music</v>
      </c>
      <c r="R1900" t="str">
        <f t="shared" si="206"/>
        <v>rock</v>
      </c>
      <c r="S1900" s="9">
        <f t="shared" si="207"/>
        <v>42366.192974537036</v>
      </c>
      <c r="T1900" s="10">
        <f t="shared" si="208"/>
        <v>42401.75</v>
      </c>
      <c r="U1900">
        <f t="shared" si="20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1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10">
        <f t="shared" si="208"/>
        <v>42088.90006944444</v>
      </c>
      <c r="U1901">
        <f t="shared" si="20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1</v>
      </c>
      <c r="L1902">
        <v>1224</v>
      </c>
      <c r="M1902" t="b">
        <v>1</v>
      </c>
      <c r="N1902" t="s">
        <v>8279</v>
      </c>
      <c r="O1902" s="5">
        <f t="shared" si="203"/>
        <v>1.0936440000000001</v>
      </c>
      <c r="P1902" s="11">
        <f t="shared" si="204"/>
        <v>2.2337500000000001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10">
        <f t="shared" si="208"/>
        <v>41188.415972222225</v>
      </c>
      <c r="U1902">
        <f t="shared" si="20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34</v>
      </c>
      <c r="M1903" t="b">
        <v>1</v>
      </c>
      <c r="N1903" t="s">
        <v>8266</v>
      </c>
      <c r="O1903" s="5">
        <f t="shared" si="203"/>
        <v>2.696969696969697E-2</v>
      </c>
      <c r="P1903" s="11">
        <f t="shared" si="204"/>
        <v>78.529411764705884</v>
      </c>
      <c r="Q1903" t="str">
        <f t="shared" si="205"/>
        <v>film &amp; video</v>
      </c>
      <c r="R1903" t="str">
        <f t="shared" si="206"/>
        <v>shorts</v>
      </c>
      <c r="S1903" s="9">
        <f t="shared" si="207"/>
        <v>42116.54315972222</v>
      </c>
      <c r="T1903" s="10">
        <f t="shared" si="208"/>
        <v>42146.541666666672</v>
      </c>
      <c r="U1903">
        <f t="shared" si="20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0</v>
      </c>
      <c r="M1904" t="b">
        <v>0</v>
      </c>
      <c r="N1904" t="s">
        <v>8296</v>
      </c>
      <c r="O1904" s="5">
        <f t="shared" si="203"/>
        <v>1.2E-2</v>
      </c>
      <c r="P1904" s="11" t="e">
        <f t="shared" si="204"/>
        <v>#DIV/0!</v>
      </c>
      <c r="Q1904" t="str">
        <f t="shared" si="205"/>
        <v>photography</v>
      </c>
      <c r="R1904" t="str">
        <f t="shared" si="206"/>
        <v>people</v>
      </c>
      <c r="S1904" s="9">
        <f t="shared" si="207"/>
        <v>42037.789895833332</v>
      </c>
      <c r="T1904" s="10">
        <f t="shared" si="208"/>
        <v>42067.789895833332</v>
      </c>
      <c r="U1904">
        <f t="shared" si="20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1</v>
      </c>
      <c r="L1905">
        <v>1762</v>
      </c>
      <c r="M1905" t="b">
        <v>1</v>
      </c>
      <c r="N1905" t="s">
        <v>8301</v>
      </c>
      <c r="O1905" s="5">
        <f t="shared" si="203"/>
        <v>0.46600000000000003</v>
      </c>
      <c r="P1905" s="11">
        <f t="shared" si="204"/>
        <v>0.79341657207718497</v>
      </c>
      <c r="Q1905" t="str">
        <f t="shared" si="205"/>
        <v>technology</v>
      </c>
      <c r="R1905" t="str">
        <f t="shared" si="206"/>
        <v>space exploration</v>
      </c>
      <c r="S1905" s="9">
        <f t="shared" si="207"/>
        <v>42702.770729166667</v>
      </c>
      <c r="T1905" s="10">
        <f t="shared" si="208"/>
        <v>42762.770729166667</v>
      </c>
      <c r="U1905">
        <f t="shared" si="20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141</v>
      </c>
      <c r="M1906" t="b">
        <v>1</v>
      </c>
      <c r="N1906" t="s">
        <v>8271</v>
      </c>
      <c r="O1906" s="5">
        <f t="shared" si="203"/>
        <v>1E-3</v>
      </c>
      <c r="P1906" s="11">
        <f t="shared" si="204"/>
        <v>0.3546099290780142</v>
      </c>
      <c r="Q1906" t="str">
        <f t="shared" si="205"/>
        <v>theater</v>
      </c>
      <c r="R1906" t="str">
        <f t="shared" si="206"/>
        <v>plays</v>
      </c>
      <c r="S1906" s="9">
        <f t="shared" si="207"/>
        <v>42326.685428240744</v>
      </c>
      <c r="T1906" s="10">
        <f t="shared" si="208"/>
        <v>42371.685428240744</v>
      </c>
      <c r="U1906">
        <f t="shared" si="20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1</v>
      </c>
      <c r="L1907">
        <v>41</v>
      </c>
      <c r="M1907" t="b">
        <v>1</v>
      </c>
      <c r="N1907" t="s">
        <v>8271</v>
      </c>
      <c r="O1907" s="5">
        <f t="shared" si="203"/>
        <v>1.6800000000000001E-3</v>
      </c>
      <c r="P1907" s="11">
        <f t="shared" si="204"/>
        <v>1.024390243902439</v>
      </c>
      <c r="Q1907" t="str">
        <f t="shared" si="205"/>
        <v>theater</v>
      </c>
      <c r="R1907" t="str">
        <f t="shared" si="206"/>
        <v>plays</v>
      </c>
      <c r="S1907" s="9">
        <f t="shared" si="207"/>
        <v>41859.925856481481</v>
      </c>
      <c r="T1907" s="10">
        <f t="shared" si="208"/>
        <v>41889.925856481481</v>
      </c>
      <c r="U1907">
        <f t="shared" si="20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68</v>
      </c>
      <c r="M1908" t="b">
        <v>1</v>
      </c>
      <c r="N1908" t="s">
        <v>8298</v>
      </c>
      <c r="O1908" s="5">
        <f t="shared" si="203"/>
        <v>0.42759999999999998</v>
      </c>
      <c r="P1908" s="11">
        <f t="shared" si="204"/>
        <v>314.41176470588238</v>
      </c>
      <c r="Q1908" t="str">
        <f t="shared" si="205"/>
        <v>food</v>
      </c>
      <c r="R1908" t="str">
        <f t="shared" si="206"/>
        <v>small batch</v>
      </c>
      <c r="S1908" s="9">
        <f t="shared" si="207"/>
        <v>42514.671099537038</v>
      </c>
      <c r="T1908" s="10">
        <f t="shared" si="208"/>
        <v>42544.671099537038</v>
      </c>
      <c r="U1908">
        <f t="shared" si="20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1</v>
      </c>
      <c r="L1909">
        <v>665</v>
      </c>
      <c r="M1909" t="b">
        <v>1</v>
      </c>
      <c r="N1909" t="s">
        <v>8269</v>
      </c>
      <c r="O1909" s="5">
        <f t="shared" si="203"/>
        <v>2.8333333333333335E-3</v>
      </c>
      <c r="P1909" s="11">
        <f t="shared" si="204"/>
        <v>0.12781954887218044</v>
      </c>
      <c r="Q1909" t="str">
        <f t="shared" si="205"/>
        <v>film &amp; video</v>
      </c>
      <c r="R1909" t="str">
        <f t="shared" si="206"/>
        <v>documentary</v>
      </c>
      <c r="S1909" s="9">
        <f t="shared" si="207"/>
        <v>41767.587094907409</v>
      </c>
      <c r="T1909" s="10">
        <f t="shared" si="208"/>
        <v>41782.587094907409</v>
      </c>
      <c r="U1909">
        <f t="shared" si="20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1</v>
      </c>
      <c r="L1910">
        <v>36</v>
      </c>
      <c r="M1910" t="b">
        <v>1</v>
      </c>
      <c r="N1910" t="s">
        <v>8269</v>
      </c>
      <c r="O1910" s="5">
        <f t="shared" si="203"/>
        <v>1.7319999999999999E-2</v>
      </c>
      <c r="P1910" s="11">
        <f t="shared" si="204"/>
        <v>12.027777777777779</v>
      </c>
      <c r="Q1910" t="str">
        <f t="shared" si="205"/>
        <v>film &amp; video</v>
      </c>
      <c r="R1910" t="str">
        <f t="shared" si="206"/>
        <v>documentary</v>
      </c>
      <c r="S1910" s="9">
        <f t="shared" si="207"/>
        <v>42703.917824074073</v>
      </c>
      <c r="T1910" s="10">
        <f t="shared" si="208"/>
        <v>42733.917824074073</v>
      </c>
      <c r="U1910">
        <f t="shared" si="20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0</v>
      </c>
      <c r="M1911" t="b">
        <v>0</v>
      </c>
      <c r="N1911" t="s">
        <v>8272</v>
      </c>
      <c r="O1911" s="5">
        <f t="shared" si="203"/>
        <v>0.14111428571428572</v>
      </c>
      <c r="P1911" s="11" t="e">
        <f t="shared" si="204"/>
        <v>#DIV/0!</v>
      </c>
      <c r="Q1911" t="str">
        <f t="shared" si="205"/>
        <v>technology</v>
      </c>
      <c r="R1911" t="str">
        <f t="shared" si="206"/>
        <v>web</v>
      </c>
      <c r="S1911" s="9">
        <f t="shared" si="207"/>
        <v>41905.429155092592</v>
      </c>
      <c r="T1911" s="10">
        <f t="shared" si="208"/>
        <v>41935.429155092592</v>
      </c>
      <c r="U1911">
        <f t="shared" si="20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15</v>
      </c>
      <c r="M1912" t="b">
        <v>0</v>
      </c>
      <c r="N1912" t="s">
        <v>8273</v>
      </c>
      <c r="O1912" s="5">
        <f t="shared" si="203"/>
        <v>0.39395294117647056</v>
      </c>
      <c r="P1912" s="11">
        <f t="shared" si="204"/>
        <v>2232.4</v>
      </c>
      <c r="Q1912" t="str">
        <f t="shared" si="205"/>
        <v>technology</v>
      </c>
      <c r="R1912" t="str">
        <f t="shared" si="206"/>
        <v>wearables</v>
      </c>
      <c r="S1912" s="9">
        <f t="shared" si="207"/>
        <v>42264.963159722218</v>
      </c>
      <c r="T1912" s="10">
        <f t="shared" si="208"/>
        <v>42308.947916666672</v>
      </c>
      <c r="U1912">
        <f t="shared" si="20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38</v>
      </c>
      <c r="M1913" t="b">
        <v>1</v>
      </c>
      <c r="N1913" t="s">
        <v>8271</v>
      </c>
      <c r="O1913" s="5">
        <f t="shared" si="203"/>
        <v>2.3529411764705883E-4</v>
      </c>
      <c r="P1913" s="11">
        <f t="shared" si="204"/>
        <v>0.26315789473684209</v>
      </c>
      <c r="Q1913" t="str">
        <f t="shared" si="205"/>
        <v>theater</v>
      </c>
      <c r="R1913" t="str">
        <f t="shared" si="206"/>
        <v>plays</v>
      </c>
      <c r="S1913" s="9">
        <f t="shared" si="207"/>
        <v>41830.033958333333</v>
      </c>
      <c r="T1913" s="10">
        <f t="shared" si="208"/>
        <v>41860.033958333333</v>
      </c>
      <c r="U1913">
        <f t="shared" si="20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0</v>
      </c>
      <c r="M1914" t="b">
        <v>0</v>
      </c>
      <c r="N1914" t="s">
        <v>8268</v>
      </c>
      <c r="O1914" s="5">
        <f t="shared" si="203"/>
        <v>0.59299999999999997</v>
      </c>
      <c r="P1914" s="11" t="e">
        <f t="shared" si="204"/>
        <v>#DIV/0!</v>
      </c>
      <c r="Q1914" t="str">
        <f t="shared" si="205"/>
        <v>film &amp; video</v>
      </c>
      <c r="R1914" t="str">
        <f t="shared" si="206"/>
        <v>drama</v>
      </c>
      <c r="S1914" s="9">
        <f t="shared" si="207"/>
        <v>42129.226388888885</v>
      </c>
      <c r="T1914" s="10">
        <f t="shared" si="208"/>
        <v>42159.226388888885</v>
      </c>
      <c r="U1914">
        <f t="shared" si="20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8</v>
      </c>
      <c r="M1915" t="b">
        <v>1</v>
      </c>
      <c r="N1915" t="s">
        <v>8271</v>
      </c>
      <c r="O1915" s="5">
        <f t="shared" si="203"/>
        <v>1.3270833333333334E-2</v>
      </c>
      <c r="P1915" s="11">
        <f t="shared" si="204"/>
        <v>79.625</v>
      </c>
      <c r="Q1915" t="str">
        <f t="shared" si="205"/>
        <v>theater</v>
      </c>
      <c r="R1915" t="str">
        <f t="shared" si="206"/>
        <v>plays</v>
      </c>
      <c r="S1915" s="9">
        <f t="shared" si="207"/>
        <v>41890.511319444442</v>
      </c>
      <c r="T1915" s="10">
        <f t="shared" si="208"/>
        <v>41920.511319444442</v>
      </c>
      <c r="U1915">
        <f t="shared" si="20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3</v>
      </c>
      <c r="M1916" t="b">
        <v>0</v>
      </c>
      <c r="N1916" t="s">
        <v>8268</v>
      </c>
      <c r="O1916" s="5">
        <f t="shared" si="203"/>
        <v>9.0090090090090086E-2</v>
      </c>
      <c r="P1916" s="11">
        <f t="shared" si="204"/>
        <v>20</v>
      </c>
      <c r="Q1916" t="str">
        <f t="shared" si="205"/>
        <v>film &amp; video</v>
      </c>
      <c r="R1916" t="str">
        <f t="shared" si="206"/>
        <v>drama</v>
      </c>
      <c r="S1916" s="9">
        <f t="shared" si="207"/>
        <v>41929.174456018518</v>
      </c>
      <c r="T1916" s="10">
        <f t="shared" si="208"/>
        <v>41944.165972222225</v>
      </c>
      <c r="U1916">
        <f t="shared" si="20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21</v>
      </c>
      <c r="M1917" t="b">
        <v>1</v>
      </c>
      <c r="N1917" t="s">
        <v>8271</v>
      </c>
      <c r="O1917" s="5">
        <f t="shared" si="203"/>
        <v>1.6E-2</v>
      </c>
      <c r="P1917" s="11">
        <f t="shared" si="204"/>
        <v>0.38095238095238093</v>
      </c>
      <c r="Q1917" t="str">
        <f t="shared" si="205"/>
        <v>theater</v>
      </c>
      <c r="R1917" t="str">
        <f t="shared" si="206"/>
        <v>plays</v>
      </c>
      <c r="S1917" s="9">
        <f t="shared" si="207"/>
        <v>41864.04886574074</v>
      </c>
      <c r="T1917" s="10">
        <f t="shared" si="208"/>
        <v>41884.04886574074</v>
      </c>
      <c r="U1917">
        <f t="shared" si="20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1</v>
      </c>
      <c r="L1918">
        <v>33</v>
      </c>
      <c r="M1918" t="b">
        <v>1</v>
      </c>
      <c r="N1918" t="s">
        <v>8285</v>
      </c>
      <c r="O1918" s="5">
        <f t="shared" si="203"/>
        <v>5.1000000000000004E-3</v>
      </c>
      <c r="P1918" s="11">
        <f t="shared" si="204"/>
        <v>3.0909090909090908</v>
      </c>
      <c r="Q1918" t="str">
        <f t="shared" si="205"/>
        <v>photography</v>
      </c>
      <c r="R1918" t="str">
        <f t="shared" si="206"/>
        <v>photobooks</v>
      </c>
      <c r="S1918" s="9">
        <f t="shared" si="207"/>
        <v>42656.717303240745</v>
      </c>
      <c r="T1918" s="10">
        <f t="shared" si="208"/>
        <v>42681.758969907409</v>
      </c>
      <c r="U1918">
        <f t="shared" si="20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1</v>
      </c>
      <c r="L1919">
        <v>28</v>
      </c>
      <c r="M1919" t="b">
        <v>1</v>
      </c>
      <c r="N1919" t="s">
        <v>8285</v>
      </c>
      <c r="O1919" s="5">
        <f t="shared" si="203"/>
        <v>0.52570512820512816</v>
      </c>
      <c r="P1919" s="11">
        <f t="shared" si="204"/>
        <v>7322.3214285714284</v>
      </c>
      <c r="Q1919" t="str">
        <f t="shared" si="205"/>
        <v>photography</v>
      </c>
      <c r="R1919" t="str">
        <f t="shared" si="206"/>
        <v>photobooks</v>
      </c>
      <c r="S1919" s="9">
        <f t="shared" si="207"/>
        <v>42746.270057870366</v>
      </c>
      <c r="T1919" s="10">
        <f t="shared" si="208"/>
        <v>42776.270057870366</v>
      </c>
      <c r="U1919">
        <f t="shared" si="20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14</v>
      </c>
      <c r="M1920" t="b">
        <v>1</v>
      </c>
      <c r="N1920" t="s">
        <v>8271</v>
      </c>
      <c r="O1920" s="5">
        <f t="shared" si="203"/>
        <v>1.04E-2</v>
      </c>
      <c r="P1920" s="11">
        <f t="shared" si="204"/>
        <v>18.571428571428573</v>
      </c>
      <c r="Q1920" t="str">
        <f t="shared" si="205"/>
        <v>theater</v>
      </c>
      <c r="R1920" t="str">
        <f t="shared" si="206"/>
        <v>plays</v>
      </c>
      <c r="S1920" s="9">
        <f t="shared" si="207"/>
        <v>41828.789942129632</v>
      </c>
      <c r="T1920" s="10">
        <f t="shared" si="208"/>
        <v>41863.789942129632</v>
      </c>
      <c r="U1920">
        <f t="shared" si="20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39</v>
      </c>
      <c r="M1921" t="b">
        <v>1</v>
      </c>
      <c r="N1921" t="s">
        <v>8271</v>
      </c>
      <c r="O1921" s="5">
        <f t="shared" si="203"/>
        <v>0.47399999999999998</v>
      </c>
      <c r="P1921" s="11">
        <f t="shared" si="204"/>
        <v>6.0769230769230766</v>
      </c>
      <c r="Q1921" t="str">
        <f t="shared" si="205"/>
        <v>theater</v>
      </c>
      <c r="R1921" t="str">
        <f t="shared" si="206"/>
        <v>plays</v>
      </c>
      <c r="S1921" s="9">
        <f t="shared" si="207"/>
        <v>42113.875567129624</v>
      </c>
      <c r="T1921" s="10">
        <f t="shared" si="208"/>
        <v>42143.875567129624</v>
      </c>
      <c r="U1921">
        <f t="shared" si="20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145</v>
      </c>
      <c r="M1922" t="b">
        <v>1</v>
      </c>
      <c r="N1922" t="s">
        <v>8276</v>
      </c>
      <c r="O1922" s="5">
        <f t="shared" ref="O1922:O1985" si="210">E1922/D1922</f>
        <v>0.43030000000000002</v>
      </c>
      <c r="P1922" s="11">
        <f t="shared" ref="P1922:P1985" si="211">E1922/L1922</f>
        <v>29.675862068965518</v>
      </c>
      <c r="Q1922" t="str">
        <f t="shared" ref="Q1922:Q1985" si="212">LEFT(N1922,SEARCH("/",N1922,1)-1)</f>
        <v>music</v>
      </c>
      <c r="R1922" t="str">
        <f t="shared" ref="R1922:R1985" si="213">RIGHT(N1922,LEN(N1922)- SEARCH("/",N1922,SEARCH("/",N1922)))</f>
        <v>rock</v>
      </c>
      <c r="S1922" s="9">
        <f t="shared" ref="S1922:S1985" si="214">(((J1922/60)/60)/24)+DATE(1970,1,1)</f>
        <v>42270.875706018516</v>
      </c>
      <c r="T1922" s="10">
        <f t="shared" ref="T1922:T1985" si="215">(((I1922/60)/60)/24)+DATE(1970,1,1)</f>
        <v>42298.958333333328</v>
      </c>
      <c r="U1922">
        <f t="shared" ref="U1922:U1985" si="216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26</v>
      </c>
      <c r="M1923" t="b">
        <v>1</v>
      </c>
      <c r="N1923" t="s">
        <v>8279</v>
      </c>
      <c r="O1923" s="5">
        <f t="shared" si="210"/>
        <v>1.3680000000000001</v>
      </c>
      <c r="P1923" s="11">
        <f t="shared" si="211"/>
        <v>78.92307692307692</v>
      </c>
      <c r="Q1923" t="str">
        <f t="shared" si="212"/>
        <v>music</v>
      </c>
      <c r="R1923" t="str">
        <f t="shared" si="213"/>
        <v>indie rock</v>
      </c>
      <c r="S1923" s="9">
        <f t="shared" si="214"/>
        <v>41074.221562500003</v>
      </c>
      <c r="T1923" s="10">
        <f t="shared" si="215"/>
        <v>41104.221562500003</v>
      </c>
      <c r="U1923">
        <f t="shared" si="216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18</v>
      </c>
      <c r="M1924" t="b">
        <v>1</v>
      </c>
      <c r="N1924" t="s">
        <v>8271</v>
      </c>
      <c r="O1924" s="5">
        <f t="shared" si="210"/>
        <v>1.1555</v>
      </c>
      <c r="P1924" s="11">
        <f t="shared" si="211"/>
        <v>128.38888888888889</v>
      </c>
      <c r="Q1924" t="str">
        <f t="shared" si="212"/>
        <v>theater</v>
      </c>
      <c r="R1924" t="str">
        <f t="shared" si="213"/>
        <v>plays</v>
      </c>
      <c r="S1924" s="9">
        <f t="shared" si="214"/>
        <v>41590.255868055552</v>
      </c>
      <c r="T1924" s="10">
        <f t="shared" si="215"/>
        <v>41620.255868055552</v>
      </c>
      <c r="U1924">
        <f t="shared" si="21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27</v>
      </c>
      <c r="M1925" t="b">
        <v>1</v>
      </c>
      <c r="N1925" t="s">
        <v>8271</v>
      </c>
      <c r="O1925" s="5">
        <f t="shared" si="210"/>
        <v>2.4079999999999999</v>
      </c>
      <c r="P1925" s="11">
        <f t="shared" si="211"/>
        <v>11.148148148148149</v>
      </c>
      <c r="Q1925" t="str">
        <f t="shared" si="212"/>
        <v>theater</v>
      </c>
      <c r="R1925" t="str">
        <f t="shared" si="213"/>
        <v>plays</v>
      </c>
      <c r="S1925" s="9">
        <f t="shared" si="214"/>
        <v>40772.848749999997</v>
      </c>
      <c r="T1925" s="10">
        <f t="shared" si="215"/>
        <v>40813.207638888889</v>
      </c>
      <c r="U1925">
        <f t="shared" si="21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86</v>
      </c>
      <c r="M1926" t="b">
        <v>1</v>
      </c>
      <c r="N1926" t="s">
        <v>8269</v>
      </c>
      <c r="O1926" s="5">
        <f t="shared" si="210"/>
        <v>1.1439999999999999</v>
      </c>
      <c r="P1926" s="11">
        <f t="shared" si="211"/>
        <v>39.906976744186046</v>
      </c>
      <c r="Q1926" t="str">
        <f t="shared" si="212"/>
        <v>film &amp; video</v>
      </c>
      <c r="R1926" t="str">
        <f t="shared" si="213"/>
        <v>documentary</v>
      </c>
      <c r="S1926" s="9">
        <f t="shared" si="214"/>
        <v>41626.761053240742</v>
      </c>
      <c r="T1926" s="10">
        <f t="shared" si="215"/>
        <v>41654.814583333333</v>
      </c>
      <c r="U1926">
        <f t="shared" si="21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58</v>
      </c>
      <c r="M1927" t="b">
        <v>1</v>
      </c>
      <c r="N1927" t="s">
        <v>8276</v>
      </c>
      <c r="O1927" s="5">
        <f t="shared" si="210"/>
        <v>1.1033333333333333</v>
      </c>
      <c r="P1927" s="11">
        <f t="shared" si="211"/>
        <v>28.53448275862069</v>
      </c>
      <c r="Q1927" t="str">
        <f t="shared" si="212"/>
        <v>music</v>
      </c>
      <c r="R1927" t="str">
        <f t="shared" si="213"/>
        <v>rock</v>
      </c>
      <c r="S1927" s="9">
        <f t="shared" si="214"/>
        <v>41535.90148148148</v>
      </c>
      <c r="T1927" s="10">
        <f t="shared" si="215"/>
        <v>41558</v>
      </c>
      <c r="U1927">
        <f t="shared" si="21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32</v>
      </c>
      <c r="M1928" t="b">
        <v>0</v>
      </c>
      <c r="N1928" t="s">
        <v>8271</v>
      </c>
      <c r="O1928" s="5">
        <f t="shared" si="210"/>
        <v>1.9537933333333333</v>
      </c>
      <c r="P1928" s="11">
        <f t="shared" si="211"/>
        <v>91.584062500000002</v>
      </c>
      <c r="Q1928" t="str">
        <f t="shared" si="212"/>
        <v>theater</v>
      </c>
      <c r="R1928" t="str">
        <f t="shared" si="213"/>
        <v>plays</v>
      </c>
      <c r="S1928" s="9">
        <f t="shared" si="214"/>
        <v>40456.954351851848</v>
      </c>
      <c r="T1928" s="10">
        <f t="shared" si="215"/>
        <v>40484.018055555556</v>
      </c>
      <c r="U1928">
        <f t="shared" si="216"/>
        <v>2010</v>
      </c>
    </row>
    <row r="1929" spans="1:21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0</v>
      </c>
      <c r="M1929" t="b">
        <v>0</v>
      </c>
      <c r="N1929" t="s">
        <v>8304</v>
      </c>
      <c r="O1929" s="5">
        <f t="shared" si="210"/>
        <v>1.0333333333333334</v>
      </c>
      <c r="P1929" s="11" t="e">
        <f t="shared" si="211"/>
        <v>#DIV/0!</v>
      </c>
      <c r="Q1929" t="str">
        <f t="shared" si="212"/>
        <v>publishing</v>
      </c>
      <c r="R1929" t="str">
        <f t="shared" si="213"/>
        <v>children's books</v>
      </c>
      <c r="S1929" s="9">
        <f t="shared" si="214"/>
        <v>40960.861562500002</v>
      </c>
      <c r="T1929" s="10">
        <f t="shared" si="215"/>
        <v>40976.207638888889</v>
      </c>
      <c r="U1929">
        <f t="shared" si="21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1</v>
      </c>
      <c r="L1930">
        <v>62</v>
      </c>
      <c r="M1930" t="b">
        <v>1</v>
      </c>
      <c r="N1930" t="s">
        <v>8269</v>
      </c>
      <c r="O1930" s="5">
        <f t="shared" si="210"/>
        <v>1.031372549019608</v>
      </c>
      <c r="P1930" s="11">
        <f t="shared" si="211"/>
        <v>42.41935483870968</v>
      </c>
      <c r="Q1930" t="str">
        <f t="shared" si="212"/>
        <v>film &amp; video</v>
      </c>
      <c r="R1930" t="str">
        <f t="shared" si="213"/>
        <v>documentary</v>
      </c>
      <c r="S1930" s="9">
        <f t="shared" si="214"/>
        <v>41371.648078703707</v>
      </c>
      <c r="T1930" s="10">
        <f t="shared" si="215"/>
        <v>41401.648078703707</v>
      </c>
      <c r="U1930">
        <f t="shared" si="21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13</v>
      </c>
      <c r="M1931" t="b">
        <v>1</v>
      </c>
      <c r="N1931" t="s">
        <v>8266</v>
      </c>
      <c r="O1931" s="5">
        <f t="shared" si="210"/>
        <v>1.003125</v>
      </c>
      <c r="P1931" s="11">
        <f t="shared" si="211"/>
        <v>246.92307692307693</v>
      </c>
      <c r="Q1931" t="str">
        <f t="shared" si="212"/>
        <v>film &amp; video</v>
      </c>
      <c r="R1931" t="str">
        <f t="shared" si="213"/>
        <v>shorts</v>
      </c>
      <c r="S1931" s="9">
        <f t="shared" si="214"/>
        <v>40687.021597222221</v>
      </c>
      <c r="T1931" s="10">
        <f t="shared" si="215"/>
        <v>40729.021597222221</v>
      </c>
      <c r="U1931">
        <f t="shared" si="21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9</v>
      </c>
      <c r="M1932" t="b">
        <v>1</v>
      </c>
      <c r="N1932" t="s">
        <v>8285</v>
      </c>
      <c r="O1932" s="5">
        <f t="shared" si="210"/>
        <v>1.27</v>
      </c>
      <c r="P1932" s="11">
        <f t="shared" si="211"/>
        <v>141.11111111111111</v>
      </c>
      <c r="Q1932" t="str">
        <f t="shared" si="212"/>
        <v>photography</v>
      </c>
      <c r="R1932" t="str">
        <f t="shared" si="213"/>
        <v>photobooks</v>
      </c>
      <c r="S1932" s="9">
        <f t="shared" si="214"/>
        <v>41402.558819444443</v>
      </c>
      <c r="T1932" s="10">
        <f t="shared" si="215"/>
        <v>41462.558819444443</v>
      </c>
      <c r="U1932">
        <f t="shared" si="21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1</v>
      </c>
      <c r="L1933">
        <v>614</v>
      </c>
      <c r="M1933" t="b">
        <v>1</v>
      </c>
      <c r="N1933" t="s">
        <v>8279</v>
      </c>
      <c r="O1933" s="5">
        <f t="shared" si="210"/>
        <v>1.20601</v>
      </c>
      <c r="P1933" s="11">
        <f t="shared" si="211"/>
        <v>3.9283713355048859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10">
        <f t="shared" si="215"/>
        <v>41051.145833333336</v>
      </c>
      <c r="U1933">
        <f t="shared" si="21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41</v>
      </c>
      <c r="M1934" t="b">
        <v>1</v>
      </c>
      <c r="N1934" t="s">
        <v>8271</v>
      </c>
      <c r="O1934" s="5">
        <f t="shared" si="210"/>
        <v>1.0699047619047619</v>
      </c>
      <c r="P1934" s="11">
        <f t="shared" si="211"/>
        <v>137</v>
      </c>
      <c r="Q1934" t="str">
        <f t="shared" si="212"/>
        <v>theater</v>
      </c>
      <c r="R1934" t="str">
        <f t="shared" si="213"/>
        <v>plays</v>
      </c>
      <c r="S1934" s="9">
        <f t="shared" si="214"/>
        <v>40911.809872685182</v>
      </c>
      <c r="T1934" s="10">
        <f t="shared" si="215"/>
        <v>40932.809872685182</v>
      </c>
      <c r="U1934">
        <f t="shared" si="21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26</v>
      </c>
      <c r="M1935" t="b">
        <v>1</v>
      </c>
      <c r="N1935" t="s">
        <v>8271</v>
      </c>
      <c r="O1935" s="5">
        <f t="shared" si="210"/>
        <v>1.7243333333333333</v>
      </c>
      <c r="P1935" s="11">
        <f t="shared" si="211"/>
        <v>397.92307692307691</v>
      </c>
      <c r="Q1935" t="str">
        <f t="shared" si="212"/>
        <v>theater</v>
      </c>
      <c r="R1935" t="str">
        <f t="shared" si="213"/>
        <v>plays</v>
      </c>
      <c r="S1935" s="9">
        <f t="shared" si="214"/>
        <v>41879.130868055552</v>
      </c>
      <c r="T1935" s="10">
        <f t="shared" si="215"/>
        <v>41909.130868055552</v>
      </c>
      <c r="U1935">
        <f t="shared" si="21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140</v>
      </c>
      <c r="M1936" t="b">
        <v>1</v>
      </c>
      <c r="N1936" t="s">
        <v>8295</v>
      </c>
      <c r="O1936" s="5">
        <f t="shared" si="210"/>
        <v>1.2362</v>
      </c>
      <c r="P1936" s="11">
        <f t="shared" si="211"/>
        <v>44.15</v>
      </c>
      <c r="Q1936" t="str">
        <f t="shared" si="212"/>
        <v>technology</v>
      </c>
      <c r="R1936" t="str">
        <f t="shared" si="213"/>
        <v>hardware</v>
      </c>
      <c r="S1936" s="9">
        <f t="shared" si="214"/>
        <v>40865.867141203707</v>
      </c>
      <c r="T1936" s="10">
        <f t="shared" si="215"/>
        <v>40902.208333333336</v>
      </c>
      <c r="U1936">
        <f t="shared" si="21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277</v>
      </c>
      <c r="M1937" t="b">
        <v>1</v>
      </c>
      <c r="N1937" t="s">
        <v>8303</v>
      </c>
      <c r="O1937" s="5">
        <f t="shared" si="210"/>
        <v>1.0840000000000001</v>
      </c>
      <c r="P1937" s="11">
        <f t="shared" si="211"/>
        <v>9.7833935018050546</v>
      </c>
      <c r="Q1937" t="str">
        <f t="shared" si="212"/>
        <v>theater</v>
      </c>
      <c r="R1937" t="str">
        <f t="shared" si="213"/>
        <v>spaces</v>
      </c>
      <c r="S1937" s="9">
        <f t="shared" si="214"/>
        <v>41773.932534722226</v>
      </c>
      <c r="T1937" s="10">
        <f t="shared" si="215"/>
        <v>41811.207638888889</v>
      </c>
      <c r="U1937">
        <f t="shared" si="21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1</v>
      </c>
      <c r="L1938">
        <v>874</v>
      </c>
      <c r="M1938" t="b">
        <v>1</v>
      </c>
      <c r="N1938" t="s">
        <v>8285</v>
      </c>
      <c r="O1938" s="5">
        <f t="shared" si="210"/>
        <v>1.1652013333333333</v>
      </c>
      <c r="P1938" s="11">
        <f t="shared" si="211"/>
        <v>9.9988672768878715</v>
      </c>
      <c r="Q1938" t="str">
        <f t="shared" si="212"/>
        <v>photography</v>
      </c>
      <c r="R1938" t="str">
        <f t="shared" si="213"/>
        <v>photobooks</v>
      </c>
      <c r="S1938" s="9">
        <f t="shared" si="214"/>
        <v>40852.889699074076</v>
      </c>
      <c r="T1938" s="10">
        <f t="shared" si="215"/>
        <v>40883.249305555553</v>
      </c>
      <c r="U1938">
        <f t="shared" si="21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53</v>
      </c>
      <c r="M1939" t="b">
        <v>0</v>
      </c>
      <c r="N1939" t="s">
        <v>8279</v>
      </c>
      <c r="O1939" s="5">
        <f t="shared" si="210"/>
        <v>1.8724499999999999</v>
      </c>
      <c r="P1939" s="11">
        <f t="shared" si="211"/>
        <v>21.197547169811322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10">
        <f t="shared" si="215"/>
        <v>41075.165972222225</v>
      </c>
      <c r="U1939">
        <f t="shared" si="21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61</v>
      </c>
      <c r="M1940" t="b">
        <v>1</v>
      </c>
      <c r="N1940" t="s">
        <v>8276</v>
      </c>
      <c r="O1940" s="5">
        <f t="shared" si="210"/>
        <v>1.1593333333333333</v>
      </c>
      <c r="P1940" s="11">
        <f t="shared" si="211"/>
        <v>285.08196721311475</v>
      </c>
      <c r="Q1940" t="str">
        <f t="shared" si="212"/>
        <v>music</v>
      </c>
      <c r="R1940" t="str">
        <f t="shared" si="213"/>
        <v>rock</v>
      </c>
      <c r="S1940" s="9">
        <f t="shared" si="214"/>
        <v>41426.259618055556</v>
      </c>
      <c r="T1940" s="10">
        <f t="shared" si="215"/>
        <v>41457.208333333336</v>
      </c>
      <c r="U1940">
        <f t="shared" si="21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</v>
      </c>
      <c r="M1941" t="b">
        <v>1</v>
      </c>
      <c r="N1941" t="s">
        <v>8303</v>
      </c>
      <c r="O1941" s="5">
        <f t="shared" si="210"/>
        <v>1.107</v>
      </c>
      <c r="P1941" s="11">
        <f t="shared" si="211"/>
        <v>1230</v>
      </c>
      <c r="Q1941" t="str">
        <f t="shared" si="212"/>
        <v>theater</v>
      </c>
      <c r="R1941" t="str">
        <f t="shared" si="213"/>
        <v>spaces</v>
      </c>
      <c r="S1941" s="9">
        <f t="shared" si="214"/>
        <v>41313.985046296293</v>
      </c>
      <c r="T1941" s="10">
        <f t="shared" si="215"/>
        <v>41343.943379629629</v>
      </c>
      <c r="U1941">
        <f t="shared" si="21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14</v>
      </c>
      <c r="M1942" t="b">
        <v>1</v>
      </c>
      <c r="N1942" t="s">
        <v>8276</v>
      </c>
      <c r="O1942" s="5">
        <f t="shared" si="210"/>
        <v>1.7092307692307693</v>
      </c>
      <c r="P1942" s="11">
        <f t="shared" si="211"/>
        <v>79.357142857142861</v>
      </c>
      <c r="Q1942" t="str">
        <f t="shared" si="212"/>
        <v>music</v>
      </c>
      <c r="R1942" t="str">
        <f t="shared" si="213"/>
        <v>rock</v>
      </c>
      <c r="S1942" s="9">
        <f t="shared" si="214"/>
        <v>40670.507326388892</v>
      </c>
      <c r="T1942" s="10">
        <f t="shared" si="215"/>
        <v>40709.165972222225</v>
      </c>
      <c r="U1942">
        <f t="shared" si="21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0</v>
      </c>
      <c r="L1943">
        <v>7</v>
      </c>
      <c r="M1943" t="b">
        <v>0</v>
      </c>
      <c r="N1943" t="s">
        <v>8273</v>
      </c>
      <c r="O1943" s="5">
        <f t="shared" si="210"/>
        <v>1.2611835600000001</v>
      </c>
      <c r="P1943" s="11">
        <f t="shared" si="211"/>
        <v>45042.270000000004</v>
      </c>
      <c r="Q1943" t="str">
        <f t="shared" si="212"/>
        <v>technology</v>
      </c>
      <c r="R1943" t="str">
        <f t="shared" si="213"/>
        <v>wearables</v>
      </c>
      <c r="S1943" s="9">
        <f t="shared" si="214"/>
        <v>41744.290868055556</v>
      </c>
      <c r="T1943" s="10">
        <f t="shared" si="215"/>
        <v>41774.290868055556</v>
      </c>
      <c r="U1943">
        <f t="shared" si="21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0</v>
      </c>
      <c r="L1944">
        <v>17</v>
      </c>
      <c r="M1944" t="b">
        <v>1</v>
      </c>
      <c r="N1944" t="s">
        <v>8276</v>
      </c>
      <c r="O1944" s="5">
        <f t="shared" si="210"/>
        <v>1.3844033333333334</v>
      </c>
      <c r="P1944" s="11">
        <f t="shared" si="211"/>
        <v>488.6129411764706</v>
      </c>
      <c r="Q1944" t="str">
        <f t="shared" si="212"/>
        <v>music</v>
      </c>
      <c r="R1944" t="str">
        <f t="shared" si="213"/>
        <v>rock</v>
      </c>
      <c r="S1944" s="9">
        <f t="shared" si="214"/>
        <v>40638.828009259261</v>
      </c>
      <c r="T1944" s="10">
        <f t="shared" si="215"/>
        <v>40728.828009259261</v>
      </c>
      <c r="U1944">
        <f t="shared" si="21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0</v>
      </c>
      <c r="L1945">
        <v>0</v>
      </c>
      <c r="M1945" t="b">
        <v>0</v>
      </c>
      <c r="N1945" t="s">
        <v>8271</v>
      </c>
      <c r="O1945" s="5">
        <f t="shared" si="210"/>
        <v>17.052499999999998</v>
      </c>
      <c r="P1945" s="11" t="e">
        <f t="shared" si="211"/>
        <v>#DIV/0!</v>
      </c>
      <c r="Q1945" t="str">
        <f t="shared" si="212"/>
        <v>theater</v>
      </c>
      <c r="R1945" t="str">
        <f t="shared" si="213"/>
        <v>plays</v>
      </c>
      <c r="S1945" s="9">
        <f t="shared" si="214"/>
        <v>42548.269861111112</v>
      </c>
      <c r="T1945" s="10">
        <f t="shared" si="215"/>
        <v>42593.269861111112</v>
      </c>
      <c r="U1945">
        <f t="shared" si="21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0</v>
      </c>
      <c r="L1946">
        <v>0</v>
      </c>
      <c r="M1946" t="b">
        <v>0</v>
      </c>
      <c r="N1946" t="s">
        <v>8283</v>
      </c>
      <c r="O1946" s="5">
        <f t="shared" si="210"/>
        <v>7.8805550000000002</v>
      </c>
      <c r="P1946" s="11" t="e">
        <f t="shared" si="211"/>
        <v>#DIV/0!</v>
      </c>
      <c r="Q1946" t="str">
        <f t="shared" si="212"/>
        <v>games</v>
      </c>
      <c r="R1946" t="str">
        <f t="shared" si="213"/>
        <v>mobile games</v>
      </c>
      <c r="S1946" s="9">
        <f t="shared" si="214"/>
        <v>41730.584374999999</v>
      </c>
      <c r="T1946" s="10">
        <f t="shared" si="215"/>
        <v>41760.584374999999</v>
      </c>
      <c r="U1946">
        <f t="shared" si="21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0</v>
      </c>
      <c r="L1947">
        <v>65</v>
      </c>
      <c r="M1947" t="b">
        <v>1</v>
      </c>
      <c r="N1947" t="s">
        <v>8276</v>
      </c>
      <c r="O1947" s="5">
        <f t="shared" si="210"/>
        <v>3.4801799999999998</v>
      </c>
      <c r="P1947" s="11">
        <f t="shared" si="211"/>
        <v>5354.123076923077</v>
      </c>
      <c r="Q1947" t="str">
        <f t="shared" si="212"/>
        <v>music</v>
      </c>
      <c r="R1947" t="str">
        <f t="shared" si="213"/>
        <v>rock</v>
      </c>
      <c r="S1947" s="9">
        <f t="shared" si="214"/>
        <v>42157.251828703709</v>
      </c>
      <c r="T1947" s="10">
        <f t="shared" si="215"/>
        <v>42197.251828703709</v>
      </c>
      <c r="U1947">
        <f t="shared" si="21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0</v>
      </c>
      <c r="L1948">
        <v>9</v>
      </c>
      <c r="M1948" t="b">
        <v>0</v>
      </c>
      <c r="N1948" t="s">
        <v>8273</v>
      </c>
      <c r="O1948" s="5">
        <f t="shared" si="210"/>
        <v>1.4974666666666667</v>
      </c>
      <c r="P1948" s="11">
        <f t="shared" si="211"/>
        <v>1247.8888888888889</v>
      </c>
      <c r="Q1948" t="str">
        <f t="shared" si="212"/>
        <v>technology</v>
      </c>
      <c r="R1948" t="str">
        <f t="shared" si="213"/>
        <v>wearables</v>
      </c>
      <c r="S1948" s="9">
        <f t="shared" si="214"/>
        <v>41689.150011574071</v>
      </c>
      <c r="T1948" s="10">
        <f t="shared" si="215"/>
        <v>41749.108344907407</v>
      </c>
      <c r="U1948">
        <f t="shared" si="21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0</v>
      </c>
      <c r="L1949">
        <v>5</v>
      </c>
      <c r="M1949" t="b">
        <v>0</v>
      </c>
      <c r="N1949" t="s">
        <v>8271</v>
      </c>
      <c r="O1949" s="5">
        <f t="shared" si="210"/>
        <v>1.0063375000000001</v>
      </c>
      <c r="P1949" s="11">
        <f t="shared" si="211"/>
        <v>161.01400000000001</v>
      </c>
      <c r="Q1949" t="str">
        <f t="shared" si="212"/>
        <v>theater</v>
      </c>
      <c r="R1949" t="str">
        <f t="shared" si="213"/>
        <v>plays</v>
      </c>
      <c r="S1949" s="9">
        <f t="shared" si="214"/>
        <v>40102.918055555558</v>
      </c>
      <c r="T1949" s="10">
        <f t="shared" si="215"/>
        <v>40140.249305555553</v>
      </c>
      <c r="U1949">
        <f t="shared" si="21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0</v>
      </c>
      <c r="L1950">
        <v>1</v>
      </c>
      <c r="M1950" t="b">
        <v>0</v>
      </c>
      <c r="N1950" t="s">
        <v>8270</v>
      </c>
      <c r="O1950" s="5">
        <f t="shared" si="210"/>
        <v>8.0021100000000001</v>
      </c>
      <c r="P1950" s="11">
        <f t="shared" si="211"/>
        <v>800211</v>
      </c>
      <c r="Q1950" t="str">
        <f t="shared" si="212"/>
        <v>film &amp; video</v>
      </c>
      <c r="R1950" t="str">
        <f t="shared" si="213"/>
        <v>animation</v>
      </c>
      <c r="S1950" s="9">
        <f t="shared" si="214"/>
        <v>42473.604270833333</v>
      </c>
      <c r="T1950" s="10">
        <f t="shared" si="215"/>
        <v>42527.709722222222</v>
      </c>
      <c r="U1950">
        <f t="shared" si="21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0</v>
      </c>
      <c r="L1951">
        <v>623</v>
      </c>
      <c r="M1951" t="b">
        <v>1</v>
      </c>
      <c r="N1951" t="s">
        <v>8297</v>
      </c>
      <c r="O1951" s="5">
        <f t="shared" si="210"/>
        <v>1.0600260000000001</v>
      </c>
      <c r="P1951" s="11">
        <f t="shared" si="211"/>
        <v>85.074317817014446</v>
      </c>
      <c r="Q1951" t="str">
        <f t="shared" si="212"/>
        <v>games</v>
      </c>
      <c r="R1951" t="str">
        <f t="shared" si="213"/>
        <v>tabletop games</v>
      </c>
      <c r="S1951" s="9">
        <f t="shared" si="214"/>
        <v>41800.423043981478</v>
      </c>
      <c r="T1951" s="10">
        <f t="shared" si="215"/>
        <v>41830.423043981478</v>
      </c>
      <c r="U1951">
        <f t="shared" si="21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0</v>
      </c>
      <c r="L1952">
        <v>188</v>
      </c>
      <c r="M1952" t="b">
        <v>0</v>
      </c>
      <c r="N1952" t="s">
        <v>8273</v>
      </c>
      <c r="O1952" s="5">
        <f t="shared" si="210"/>
        <v>2.0051866666666669</v>
      </c>
      <c r="P1952" s="11">
        <f t="shared" si="211"/>
        <v>511.96255319148941</v>
      </c>
      <c r="Q1952" t="str">
        <f t="shared" si="212"/>
        <v>technology</v>
      </c>
      <c r="R1952" t="str">
        <f t="shared" si="213"/>
        <v>wearables</v>
      </c>
      <c r="S1952" s="9">
        <f t="shared" si="214"/>
        <v>40624.181400462963</v>
      </c>
      <c r="T1952" s="10">
        <f t="shared" si="215"/>
        <v>40655.181400462963</v>
      </c>
      <c r="U1952">
        <f t="shared" si="21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0</v>
      </c>
      <c r="L1953">
        <v>3</v>
      </c>
      <c r="M1953" t="b">
        <v>0</v>
      </c>
      <c r="N1953" t="s">
        <v>8284</v>
      </c>
      <c r="O1953" s="5">
        <f t="shared" si="210"/>
        <v>2.1244399999999999</v>
      </c>
      <c r="P1953" s="11">
        <f t="shared" si="211"/>
        <v>35407.333333333336</v>
      </c>
      <c r="Q1953" t="str">
        <f t="shared" si="212"/>
        <v>food</v>
      </c>
      <c r="R1953" t="str">
        <f t="shared" si="213"/>
        <v>food trucks</v>
      </c>
      <c r="S1953" s="9">
        <f t="shared" si="214"/>
        <v>42651.420567129629</v>
      </c>
      <c r="T1953" s="10">
        <f t="shared" si="215"/>
        <v>42681.462233796294</v>
      </c>
      <c r="U1953">
        <f t="shared" si="21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0</v>
      </c>
      <c r="L1954">
        <v>0</v>
      </c>
      <c r="M1954" t="b">
        <v>0</v>
      </c>
      <c r="N1954" t="s">
        <v>8270</v>
      </c>
      <c r="O1954" s="5">
        <f t="shared" si="210"/>
        <v>1.9847237142857144</v>
      </c>
      <c r="P1954" s="11" t="e">
        <f t="shared" si="211"/>
        <v>#DIV/0!</v>
      </c>
      <c r="Q1954" t="str">
        <f t="shared" si="212"/>
        <v>film &amp; video</v>
      </c>
      <c r="R1954" t="str">
        <f t="shared" si="213"/>
        <v>animation</v>
      </c>
      <c r="S1954" s="9">
        <f t="shared" si="214"/>
        <v>41526.60665509259</v>
      </c>
      <c r="T1954" s="10">
        <f t="shared" si="215"/>
        <v>41563.60665509259</v>
      </c>
      <c r="U1954">
        <f t="shared" si="21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0</v>
      </c>
      <c r="L1955">
        <v>9</v>
      </c>
      <c r="M1955" t="b">
        <v>0</v>
      </c>
      <c r="N1955" t="s">
        <v>8271</v>
      </c>
      <c r="O1955" s="5">
        <f t="shared" si="210"/>
        <v>2.2594666666666665</v>
      </c>
      <c r="P1955" s="11">
        <f t="shared" si="211"/>
        <v>3765.7777777777778</v>
      </c>
      <c r="Q1955" t="str">
        <f t="shared" si="212"/>
        <v>theater</v>
      </c>
      <c r="R1955" t="str">
        <f t="shared" si="213"/>
        <v>plays</v>
      </c>
      <c r="S1955" s="9">
        <f t="shared" si="214"/>
        <v>40941.199826388889</v>
      </c>
      <c r="T1955" s="10">
        <f t="shared" si="215"/>
        <v>40970.125</v>
      </c>
      <c r="U1955">
        <f t="shared" si="21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0</v>
      </c>
      <c r="L1956">
        <v>93</v>
      </c>
      <c r="M1956" t="b">
        <v>0</v>
      </c>
      <c r="N1956" t="s">
        <v>8273</v>
      </c>
      <c r="O1956" s="5">
        <f t="shared" si="210"/>
        <v>6.9894800000000004</v>
      </c>
      <c r="P1956" s="11">
        <f t="shared" si="211"/>
        <v>3757.7849462365593</v>
      </c>
      <c r="Q1956" t="str">
        <f t="shared" si="212"/>
        <v>technology</v>
      </c>
      <c r="R1956" t="str">
        <f t="shared" si="213"/>
        <v>wearables</v>
      </c>
      <c r="S1956" s="9">
        <f t="shared" si="214"/>
        <v>42394.580740740741</v>
      </c>
      <c r="T1956" s="10">
        <f t="shared" si="215"/>
        <v>42441.208333333328</v>
      </c>
      <c r="U1956">
        <f t="shared" si="21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0</v>
      </c>
      <c r="L1957">
        <v>2</v>
      </c>
      <c r="M1957" t="b">
        <v>0</v>
      </c>
      <c r="N1957" t="s">
        <v>8304</v>
      </c>
      <c r="O1957" s="5">
        <f t="shared" si="210"/>
        <v>3.9859528571428569</v>
      </c>
      <c r="P1957" s="11">
        <f t="shared" si="211"/>
        <v>83705.009999999995</v>
      </c>
      <c r="Q1957" t="str">
        <f t="shared" si="212"/>
        <v>publishing</v>
      </c>
      <c r="R1957" t="str">
        <f t="shared" si="213"/>
        <v>children's books</v>
      </c>
      <c r="S1957" s="9">
        <f t="shared" si="214"/>
        <v>41020.271770833337</v>
      </c>
      <c r="T1957" s="10">
        <f t="shared" si="215"/>
        <v>41052.791666666664</v>
      </c>
      <c r="U1957">
        <f t="shared" si="21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0</v>
      </c>
      <c r="L1958">
        <v>29</v>
      </c>
      <c r="M1958" t="b">
        <v>0</v>
      </c>
      <c r="N1958" t="s">
        <v>8282</v>
      </c>
      <c r="O1958" s="5">
        <f t="shared" si="210"/>
        <v>2.9403333333333332</v>
      </c>
      <c r="P1958" s="11">
        <f t="shared" si="211"/>
        <v>6083.4482758620688</v>
      </c>
      <c r="Q1958" t="str">
        <f t="shared" si="212"/>
        <v>games</v>
      </c>
      <c r="R1958" t="str">
        <f t="shared" si="213"/>
        <v>video games</v>
      </c>
      <c r="S1958" s="9">
        <f t="shared" si="214"/>
        <v>42067.923668981486</v>
      </c>
      <c r="T1958" s="10">
        <f t="shared" si="215"/>
        <v>42112.882002314815</v>
      </c>
      <c r="U1958">
        <f t="shared" si="21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0</v>
      </c>
      <c r="L1959">
        <v>107</v>
      </c>
      <c r="M1959" t="b">
        <v>1</v>
      </c>
      <c r="N1959" t="s">
        <v>8303</v>
      </c>
      <c r="O1959" s="5">
        <f t="shared" si="210"/>
        <v>1.6750470000000002</v>
      </c>
      <c r="P1959" s="11">
        <f t="shared" si="211"/>
        <v>469.63934579439257</v>
      </c>
      <c r="Q1959" t="str">
        <f t="shared" si="212"/>
        <v>theater</v>
      </c>
      <c r="R1959" t="str">
        <f t="shared" si="213"/>
        <v>spaces</v>
      </c>
      <c r="S1959" s="9">
        <f t="shared" si="214"/>
        <v>41179.098530092589</v>
      </c>
      <c r="T1959" s="10">
        <f t="shared" si="215"/>
        <v>41209.098530092589</v>
      </c>
      <c r="U1959">
        <f t="shared" si="21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0</v>
      </c>
      <c r="L1960">
        <v>16</v>
      </c>
      <c r="M1960" t="b">
        <v>1</v>
      </c>
      <c r="N1960" t="s">
        <v>8279</v>
      </c>
      <c r="O1960" s="5">
        <f t="shared" si="210"/>
        <v>14.355717142857143</v>
      </c>
      <c r="P1960" s="11">
        <f t="shared" si="211"/>
        <v>6280.6262500000003</v>
      </c>
      <c r="Q1960" t="str">
        <f t="shared" si="212"/>
        <v>music</v>
      </c>
      <c r="R1960" t="str">
        <f t="shared" si="213"/>
        <v>indie rock</v>
      </c>
      <c r="S1960" s="9">
        <f t="shared" si="214"/>
        <v>41326.987974537034</v>
      </c>
      <c r="T1960" s="10">
        <f t="shared" si="215"/>
        <v>41356.94630787037</v>
      </c>
      <c r="U1960">
        <f t="shared" si="21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0</v>
      </c>
      <c r="L1961">
        <v>1</v>
      </c>
      <c r="M1961" t="b">
        <v>0</v>
      </c>
      <c r="N1961" t="s">
        <v>8287</v>
      </c>
      <c r="O1961" s="5">
        <f t="shared" si="210"/>
        <v>1.5673440000000001</v>
      </c>
      <c r="P1961" s="11">
        <f t="shared" si="211"/>
        <v>15673.44</v>
      </c>
      <c r="Q1961" t="str">
        <f t="shared" si="212"/>
        <v>publishing</v>
      </c>
      <c r="R1961" t="str">
        <f t="shared" si="213"/>
        <v>translations</v>
      </c>
      <c r="S1961" s="9">
        <f t="shared" si="214"/>
        <v>41871.845601851855</v>
      </c>
      <c r="T1961" s="10">
        <f t="shared" si="215"/>
        <v>41913</v>
      </c>
      <c r="U1961">
        <f t="shared" si="21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119</v>
      </c>
      <c r="M1962" t="b">
        <v>1</v>
      </c>
      <c r="N1962" t="s">
        <v>8269</v>
      </c>
      <c r="O1962" s="5">
        <f t="shared" si="210"/>
        <v>1.1790285714285715</v>
      </c>
      <c r="P1962" s="11">
        <f t="shared" si="211"/>
        <v>693.54621848739498</v>
      </c>
      <c r="Q1962" t="str">
        <f t="shared" si="212"/>
        <v>film &amp; video</v>
      </c>
      <c r="R1962" t="str">
        <f t="shared" si="213"/>
        <v>documentary</v>
      </c>
      <c r="S1962" s="9">
        <f t="shared" si="214"/>
        <v>41964.362743055557</v>
      </c>
      <c r="T1962" s="10">
        <f t="shared" si="215"/>
        <v>41994.362743055557</v>
      </c>
      <c r="U1962">
        <f t="shared" si="21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0</v>
      </c>
      <c r="L1963">
        <v>282</v>
      </c>
      <c r="M1963" t="b">
        <v>1</v>
      </c>
      <c r="N1963" t="s">
        <v>8298</v>
      </c>
      <c r="O1963" s="5">
        <f t="shared" si="210"/>
        <v>11.053811999999999</v>
      </c>
      <c r="P1963" s="11">
        <f t="shared" si="211"/>
        <v>391.97914893617019</v>
      </c>
      <c r="Q1963" t="str">
        <f t="shared" si="212"/>
        <v>food</v>
      </c>
      <c r="R1963" t="str">
        <f t="shared" si="213"/>
        <v>small batch</v>
      </c>
      <c r="S1963" s="9">
        <f t="shared" si="214"/>
        <v>41148.194641203707</v>
      </c>
      <c r="T1963" s="10">
        <f t="shared" si="215"/>
        <v>41188.165972222225</v>
      </c>
      <c r="U1963">
        <f t="shared" si="21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0</v>
      </c>
      <c r="L1964">
        <v>28</v>
      </c>
      <c r="M1964" t="b">
        <v>1</v>
      </c>
      <c r="N1964" t="s">
        <v>8302</v>
      </c>
      <c r="O1964" s="5">
        <f t="shared" si="210"/>
        <v>1.9292499999999999</v>
      </c>
      <c r="P1964" s="11">
        <f t="shared" si="211"/>
        <v>689.01785714285711</v>
      </c>
      <c r="Q1964" t="str">
        <f t="shared" si="212"/>
        <v>technology</v>
      </c>
      <c r="R1964" t="str">
        <f t="shared" si="213"/>
        <v>makerspaces</v>
      </c>
      <c r="S1964" s="9">
        <f t="shared" si="214"/>
        <v>41742.780509259261</v>
      </c>
      <c r="T1964" s="10">
        <f t="shared" si="215"/>
        <v>41772.780509259261</v>
      </c>
      <c r="U1964">
        <f t="shared" si="21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0</v>
      </c>
      <c r="L1965">
        <v>105</v>
      </c>
      <c r="M1965" t="b">
        <v>0</v>
      </c>
      <c r="N1965" t="s">
        <v>8294</v>
      </c>
      <c r="O1965" s="5">
        <f t="shared" si="210"/>
        <v>1.268842105263158</v>
      </c>
      <c r="P1965" s="11">
        <f t="shared" si="211"/>
        <v>229.6</v>
      </c>
      <c r="Q1965" t="str">
        <f t="shared" si="212"/>
        <v>technology</v>
      </c>
      <c r="R1965" t="str">
        <f t="shared" si="213"/>
        <v>gadgets</v>
      </c>
      <c r="S1965" s="9">
        <f t="shared" si="214"/>
        <v>41863.429791666669</v>
      </c>
      <c r="T1965" s="10">
        <f t="shared" si="215"/>
        <v>41898.429791666669</v>
      </c>
      <c r="U1965">
        <f t="shared" si="21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0</v>
      </c>
      <c r="L1966">
        <v>21</v>
      </c>
      <c r="M1966" t="b">
        <v>1</v>
      </c>
      <c r="N1966" t="s">
        <v>8271</v>
      </c>
      <c r="O1966" s="5">
        <f t="shared" si="210"/>
        <v>2.5957748878923765</v>
      </c>
      <c r="P1966" s="11">
        <f t="shared" si="211"/>
        <v>11025.862857142856</v>
      </c>
      <c r="Q1966" t="str">
        <f t="shared" si="212"/>
        <v>theater</v>
      </c>
      <c r="R1966" t="str">
        <f t="shared" si="213"/>
        <v>plays</v>
      </c>
      <c r="S1966" s="9">
        <f t="shared" si="214"/>
        <v>42452.272824074069</v>
      </c>
      <c r="T1966" s="10">
        <f t="shared" si="215"/>
        <v>42482.272824074069</v>
      </c>
      <c r="U1966">
        <f t="shared" si="21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0</v>
      </c>
      <c r="L1967">
        <v>7</v>
      </c>
      <c r="M1967" t="b">
        <v>1</v>
      </c>
      <c r="N1967" t="s">
        <v>8271</v>
      </c>
      <c r="O1967" s="5">
        <f t="shared" si="210"/>
        <v>2.6227999999999998</v>
      </c>
      <c r="P1967" s="11">
        <f t="shared" si="211"/>
        <v>1873.4285714285713</v>
      </c>
      <c r="Q1967" t="str">
        <f t="shared" si="212"/>
        <v>theater</v>
      </c>
      <c r="R1967" t="str">
        <f t="shared" si="213"/>
        <v>plays</v>
      </c>
      <c r="S1967" s="9">
        <f t="shared" si="214"/>
        <v>40898.089236111111</v>
      </c>
      <c r="T1967" s="10">
        <f t="shared" si="215"/>
        <v>40920.041666666664</v>
      </c>
      <c r="U1967">
        <f t="shared" si="21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0</v>
      </c>
      <c r="L1968">
        <v>1</v>
      </c>
      <c r="M1968" t="b">
        <v>0</v>
      </c>
      <c r="N1968" t="s">
        <v>8268</v>
      </c>
      <c r="O1968" s="5">
        <f t="shared" si="210"/>
        <v>2.0674309000000002</v>
      </c>
      <c r="P1968" s="11">
        <f t="shared" si="211"/>
        <v>206743.09</v>
      </c>
      <c r="Q1968" t="str">
        <f t="shared" si="212"/>
        <v>film &amp; video</v>
      </c>
      <c r="R1968" t="str">
        <f t="shared" si="213"/>
        <v>drama</v>
      </c>
      <c r="S1968" s="9">
        <f t="shared" si="214"/>
        <v>41835.540486111109</v>
      </c>
      <c r="T1968" s="10">
        <f t="shared" si="215"/>
        <v>41865.540486111109</v>
      </c>
      <c r="U1968">
        <f t="shared" si="21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126</v>
      </c>
      <c r="M1969" t="b">
        <v>1</v>
      </c>
      <c r="N1969" t="s">
        <v>8269</v>
      </c>
      <c r="O1969" s="5">
        <f t="shared" si="210"/>
        <v>3.7012999999999998</v>
      </c>
      <c r="P1969" s="11">
        <f t="shared" si="211"/>
        <v>587.50793650793651</v>
      </c>
      <c r="Q1969" t="str">
        <f t="shared" si="212"/>
        <v>film &amp; video</v>
      </c>
      <c r="R1969" t="str">
        <f t="shared" si="213"/>
        <v>documentary</v>
      </c>
      <c r="S1969" s="9">
        <f t="shared" si="214"/>
        <v>41730.663530092592</v>
      </c>
      <c r="T1969" s="10">
        <f t="shared" si="215"/>
        <v>41760.663530092592</v>
      </c>
      <c r="U1969">
        <f t="shared" si="21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0</v>
      </c>
      <c r="L1970">
        <v>13</v>
      </c>
      <c r="M1970" t="b">
        <v>0</v>
      </c>
      <c r="N1970" t="s">
        <v>8270</v>
      </c>
      <c r="O1970" s="5">
        <f t="shared" si="210"/>
        <v>2.8496600000000001</v>
      </c>
      <c r="P1970" s="11">
        <f t="shared" si="211"/>
        <v>10960.23076923077</v>
      </c>
      <c r="Q1970" t="str">
        <f t="shared" si="212"/>
        <v>film &amp; video</v>
      </c>
      <c r="R1970" t="str">
        <f t="shared" si="213"/>
        <v>animation</v>
      </c>
      <c r="S1970" s="9">
        <f t="shared" si="214"/>
        <v>42676.586979166663</v>
      </c>
      <c r="T1970" s="10">
        <f t="shared" si="215"/>
        <v>42707.628645833334</v>
      </c>
      <c r="U1970">
        <f t="shared" si="21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0</v>
      </c>
      <c r="L1971">
        <v>17</v>
      </c>
      <c r="M1971" t="b">
        <v>1</v>
      </c>
      <c r="N1971" t="s">
        <v>8276</v>
      </c>
      <c r="O1971" s="5">
        <f t="shared" si="210"/>
        <v>5.7907999999999999</v>
      </c>
      <c r="P1971" s="11">
        <f t="shared" si="211"/>
        <v>6812.7058823529414</v>
      </c>
      <c r="Q1971" t="str">
        <f t="shared" si="212"/>
        <v>music</v>
      </c>
      <c r="R1971" t="str">
        <f t="shared" si="213"/>
        <v>rock</v>
      </c>
      <c r="S1971" s="9">
        <f t="shared" si="214"/>
        <v>42557.792453703703</v>
      </c>
      <c r="T1971" s="10">
        <f t="shared" si="215"/>
        <v>42587.792453703703</v>
      </c>
      <c r="U1971">
        <f t="shared" si="21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0</v>
      </c>
      <c r="L1972">
        <v>80</v>
      </c>
      <c r="M1972" t="b">
        <v>1</v>
      </c>
      <c r="N1972" t="s">
        <v>8271</v>
      </c>
      <c r="O1972" s="5">
        <f t="shared" si="210"/>
        <v>11.318</v>
      </c>
      <c r="P1972" s="11">
        <f t="shared" si="211"/>
        <v>707.375</v>
      </c>
      <c r="Q1972" t="str">
        <f t="shared" si="212"/>
        <v>theater</v>
      </c>
      <c r="R1972" t="str">
        <f t="shared" si="213"/>
        <v>plays</v>
      </c>
      <c r="S1972" s="9">
        <f t="shared" si="214"/>
        <v>41324.193298611113</v>
      </c>
      <c r="T1972" s="10">
        <f t="shared" si="215"/>
        <v>41384.151631944449</v>
      </c>
      <c r="U1972">
        <f t="shared" si="21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0</v>
      </c>
      <c r="L1973">
        <v>28</v>
      </c>
      <c r="M1973" t="b">
        <v>1</v>
      </c>
      <c r="N1973" t="s">
        <v>8271</v>
      </c>
      <c r="O1973" s="5">
        <f t="shared" si="210"/>
        <v>2.6302771750000002</v>
      </c>
      <c r="P1973" s="11">
        <f t="shared" si="211"/>
        <v>37575.388214285718</v>
      </c>
      <c r="Q1973" t="str">
        <f t="shared" si="212"/>
        <v>theater</v>
      </c>
      <c r="R1973" t="str">
        <f t="shared" si="213"/>
        <v>plays</v>
      </c>
      <c r="S1973" s="9">
        <f t="shared" si="214"/>
        <v>41561.500706018516</v>
      </c>
      <c r="T1973" s="10">
        <f t="shared" si="215"/>
        <v>41593.166666666664</v>
      </c>
      <c r="U1973">
        <f t="shared" si="21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0</v>
      </c>
      <c r="L1974">
        <v>70</v>
      </c>
      <c r="M1974" t="b">
        <v>1</v>
      </c>
      <c r="N1974" t="s">
        <v>8269</v>
      </c>
      <c r="O1974" s="5">
        <f t="shared" si="210"/>
        <v>6.7447999999999997</v>
      </c>
      <c r="P1974" s="11">
        <f t="shared" si="211"/>
        <v>240.88571428571427</v>
      </c>
      <c r="Q1974" t="str">
        <f t="shared" si="212"/>
        <v>film &amp; video</v>
      </c>
      <c r="R1974" t="str">
        <f t="shared" si="213"/>
        <v>documentary</v>
      </c>
      <c r="S1974" s="9">
        <f t="shared" si="214"/>
        <v>41201.012083333335</v>
      </c>
      <c r="T1974" s="10">
        <f t="shared" si="215"/>
        <v>41231.053749999999</v>
      </c>
      <c r="U1974">
        <f t="shared" si="21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188</v>
      </c>
      <c r="M1975" t="b">
        <v>1</v>
      </c>
      <c r="N1975" t="s">
        <v>8269</v>
      </c>
      <c r="O1975" s="5">
        <f t="shared" si="210"/>
        <v>2.5683081313131315</v>
      </c>
      <c r="P1975" s="11">
        <f t="shared" si="211"/>
        <v>2704.9202659574466</v>
      </c>
      <c r="Q1975" t="str">
        <f t="shared" si="212"/>
        <v>film &amp; video</v>
      </c>
      <c r="R1975" t="str">
        <f t="shared" si="213"/>
        <v>documentary</v>
      </c>
      <c r="S1975" s="9">
        <f t="shared" si="214"/>
        <v>42549.722962962958</v>
      </c>
      <c r="T1975" s="10">
        <f t="shared" si="215"/>
        <v>42588.291666666672</v>
      </c>
      <c r="U1975">
        <f t="shared" si="21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0</v>
      </c>
      <c r="L1976">
        <v>92</v>
      </c>
      <c r="M1976" t="b">
        <v>1</v>
      </c>
      <c r="N1976" t="s">
        <v>8276</v>
      </c>
      <c r="O1976" s="5">
        <f t="shared" si="210"/>
        <v>3.7549600000000001</v>
      </c>
      <c r="P1976" s="11">
        <f t="shared" si="211"/>
        <v>816.29565217391303</v>
      </c>
      <c r="Q1976" t="str">
        <f t="shared" si="212"/>
        <v>music</v>
      </c>
      <c r="R1976" t="str">
        <f t="shared" si="213"/>
        <v>rock</v>
      </c>
      <c r="S1976" s="9">
        <f t="shared" si="214"/>
        <v>41445.334131944444</v>
      </c>
      <c r="T1976" s="10">
        <f t="shared" si="215"/>
        <v>41505.334131944444</v>
      </c>
      <c r="U1976">
        <f t="shared" si="21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0</v>
      </c>
      <c r="L1977">
        <v>104</v>
      </c>
      <c r="M1977" t="b">
        <v>1</v>
      </c>
      <c r="N1977" t="s">
        <v>8271</v>
      </c>
      <c r="O1977" s="5">
        <f t="shared" si="210"/>
        <v>2.0870837499999997</v>
      </c>
      <c r="P1977" s="11">
        <f t="shared" si="211"/>
        <v>321.08980769230766</v>
      </c>
      <c r="Q1977" t="str">
        <f t="shared" si="212"/>
        <v>theater</v>
      </c>
      <c r="R1977" t="str">
        <f t="shared" si="213"/>
        <v>plays</v>
      </c>
      <c r="S1977" s="9">
        <f t="shared" si="214"/>
        <v>41313.755219907405</v>
      </c>
      <c r="T1977" s="10">
        <f t="shared" si="215"/>
        <v>41343.755219907405</v>
      </c>
      <c r="U1977">
        <f t="shared" si="21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0</v>
      </c>
      <c r="L1978">
        <v>43</v>
      </c>
      <c r="M1978" t="b">
        <v>1</v>
      </c>
      <c r="N1978" t="s">
        <v>8276</v>
      </c>
      <c r="O1978" s="5">
        <f t="shared" si="210"/>
        <v>3.4660000000000002</v>
      </c>
      <c r="P1978" s="11">
        <f t="shared" si="211"/>
        <v>322.41860465116281</v>
      </c>
      <c r="Q1978" t="str">
        <f t="shared" si="212"/>
        <v>music</v>
      </c>
      <c r="R1978" t="str">
        <f t="shared" si="213"/>
        <v>rock</v>
      </c>
      <c r="S1978" s="9">
        <f t="shared" si="214"/>
        <v>41438.899594907409</v>
      </c>
      <c r="T1978" s="10">
        <f t="shared" si="215"/>
        <v>41468.899594907409</v>
      </c>
      <c r="U1978">
        <f t="shared" si="21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0</v>
      </c>
      <c r="L1979">
        <v>4</v>
      </c>
      <c r="M1979" t="b">
        <v>0</v>
      </c>
      <c r="N1979" t="s">
        <v>8302</v>
      </c>
      <c r="O1979" s="5">
        <f t="shared" si="210"/>
        <v>4.0232999999999999</v>
      </c>
      <c r="P1979" s="11">
        <f t="shared" si="211"/>
        <v>50291.25</v>
      </c>
      <c r="Q1979" t="str">
        <f t="shared" si="212"/>
        <v>technology</v>
      </c>
      <c r="R1979" t="str">
        <f t="shared" si="213"/>
        <v>makerspaces</v>
      </c>
      <c r="S1979" s="9">
        <f t="shared" si="214"/>
        <v>42311.216898148152</v>
      </c>
      <c r="T1979" s="10">
        <f t="shared" si="215"/>
        <v>42357.332638888889</v>
      </c>
      <c r="U1979">
        <f t="shared" si="21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0</v>
      </c>
      <c r="L1980">
        <v>32</v>
      </c>
      <c r="M1980" t="b">
        <v>1</v>
      </c>
      <c r="N1980" t="s">
        <v>8271</v>
      </c>
      <c r="O1980" s="5">
        <f t="shared" si="210"/>
        <v>10.2684514</v>
      </c>
      <c r="P1980" s="11">
        <f t="shared" si="211"/>
        <v>16044.4553125</v>
      </c>
      <c r="Q1980" t="str">
        <f t="shared" si="212"/>
        <v>theater</v>
      </c>
      <c r="R1980" t="str">
        <f t="shared" si="213"/>
        <v>plays</v>
      </c>
      <c r="S1980" s="9">
        <f t="shared" si="214"/>
        <v>41039.225601851853</v>
      </c>
      <c r="T1980" s="10">
        <f t="shared" si="215"/>
        <v>41072.291666666664</v>
      </c>
      <c r="U1980">
        <f t="shared" si="21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0</v>
      </c>
      <c r="L1981">
        <v>2</v>
      </c>
      <c r="M1981" t="b">
        <v>0</v>
      </c>
      <c r="N1981" t="s">
        <v>8278</v>
      </c>
      <c r="O1981" s="5">
        <f t="shared" si="210"/>
        <v>1.14901155</v>
      </c>
      <c r="P1981" s="11">
        <f t="shared" si="211"/>
        <v>114901.155</v>
      </c>
      <c r="Q1981" t="str">
        <f t="shared" si="212"/>
        <v>music</v>
      </c>
      <c r="R1981" t="str">
        <f t="shared" si="213"/>
        <v>jazz</v>
      </c>
      <c r="S1981" s="9">
        <f t="shared" si="214"/>
        <v>42290.460023148145</v>
      </c>
      <c r="T1981" s="10">
        <f t="shared" si="215"/>
        <v>42327.207638888889</v>
      </c>
      <c r="U1981">
        <f t="shared" si="21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0</v>
      </c>
      <c r="L1982">
        <v>46</v>
      </c>
      <c r="M1982" t="b">
        <v>1</v>
      </c>
      <c r="N1982" t="s">
        <v>8271</v>
      </c>
      <c r="O1982" s="5">
        <f t="shared" si="210"/>
        <v>3.5482402000000004</v>
      </c>
      <c r="P1982" s="11">
        <f t="shared" si="211"/>
        <v>3856.7828260869569</v>
      </c>
      <c r="Q1982" t="str">
        <f t="shared" si="212"/>
        <v>theater</v>
      </c>
      <c r="R1982" t="str">
        <f t="shared" si="213"/>
        <v>plays</v>
      </c>
      <c r="S1982" s="9">
        <f t="shared" si="214"/>
        <v>42423.542384259257</v>
      </c>
      <c r="T1982" s="10">
        <f t="shared" si="215"/>
        <v>42463.500717592593</v>
      </c>
      <c r="U1982">
        <f t="shared" si="21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41</v>
      </c>
      <c r="M1983" t="b">
        <v>1</v>
      </c>
      <c r="N1983" t="s">
        <v>8265</v>
      </c>
      <c r="O1983" s="5">
        <f t="shared" si="210"/>
        <v>5.0799999999999998E-2</v>
      </c>
      <c r="P1983" s="11">
        <f t="shared" si="211"/>
        <v>9.2926829268292686</v>
      </c>
      <c r="Q1983" t="str">
        <f t="shared" si="212"/>
        <v>film &amp; video</v>
      </c>
      <c r="R1983" t="str">
        <f t="shared" si="213"/>
        <v>television</v>
      </c>
      <c r="S1983" s="9">
        <f t="shared" si="214"/>
        <v>41799.725289351853</v>
      </c>
      <c r="T1983" s="10">
        <f t="shared" si="215"/>
        <v>41829.725289351853</v>
      </c>
      <c r="U1983">
        <f t="shared" si="21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1</v>
      </c>
      <c r="M1984" t="b">
        <v>0</v>
      </c>
      <c r="N1984" t="s">
        <v>8271</v>
      </c>
      <c r="O1984" s="5">
        <f t="shared" si="210"/>
        <v>0</v>
      </c>
      <c r="P1984" s="11">
        <f t="shared" si="211"/>
        <v>0</v>
      </c>
      <c r="Q1984" t="str">
        <f t="shared" si="212"/>
        <v>theater</v>
      </c>
      <c r="R1984" t="str">
        <f t="shared" si="213"/>
        <v>plays</v>
      </c>
      <c r="S1984" s="9">
        <f t="shared" si="214"/>
        <v>42678.586655092593</v>
      </c>
      <c r="T1984" s="10">
        <f t="shared" si="215"/>
        <v>42708.628321759257</v>
      </c>
      <c r="U1984">
        <f t="shared" si="21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17</v>
      </c>
      <c r="M1985" t="b">
        <v>0</v>
      </c>
      <c r="N1985" t="s">
        <v>8305</v>
      </c>
      <c r="O1985" s="5">
        <f t="shared" si="210"/>
        <v>4.2999999999999997E-2</v>
      </c>
      <c r="P1985" s="11">
        <f t="shared" si="211"/>
        <v>83.470588235294116</v>
      </c>
      <c r="Q1985" t="str">
        <f t="shared" si="212"/>
        <v>theater</v>
      </c>
      <c r="R1985" t="str">
        <f t="shared" si="213"/>
        <v>musical</v>
      </c>
      <c r="S1985" s="9">
        <f t="shared" si="214"/>
        <v>42593.011782407411</v>
      </c>
      <c r="T1985" s="10">
        <f t="shared" si="215"/>
        <v>42615.291666666672</v>
      </c>
      <c r="U1985">
        <f t="shared" si="21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58</v>
      </c>
      <c r="M1986" t="b">
        <v>0</v>
      </c>
      <c r="N1986" t="s">
        <v>8303</v>
      </c>
      <c r="O1986" s="5">
        <f t="shared" ref="O1986:O2049" si="217">E1986/D1986</f>
        <v>0.21146666666666666</v>
      </c>
      <c r="P1986" s="11">
        <f t="shared" ref="P1986:P2049" si="218">E1986/L1986</f>
        <v>54.689655172413794</v>
      </c>
      <c r="Q1986" t="str">
        <f t="shared" ref="Q1986:Q2049" si="219">LEFT(N1986,SEARCH("/",N1986,1)-1)</f>
        <v>theater</v>
      </c>
      <c r="R1986" t="str">
        <f t="shared" ref="R1986:R2049" si="220">RIGHT(N1986,LEN(N1986)- SEARCH("/",N1986,SEARCH("/",N1986)))</f>
        <v>spaces</v>
      </c>
      <c r="S1986" s="9">
        <f t="shared" ref="S1986:S2049" si="221">(((J1986/60)/60)/24)+DATE(1970,1,1)</f>
        <v>41913.790289351848</v>
      </c>
      <c r="T1986" s="10">
        <f t="shared" ref="T1986:T2049" si="222">(((I1986/60)/60)/24)+DATE(1970,1,1)</f>
        <v>41973.831956018519</v>
      </c>
      <c r="U1986">
        <f t="shared" ref="U1986:U2049" si="223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45</v>
      </c>
      <c r="M1987" t="b">
        <v>1</v>
      </c>
      <c r="N1987" t="s">
        <v>8301</v>
      </c>
      <c r="O1987" s="5">
        <f t="shared" si="217"/>
        <v>3.1875000000000001E-2</v>
      </c>
      <c r="P1987" s="11">
        <f t="shared" si="218"/>
        <v>1.1333333333333333</v>
      </c>
      <c r="Q1987" t="str">
        <f t="shared" si="219"/>
        <v>technology</v>
      </c>
      <c r="R1987" t="str">
        <f t="shared" si="220"/>
        <v>space exploration</v>
      </c>
      <c r="S1987" s="9">
        <f t="shared" si="221"/>
        <v>42555.698738425926</v>
      </c>
      <c r="T1987" s="10">
        <f t="shared" si="222"/>
        <v>42584.958333333328</v>
      </c>
      <c r="U1987">
        <f t="shared" si="223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47</v>
      </c>
      <c r="M1988" t="b">
        <v>1</v>
      </c>
      <c r="N1988" t="s">
        <v>8279</v>
      </c>
      <c r="O1988" s="5">
        <f t="shared" si="217"/>
        <v>5.0000000000000001E-4</v>
      </c>
      <c r="P1988" s="11">
        <f t="shared" si="218"/>
        <v>2.1276595744680851E-2</v>
      </c>
      <c r="Q1988" t="str">
        <f t="shared" si="219"/>
        <v>music</v>
      </c>
      <c r="R1988" t="str">
        <f t="shared" si="220"/>
        <v>indie rock</v>
      </c>
      <c r="S1988" s="9">
        <f t="shared" si="221"/>
        <v>42413.433831018512</v>
      </c>
      <c r="T1988" s="10">
        <f t="shared" si="222"/>
        <v>42443.392164351855</v>
      </c>
      <c r="U1988">
        <f t="shared" si="223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</v>
      </c>
      <c r="M1989" t="b">
        <v>0</v>
      </c>
      <c r="N1989" t="s">
        <v>8282</v>
      </c>
      <c r="O1989" s="5">
        <f t="shared" si="217"/>
        <v>0.42472727272727273</v>
      </c>
      <c r="P1989" s="11">
        <f t="shared" si="218"/>
        <v>1168</v>
      </c>
      <c r="Q1989" t="str">
        <f t="shared" si="219"/>
        <v>games</v>
      </c>
      <c r="R1989" t="str">
        <f t="shared" si="220"/>
        <v>video games</v>
      </c>
      <c r="S1989" s="9">
        <f t="shared" si="221"/>
        <v>42034.639768518522</v>
      </c>
      <c r="T1989" s="10">
        <f t="shared" si="222"/>
        <v>42064.639768518522</v>
      </c>
      <c r="U1989">
        <f t="shared" si="223"/>
        <v>2015</v>
      </c>
    </row>
    <row r="1990" spans="1:21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7</v>
      </c>
      <c r="M1990" t="b">
        <v>0</v>
      </c>
      <c r="N1990" t="s">
        <v>8271</v>
      </c>
      <c r="O1990" s="5">
        <f t="shared" si="217"/>
        <v>4.1666666666666666E-3</v>
      </c>
      <c r="P1990" s="11">
        <f t="shared" si="218"/>
        <v>3.5714285714285716</v>
      </c>
      <c r="Q1990" t="str">
        <f t="shared" si="219"/>
        <v>theater</v>
      </c>
      <c r="R1990" t="str">
        <f t="shared" si="220"/>
        <v>plays</v>
      </c>
      <c r="S1990" s="9">
        <f t="shared" si="221"/>
        <v>42206.763217592597</v>
      </c>
      <c r="T1990" s="10">
        <f t="shared" si="222"/>
        <v>42236.763217592597</v>
      </c>
      <c r="U1990">
        <f t="shared" si="223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20</v>
      </c>
      <c r="M1991" t="b">
        <v>1</v>
      </c>
      <c r="N1991" t="s">
        <v>8265</v>
      </c>
      <c r="O1991" s="5">
        <f t="shared" si="217"/>
        <v>0.01</v>
      </c>
      <c r="P1991" s="11">
        <f t="shared" si="218"/>
        <v>2.5</v>
      </c>
      <c r="Q1991" t="str">
        <f t="shared" si="219"/>
        <v>film &amp; video</v>
      </c>
      <c r="R1991" t="str">
        <f t="shared" si="220"/>
        <v>television</v>
      </c>
      <c r="S1991" s="9">
        <f t="shared" si="221"/>
        <v>42685.680648148147</v>
      </c>
      <c r="T1991" s="10">
        <f t="shared" si="222"/>
        <v>42715.680648148147</v>
      </c>
      <c r="U1991">
        <f t="shared" si="223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95</v>
      </c>
      <c r="M1992" t="b">
        <v>0</v>
      </c>
      <c r="N1992" t="s">
        <v>8273</v>
      </c>
      <c r="O1992" s="5">
        <f t="shared" si="217"/>
        <v>0.16966666666666666</v>
      </c>
      <c r="P1992" s="11">
        <f t="shared" si="218"/>
        <v>5.3578947368421055</v>
      </c>
      <c r="Q1992" t="str">
        <f t="shared" si="219"/>
        <v>technology</v>
      </c>
      <c r="R1992" t="str">
        <f t="shared" si="220"/>
        <v>wearables</v>
      </c>
      <c r="S1992" s="9">
        <f t="shared" si="221"/>
        <v>42398.195972222224</v>
      </c>
      <c r="T1992" s="10">
        <f t="shared" si="222"/>
        <v>42413.195972222224</v>
      </c>
      <c r="U1992">
        <f t="shared" si="223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1510</v>
      </c>
      <c r="M1993" t="b">
        <v>1</v>
      </c>
      <c r="N1993" t="s">
        <v>8269</v>
      </c>
      <c r="O1993" s="5">
        <f t="shared" si="217"/>
        <v>7.0000000000000007E-2</v>
      </c>
      <c r="P1993" s="11">
        <f t="shared" si="218"/>
        <v>9.2715231788079472E-2</v>
      </c>
      <c r="Q1993" t="str">
        <f t="shared" si="219"/>
        <v>film &amp; video</v>
      </c>
      <c r="R1993" t="str">
        <f t="shared" si="220"/>
        <v>documentary</v>
      </c>
      <c r="S1993" s="9">
        <f t="shared" si="221"/>
        <v>42167.89335648148</v>
      </c>
      <c r="T1993" s="10">
        <f t="shared" si="222"/>
        <v>42188.89335648148</v>
      </c>
      <c r="U1993">
        <f t="shared" si="223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1</v>
      </c>
      <c r="L1994">
        <v>179</v>
      </c>
      <c r="M1994" t="b">
        <v>1</v>
      </c>
      <c r="N1994" t="s">
        <v>8269</v>
      </c>
      <c r="O1994" s="5">
        <f t="shared" si="217"/>
        <v>1.3333333333333333E-3</v>
      </c>
      <c r="P1994" s="11">
        <f t="shared" si="218"/>
        <v>1.11731843575419E-2</v>
      </c>
      <c r="Q1994" t="str">
        <f t="shared" si="219"/>
        <v>film &amp; video</v>
      </c>
      <c r="R1994" t="str">
        <f t="shared" si="220"/>
        <v>documentary</v>
      </c>
      <c r="S1994" s="9">
        <f t="shared" si="221"/>
        <v>42023.143414351856</v>
      </c>
      <c r="T1994" s="10">
        <f t="shared" si="222"/>
        <v>42053.143414351856</v>
      </c>
      <c r="U1994">
        <f t="shared" si="223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3</v>
      </c>
      <c r="M1995" t="b">
        <v>0</v>
      </c>
      <c r="N1995" t="s">
        <v>8270</v>
      </c>
      <c r="O1995" s="5">
        <f t="shared" si="217"/>
        <v>0</v>
      </c>
      <c r="P1995" s="11">
        <f t="shared" si="218"/>
        <v>0</v>
      </c>
      <c r="Q1995" t="str">
        <f t="shared" si="219"/>
        <v>film &amp; video</v>
      </c>
      <c r="R1995" t="str">
        <f t="shared" si="220"/>
        <v>animation</v>
      </c>
      <c r="S1995" s="9">
        <f t="shared" si="221"/>
        <v>42329.58839120371</v>
      </c>
      <c r="T1995" s="10">
        <f t="shared" si="222"/>
        <v>42359.58839120371</v>
      </c>
      <c r="U1995">
        <f t="shared" si="223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19</v>
      </c>
      <c r="M1996" t="b">
        <v>0</v>
      </c>
      <c r="N1996" t="s">
        <v>8268</v>
      </c>
      <c r="O1996" s="5">
        <f t="shared" si="217"/>
        <v>0</v>
      </c>
      <c r="P1996" s="11">
        <f t="shared" si="218"/>
        <v>0</v>
      </c>
      <c r="Q1996" t="str">
        <f t="shared" si="219"/>
        <v>film &amp; video</v>
      </c>
      <c r="R1996" t="str">
        <f t="shared" si="220"/>
        <v>drama</v>
      </c>
      <c r="S1996" s="9">
        <f t="shared" si="221"/>
        <v>42651.006273148145</v>
      </c>
      <c r="T1996" s="10">
        <f t="shared" si="222"/>
        <v>42711.047939814816</v>
      </c>
      <c r="U1996">
        <f t="shared" si="223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33</v>
      </c>
      <c r="M1997" t="b">
        <v>1</v>
      </c>
      <c r="N1997" t="s">
        <v>8271</v>
      </c>
      <c r="O1997" s="5">
        <f t="shared" si="217"/>
        <v>7.8E-2</v>
      </c>
      <c r="P1997" s="11">
        <f t="shared" si="218"/>
        <v>2.3636363636363638</v>
      </c>
      <c r="Q1997" t="str">
        <f t="shared" si="219"/>
        <v>theater</v>
      </c>
      <c r="R1997" t="str">
        <f t="shared" si="220"/>
        <v>plays</v>
      </c>
      <c r="S1997" s="9">
        <f t="shared" si="221"/>
        <v>42181.902037037042</v>
      </c>
      <c r="T1997" s="10">
        <f t="shared" si="222"/>
        <v>42201.902037037042</v>
      </c>
      <c r="U1997">
        <f t="shared" si="223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10</v>
      </c>
      <c r="M1998" t="b">
        <v>1</v>
      </c>
      <c r="N1998" t="s">
        <v>8305</v>
      </c>
      <c r="O1998" s="5">
        <f t="shared" si="217"/>
        <v>0</v>
      </c>
      <c r="P1998" s="11">
        <f t="shared" si="218"/>
        <v>0</v>
      </c>
      <c r="Q1998" t="str">
        <f t="shared" si="219"/>
        <v>theater</v>
      </c>
      <c r="R1998" t="str">
        <f t="shared" si="220"/>
        <v>musical</v>
      </c>
      <c r="S1998" s="9">
        <f t="shared" si="221"/>
        <v>41800.819571759261</v>
      </c>
      <c r="T1998" s="10">
        <f t="shared" si="222"/>
        <v>41830.819571759261</v>
      </c>
      <c r="U1998">
        <f t="shared" si="223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19</v>
      </c>
      <c r="M1999" t="b">
        <v>1</v>
      </c>
      <c r="N1999" t="s">
        <v>8271</v>
      </c>
      <c r="O1999" s="5">
        <f t="shared" si="217"/>
        <v>0</v>
      </c>
      <c r="P1999" s="11">
        <f t="shared" si="218"/>
        <v>0</v>
      </c>
      <c r="Q1999" t="str">
        <f t="shared" si="219"/>
        <v>theater</v>
      </c>
      <c r="R1999" t="str">
        <f t="shared" si="220"/>
        <v>plays</v>
      </c>
      <c r="S1999" s="9">
        <f t="shared" si="221"/>
        <v>41847.930694444447</v>
      </c>
      <c r="T1999" s="10">
        <f t="shared" si="222"/>
        <v>41877.930694444447</v>
      </c>
      <c r="U1999">
        <f t="shared" si="223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1</v>
      </c>
      <c r="M2000" t="b">
        <v>0</v>
      </c>
      <c r="N2000" t="s">
        <v>8303</v>
      </c>
      <c r="O2000" s="5">
        <f t="shared" si="217"/>
        <v>0.26200000000000001</v>
      </c>
      <c r="P2000" s="11">
        <f t="shared" si="218"/>
        <v>655</v>
      </c>
      <c r="Q2000" t="str">
        <f t="shared" si="219"/>
        <v>theater</v>
      </c>
      <c r="R2000" t="str">
        <f t="shared" si="220"/>
        <v>spaces</v>
      </c>
      <c r="S2000" s="9">
        <f t="shared" si="221"/>
        <v>41807.118495370371</v>
      </c>
      <c r="T2000" s="10">
        <f t="shared" si="222"/>
        <v>41852.118495370371</v>
      </c>
      <c r="U2000">
        <f t="shared" si="223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3</v>
      </c>
      <c r="M2001" t="b">
        <v>0</v>
      </c>
      <c r="N2001" t="s">
        <v>8270</v>
      </c>
      <c r="O2001" s="5">
        <f t="shared" si="217"/>
        <v>7.6129032258064515E-3</v>
      </c>
      <c r="P2001" s="11">
        <f t="shared" si="218"/>
        <v>78.666666666666671</v>
      </c>
      <c r="Q2001" t="str">
        <f t="shared" si="219"/>
        <v>film &amp; video</v>
      </c>
      <c r="R2001" t="str">
        <f t="shared" si="220"/>
        <v>animation</v>
      </c>
      <c r="S2001" s="9">
        <f t="shared" si="221"/>
        <v>41926.482731481483</v>
      </c>
      <c r="T2001" s="10">
        <f t="shared" si="222"/>
        <v>41956.524398148147</v>
      </c>
      <c r="U2001">
        <f t="shared" si="223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35</v>
      </c>
      <c r="M2002" t="b">
        <v>1</v>
      </c>
      <c r="N2002" t="s">
        <v>8271</v>
      </c>
      <c r="O2002" s="5">
        <f t="shared" si="217"/>
        <v>0.125</v>
      </c>
      <c r="P2002" s="11">
        <f t="shared" si="218"/>
        <v>17.857142857142858</v>
      </c>
      <c r="Q2002" t="str">
        <f t="shared" si="219"/>
        <v>theater</v>
      </c>
      <c r="R2002" t="str">
        <f t="shared" si="220"/>
        <v>plays</v>
      </c>
      <c r="S2002" s="9">
        <f t="shared" si="221"/>
        <v>42345.951539351852</v>
      </c>
      <c r="T2002" s="10">
        <f t="shared" si="222"/>
        <v>42375.951539351852</v>
      </c>
      <c r="U2002">
        <f t="shared" si="223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0</v>
      </c>
      <c r="L2003">
        <v>1</v>
      </c>
      <c r="M2003" t="b">
        <v>0</v>
      </c>
      <c r="N2003" t="s">
        <v>8272</v>
      </c>
      <c r="O2003" s="5">
        <f t="shared" si="217"/>
        <v>3.8212909090909091</v>
      </c>
      <c r="P2003" s="11">
        <f t="shared" si="218"/>
        <v>210171</v>
      </c>
      <c r="Q2003" t="str">
        <f t="shared" si="219"/>
        <v>technology</v>
      </c>
      <c r="R2003" t="str">
        <f t="shared" si="220"/>
        <v>web</v>
      </c>
      <c r="S2003" s="9">
        <f t="shared" si="221"/>
        <v>42136.209675925929</v>
      </c>
      <c r="T2003" s="10">
        <f t="shared" si="222"/>
        <v>42167.833333333328</v>
      </c>
      <c r="U2003">
        <f t="shared" si="223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0</v>
      </c>
      <c r="L2004">
        <v>8</v>
      </c>
      <c r="M2004" t="b">
        <v>1</v>
      </c>
      <c r="N2004" t="s">
        <v>8271</v>
      </c>
      <c r="O2004" s="5">
        <f t="shared" si="217"/>
        <v>2.1679422000000002</v>
      </c>
      <c r="P2004" s="11">
        <f t="shared" si="218"/>
        <v>13549.63875</v>
      </c>
      <c r="Q2004" t="str">
        <f t="shared" si="219"/>
        <v>theater</v>
      </c>
      <c r="R2004" t="str">
        <f t="shared" si="220"/>
        <v>plays</v>
      </c>
      <c r="S2004" s="9">
        <f t="shared" si="221"/>
        <v>42728.71230324074</v>
      </c>
      <c r="T2004" s="10">
        <f t="shared" si="222"/>
        <v>42758.71230324074</v>
      </c>
      <c r="U2004">
        <f t="shared" si="223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0</v>
      </c>
      <c r="L2005">
        <v>0</v>
      </c>
      <c r="M2005" t="b">
        <v>0</v>
      </c>
      <c r="N2005" t="s">
        <v>8278</v>
      </c>
      <c r="O2005" s="5">
        <f t="shared" si="217"/>
        <v>3.12</v>
      </c>
      <c r="P2005" s="11" t="e">
        <f t="shared" si="218"/>
        <v>#DIV/0!</v>
      </c>
      <c r="Q2005" t="str">
        <f t="shared" si="219"/>
        <v>music</v>
      </c>
      <c r="R2005" t="str">
        <f t="shared" si="220"/>
        <v>jazz</v>
      </c>
      <c r="S2005" s="9">
        <f t="shared" si="221"/>
        <v>40347.125601851854</v>
      </c>
      <c r="T2005" s="10">
        <f t="shared" si="222"/>
        <v>40361.958333333336</v>
      </c>
      <c r="U2005">
        <f t="shared" si="223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0</v>
      </c>
      <c r="L2006">
        <v>46</v>
      </c>
      <c r="M2006" t="b">
        <v>1</v>
      </c>
      <c r="N2006" t="s">
        <v>8271</v>
      </c>
      <c r="O2006" s="5">
        <f t="shared" si="217"/>
        <v>2.3442048</v>
      </c>
      <c r="P2006" s="11">
        <f t="shared" si="218"/>
        <v>2548.048695652174</v>
      </c>
      <c r="Q2006" t="str">
        <f t="shared" si="219"/>
        <v>theater</v>
      </c>
      <c r="R2006" t="str">
        <f t="shared" si="220"/>
        <v>plays</v>
      </c>
      <c r="S2006" s="9">
        <f t="shared" si="221"/>
        <v>41800.604895833334</v>
      </c>
      <c r="T2006" s="10">
        <f t="shared" si="222"/>
        <v>41830.604895833334</v>
      </c>
      <c r="U2006">
        <f t="shared" si="223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0</v>
      </c>
      <c r="L2007">
        <v>66</v>
      </c>
      <c r="M2007" t="b">
        <v>1</v>
      </c>
      <c r="N2007" t="s">
        <v>8276</v>
      </c>
      <c r="O2007" s="5">
        <f t="shared" si="217"/>
        <v>1.236801</v>
      </c>
      <c r="P2007" s="11">
        <f t="shared" si="218"/>
        <v>562.18227272727268</v>
      </c>
      <c r="Q2007" t="str">
        <f t="shared" si="219"/>
        <v>music</v>
      </c>
      <c r="R2007" t="str">
        <f t="shared" si="220"/>
        <v>rock</v>
      </c>
      <c r="S2007" s="9">
        <f t="shared" si="221"/>
        <v>41535.812708333331</v>
      </c>
      <c r="T2007" s="10">
        <f t="shared" si="222"/>
        <v>41563.165972222225</v>
      </c>
      <c r="U2007">
        <f t="shared" si="223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0</v>
      </c>
      <c r="L2008">
        <v>2</v>
      </c>
      <c r="M2008" t="b">
        <v>0</v>
      </c>
      <c r="N2008" t="s">
        <v>8282</v>
      </c>
      <c r="O2008" s="5">
        <f t="shared" si="217"/>
        <v>2.4784000000000002</v>
      </c>
      <c r="P2008" s="11">
        <f t="shared" si="218"/>
        <v>61960</v>
      </c>
      <c r="Q2008" t="str">
        <f t="shared" si="219"/>
        <v>games</v>
      </c>
      <c r="R2008" t="str">
        <f t="shared" si="220"/>
        <v>video games</v>
      </c>
      <c r="S2008" s="9">
        <f t="shared" si="221"/>
        <v>41941.500520833331</v>
      </c>
      <c r="T2008" s="10">
        <f t="shared" si="222"/>
        <v>41976.542187500003</v>
      </c>
      <c r="U2008">
        <f t="shared" si="223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222</v>
      </c>
      <c r="M2009" t="b">
        <v>1</v>
      </c>
      <c r="N2009" t="s">
        <v>8269</v>
      </c>
      <c r="O2009" s="5">
        <f t="shared" si="217"/>
        <v>1.157092</v>
      </c>
      <c r="P2009" s="11">
        <f t="shared" si="218"/>
        <v>52.12126126126126</v>
      </c>
      <c r="Q2009" t="str">
        <f t="shared" si="219"/>
        <v>film &amp; video</v>
      </c>
      <c r="R2009" t="str">
        <f t="shared" si="220"/>
        <v>documentary</v>
      </c>
      <c r="S2009" s="9">
        <f t="shared" si="221"/>
        <v>40347.837800925925</v>
      </c>
      <c r="T2009" s="10">
        <f t="shared" si="222"/>
        <v>40414.166666666664</v>
      </c>
      <c r="U2009">
        <f t="shared" si="223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0</v>
      </c>
      <c r="L2010">
        <v>43</v>
      </c>
      <c r="M2010" t="b">
        <v>1</v>
      </c>
      <c r="N2010" t="s">
        <v>8269</v>
      </c>
      <c r="O2010" s="5">
        <f t="shared" si="217"/>
        <v>1.1707484768810599</v>
      </c>
      <c r="P2010" s="11">
        <f t="shared" si="218"/>
        <v>42.767441860465119</v>
      </c>
      <c r="Q2010" t="str">
        <f t="shared" si="219"/>
        <v>film &amp; video</v>
      </c>
      <c r="R2010" t="str">
        <f t="shared" si="220"/>
        <v>documentary</v>
      </c>
      <c r="S2010" s="9">
        <f t="shared" si="221"/>
        <v>40761.604421296295</v>
      </c>
      <c r="T2010" s="10">
        <f t="shared" si="222"/>
        <v>40805.604421296295</v>
      </c>
      <c r="U2010">
        <f t="shared" si="223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0</v>
      </c>
      <c r="L2011">
        <v>15</v>
      </c>
      <c r="M2011" t="b">
        <v>0</v>
      </c>
      <c r="N2011" t="s">
        <v>8273</v>
      </c>
      <c r="O2011" s="5">
        <f t="shared" si="217"/>
        <v>3.05158</v>
      </c>
      <c r="P2011" s="11">
        <f t="shared" si="218"/>
        <v>10171.933333333332</v>
      </c>
      <c r="Q2011" t="str">
        <f t="shared" si="219"/>
        <v>technology</v>
      </c>
      <c r="R2011" t="str">
        <f t="shared" si="220"/>
        <v>wearables</v>
      </c>
      <c r="S2011" s="9">
        <f t="shared" si="221"/>
        <v>42661.323414351849</v>
      </c>
      <c r="T2011" s="10">
        <f t="shared" si="222"/>
        <v>42697.365081018521</v>
      </c>
      <c r="U2011">
        <f t="shared" si="223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0</v>
      </c>
      <c r="L2012">
        <v>123</v>
      </c>
      <c r="M2012" t="b">
        <v>0</v>
      </c>
      <c r="N2012" t="s">
        <v>8273</v>
      </c>
      <c r="O2012" s="5">
        <f t="shared" si="217"/>
        <v>3.2005299999999997</v>
      </c>
      <c r="P2012" s="11">
        <f t="shared" si="218"/>
        <v>780.61707317073171</v>
      </c>
      <c r="Q2012" t="str">
        <f t="shared" si="219"/>
        <v>technology</v>
      </c>
      <c r="R2012" t="str">
        <f t="shared" si="220"/>
        <v>wearables</v>
      </c>
      <c r="S2012" s="9">
        <f t="shared" si="221"/>
        <v>42570.996423611112</v>
      </c>
      <c r="T2012" s="10">
        <f t="shared" si="222"/>
        <v>42600.996423611112</v>
      </c>
      <c r="U2012">
        <f t="shared" si="223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0</v>
      </c>
      <c r="L2013">
        <v>5</v>
      </c>
      <c r="M2013" t="b">
        <v>0</v>
      </c>
      <c r="N2013" t="s">
        <v>8301</v>
      </c>
      <c r="O2013" s="5">
        <f t="shared" si="217"/>
        <v>8.1956399999999991</v>
      </c>
      <c r="P2013" s="11">
        <f t="shared" si="218"/>
        <v>81956.399999999994</v>
      </c>
      <c r="Q2013" t="str">
        <f t="shared" si="219"/>
        <v>technology</v>
      </c>
      <c r="R2013" t="str">
        <f t="shared" si="220"/>
        <v>space exploration</v>
      </c>
      <c r="S2013" s="9">
        <f t="shared" si="221"/>
        <v>42347.358483796299</v>
      </c>
      <c r="T2013" s="10">
        <f t="shared" si="222"/>
        <v>42380.958333333328</v>
      </c>
      <c r="U2013">
        <f t="shared" si="223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0</v>
      </c>
      <c r="L2014">
        <v>3</v>
      </c>
      <c r="M2014" t="b">
        <v>0</v>
      </c>
      <c r="N2014" t="s">
        <v>8291</v>
      </c>
      <c r="O2014" s="5">
        <f t="shared" si="217"/>
        <v>2.3490000000000002</v>
      </c>
      <c r="P2014" s="11">
        <f t="shared" si="218"/>
        <v>3915</v>
      </c>
      <c r="Q2014" t="str">
        <f t="shared" si="219"/>
        <v>photography</v>
      </c>
      <c r="R2014" t="str">
        <f t="shared" si="220"/>
        <v>places</v>
      </c>
      <c r="S2014" s="9">
        <f t="shared" si="221"/>
        <v>42010.822233796294</v>
      </c>
      <c r="T2014" s="10">
        <f t="shared" si="222"/>
        <v>42040.822233796294</v>
      </c>
      <c r="U2014">
        <f t="shared" si="223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0</v>
      </c>
      <c r="L2015">
        <v>5</v>
      </c>
      <c r="M2015" t="b">
        <v>0</v>
      </c>
      <c r="N2015" t="s">
        <v>8301</v>
      </c>
      <c r="O2015" s="5">
        <f t="shared" si="217"/>
        <v>4.9491375</v>
      </c>
      <c r="P2015" s="11">
        <f t="shared" si="218"/>
        <v>158372.4</v>
      </c>
      <c r="Q2015" t="str">
        <f t="shared" si="219"/>
        <v>technology</v>
      </c>
      <c r="R2015" t="str">
        <f t="shared" si="220"/>
        <v>space exploration</v>
      </c>
      <c r="S2015" s="9">
        <f t="shared" si="221"/>
        <v>42499.960810185185</v>
      </c>
      <c r="T2015" s="10">
        <f t="shared" si="222"/>
        <v>42559.960810185185</v>
      </c>
      <c r="U2015">
        <f t="shared" si="223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84</v>
      </c>
      <c r="M2016" t="b">
        <v>0</v>
      </c>
      <c r="N2016" t="s">
        <v>8302</v>
      </c>
      <c r="O2016" s="5">
        <f t="shared" si="217"/>
        <v>78.137822333333332</v>
      </c>
      <c r="P2016" s="11">
        <f t="shared" si="218"/>
        <v>27906.365119047619</v>
      </c>
      <c r="Q2016" t="str">
        <f t="shared" si="219"/>
        <v>technology</v>
      </c>
      <c r="R2016" t="str">
        <f t="shared" si="220"/>
        <v>makerspaces</v>
      </c>
      <c r="S2016" s="9">
        <f t="shared" si="221"/>
        <v>41324.214571759258</v>
      </c>
      <c r="T2016" s="10">
        <f t="shared" si="222"/>
        <v>41358.172905092593</v>
      </c>
      <c r="U2016">
        <f t="shared" si="223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0</v>
      </c>
      <c r="L2017">
        <v>84</v>
      </c>
      <c r="M2017" t="b">
        <v>1</v>
      </c>
      <c r="N2017" t="s">
        <v>8271</v>
      </c>
      <c r="O2017" s="5">
        <f t="shared" si="217"/>
        <v>1.1300013888888889</v>
      </c>
      <c r="P2017" s="11">
        <f t="shared" si="218"/>
        <v>96.857261904761913</v>
      </c>
      <c r="Q2017" t="str">
        <f t="shared" si="219"/>
        <v>theater</v>
      </c>
      <c r="R2017" t="str">
        <f t="shared" si="220"/>
        <v>plays</v>
      </c>
      <c r="S2017" s="9">
        <f t="shared" si="221"/>
        <v>40765.876886574071</v>
      </c>
      <c r="T2017" s="10">
        <f t="shared" si="222"/>
        <v>40795.876886574071</v>
      </c>
      <c r="U2017">
        <f t="shared" si="223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0</v>
      </c>
      <c r="L2018">
        <v>46</v>
      </c>
      <c r="M2018" t="b">
        <v>0</v>
      </c>
      <c r="N2018" t="s">
        <v>8303</v>
      </c>
      <c r="O2018" s="5">
        <f t="shared" si="217"/>
        <v>9.2154220000000002</v>
      </c>
      <c r="P2018" s="11">
        <f t="shared" si="218"/>
        <v>2003.3526086956522</v>
      </c>
      <c r="Q2018" t="str">
        <f t="shared" si="219"/>
        <v>theater</v>
      </c>
      <c r="R2018" t="str">
        <f t="shared" si="220"/>
        <v>spaces</v>
      </c>
      <c r="S2018" s="9">
        <f t="shared" si="221"/>
        <v>41312.88077546296</v>
      </c>
      <c r="T2018" s="10">
        <f t="shared" si="222"/>
        <v>41342.88077546296</v>
      </c>
      <c r="U2018">
        <f t="shared" si="223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0</v>
      </c>
      <c r="L2019">
        <v>1</v>
      </c>
      <c r="M2019" t="b">
        <v>0</v>
      </c>
      <c r="N2019" t="s">
        <v>8284</v>
      </c>
      <c r="O2019" s="5">
        <f t="shared" si="217"/>
        <v>1.2510239999999999</v>
      </c>
      <c r="P2019" s="11">
        <f t="shared" si="218"/>
        <v>31275.599999999999</v>
      </c>
      <c r="Q2019" t="str">
        <f t="shared" si="219"/>
        <v>food</v>
      </c>
      <c r="R2019" t="str">
        <f t="shared" si="220"/>
        <v>food trucks</v>
      </c>
      <c r="S2019" s="9">
        <f t="shared" si="221"/>
        <v>40961.057349537034</v>
      </c>
      <c r="T2019" s="10">
        <f t="shared" si="222"/>
        <v>40992.166666666664</v>
      </c>
      <c r="U2019">
        <f t="shared" si="223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58</v>
      </c>
      <c r="M2020" t="b">
        <v>1</v>
      </c>
      <c r="N2020" t="s">
        <v>8269</v>
      </c>
      <c r="O2020" s="5">
        <f t="shared" si="217"/>
        <v>1.0224343076923077</v>
      </c>
      <c r="P2020" s="11">
        <f t="shared" si="218"/>
        <v>1145.8315517241379</v>
      </c>
      <c r="Q2020" t="str">
        <f t="shared" si="219"/>
        <v>film &amp; video</v>
      </c>
      <c r="R2020" t="str">
        <f t="shared" si="220"/>
        <v>documentary</v>
      </c>
      <c r="S2020" s="9">
        <f t="shared" si="221"/>
        <v>42199.365844907406</v>
      </c>
      <c r="T2020" s="10">
        <f t="shared" si="222"/>
        <v>42229.365844907406</v>
      </c>
      <c r="U2020">
        <f t="shared" si="223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0</v>
      </c>
      <c r="L2021">
        <v>0</v>
      </c>
      <c r="M2021" t="b">
        <v>0</v>
      </c>
      <c r="N2021" t="s">
        <v>8270</v>
      </c>
      <c r="O2021" s="5">
        <f t="shared" si="217"/>
        <v>4.8490975000000001</v>
      </c>
      <c r="P2021" s="11" t="e">
        <f t="shared" si="218"/>
        <v>#DIV/0!</v>
      </c>
      <c r="Q2021" t="str">
        <f t="shared" si="219"/>
        <v>film &amp; video</v>
      </c>
      <c r="R2021" t="str">
        <f t="shared" si="220"/>
        <v>animation</v>
      </c>
      <c r="S2021" s="9">
        <f t="shared" si="221"/>
        <v>42605.70857638889</v>
      </c>
      <c r="T2021" s="10">
        <f t="shared" si="222"/>
        <v>42635.70857638889</v>
      </c>
      <c r="U2021">
        <f t="shared" si="223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0</v>
      </c>
      <c r="L2022">
        <v>149</v>
      </c>
      <c r="M2022" t="b">
        <v>1</v>
      </c>
      <c r="N2022" t="s">
        <v>8269</v>
      </c>
      <c r="O2022" s="5">
        <f t="shared" si="217"/>
        <v>1.9233333333333333</v>
      </c>
      <c r="P2022" s="11">
        <f t="shared" si="218"/>
        <v>19.36241610738255</v>
      </c>
      <c r="Q2022" t="str">
        <f t="shared" si="219"/>
        <v>film &amp; video</v>
      </c>
      <c r="R2022" t="str">
        <f t="shared" si="220"/>
        <v>documentary</v>
      </c>
      <c r="S2022" s="9">
        <f t="shared" si="221"/>
        <v>41737.097499999996</v>
      </c>
      <c r="T2022" s="10">
        <f t="shared" si="222"/>
        <v>41773.961111111108</v>
      </c>
      <c r="U2022">
        <f t="shared" si="223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0</v>
      </c>
      <c r="L2023">
        <v>24</v>
      </c>
      <c r="M2023" t="b">
        <v>1</v>
      </c>
      <c r="N2023" t="s">
        <v>8305</v>
      </c>
      <c r="O2023" s="5">
        <f t="shared" si="217"/>
        <v>2.8109999999999999</v>
      </c>
      <c r="P2023" s="11">
        <f t="shared" si="218"/>
        <v>585.625</v>
      </c>
      <c r="Q2023" t="str">
        <f t="shared" si="219"/>
        <v>theater</v>
      </c>
      <c r="R2023" t="str">
        <f t="shared" si="220"/>
        <v>musical</v>
      </c>
      <c r="S2023" s="9">
        <f t="shared" si="221"/>
        <v>41861.070567129631</v>
      </c>
      <c r="T2023" s="10">
        <f t="shared" si="222"/>
        <v>41906.070567129631</v>
      </c>
      <c r="U2023">
        <f t="shared" si="223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110</v>
      </c>
      <c r="M2024" t="b">
        <v>1</v>
      </c>
      <c r="N2024" t="s">
        <v>8285</v>
      </c>
      <c r="O2024" s="5">
        <f t="shared" si="217"/>
        <v>1.2513700000000001</v>
      </c>
      <c r="P2024" s="11">
        <f t="shared" si="218"/>
        <v>1137.6090909090908</v>
      </c>
      <c r="Q2024" t="str">
        <f t="shared" si="219"/>
        <v>photography</v>
      </c>
      <c r="R2024" t="str">
        <f t="shared" si="220"/>
        <v>photobooks</v>
      </c>
      <c r="S2024" s="9">
        <f t="shared" si="221"/>
        <v>42502.569120370375</v>
      </c>
      <c r="T2024" s="10">
        <f t="shared" si="222"/>
        <v>42532.569120370375</v>
      </c>
      <c r="U2024">
        <f t="shared" si="223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0</v>
      </c>
      <c r="L2025">
        <v>50</v>
      </c>
      <c r="M2025" t="b">
        <v>1</v>
      </c>
      <c r="N2025" t="s">
        <v>8271</v>
      </c>
      <c r="O2025" s="5">
        <f t="shared" si="217"/>
        <v>1.61459</v>
      </c>
      <c r="P2025" s="11">
        <f t="shared" si="218"/>
        <v>3229.18</v>
      </c>
      <c r="Q2025" t="str">
        <f t="shared" si="219"/>
        <v>theater</v>
      </c>
      <c r="R2025" t="str">
        <f t="shared" si="220"/>
        <v>plays</v>
      </c>
      <c r="S2025" s="9">
        <f t="shared" si="221"/>
        <v>42136.420752314814</v>
      </c>
      <c r="T2025" s="10">
        <f t="shared" si="222"/>
        <v>42166.420752314814</v>
      </c>
      <c r="U2025">
        <f t="shared" si="223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0</v>
      </c>
      <c r="L2026">
        <v>14</v>
      </c>
      <c r="M2026" t="b">
        <v>1</v>
      </c>
      <c r="N2026" t="s">
        <v>8271</v>
      </c>
      <c r="O2026" s="5">
        <f t="shared" si="217"/>
        <v>5.8535000000000004</v>
      </c>
      <c r="P2026" s="11">
        <f t="shared" si="218"/>
        <v>1672.4285714285713</v>
      </c>
      <c r="Q2026" t="str">
        <f t="shared" si="219"/>
        <v>theater</v>
      </c>
      <c r="R2026" t="str">
        <f t="shared" si="220"/>
        <v>plays</v>
      </c>
      <c r="S2026" s="9">
        <f t="shared" si="221"/>
        <v>41099.966944444444</v>
      </c>
      <c r="T2026" s="10">
        <f t="shared" si="222"/>
        <v>41134.125</v>
      </c>
      <c r="U2026">
        <f t="shared" si="223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0</v>
      </c>
      <c r="L2027">
        <v>20</v>
      </c>
      <c r="M2027" t="b">
        <v>0</v>
      </c>
      <c r="N2027" t="s">
        <v>8271</v>
      </c>
      <c r="O2027" s="5">
        <f t="shared" si="217"/>
        <v>2.0114999999999998</v>
      </c>
      <c r="P2027" s="11">
        <f t="shared" si="218"/>
        <v>8046</v>
      </c>
      <c r="Q2027" t="str">
        <f t="shared" si="219"/>
        <v>theater</v>
      </c>
      <c r="R2027" t="str">
        <f t="shared" si="220"/>
        <v>plays</v>
      </c>
      <c r="S2027" s="9">
        <f t="shared" si="221"/>
        <v>42136.184560185182</v>
      </c>
      <c r="T2027" s="10">
        <f t="shared" si="222"/>
        <v>42166.184560185182</v>
      </c>
      <c r="U2027">
        <f t="shared" si="223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0</v>
      </c>
      <c r="L2028">
        <v>4</v>
      </c>
      <c r="M2028" t="b">
        <v>0</v>
      </c>
      <c r="N2028" t="s">
        <v>8270</v>
      </c>
      <c r="O2028" s="5">
        <f t="shared" si="217"/>
        <v>1.3348307999999998</v>
      </c>
      <c r="P2028" s="11">
        <f t="shared" si="218"/>
        <v>8342.6924999999992</v>
      </c>
      <c r="Q2028" t="str">
        <f t="shared" si="219"/>
        <v>film &amp; video</v>
      </c>
      <c r="R2028" t="str">
        <f t="shared" si="220"/>
        <v>animation</v>
      </c>
      <c r="S2028" s="9">
        <f t="shared" si="221"/>
        <v>41704.735937500001</v>
      </c>
      <c r="T2028" s="10">
        <f t="shared" si="222"/>
        <v>41750.165972222225</v>
      </c>
      <c r="U2028">
        <f t="shared" si="223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0</v>
      </c>
      <c r="L2029">
        <v>87</v>
      </c>
      <c r="M2029" t="b">
        <v>1</v>
      </c>
      <c r="N2029" t="s">
        <v>8265</v>
      </c>
      <c r="O2029" s="5">
        <f t="shared" si="217"/>
        <v>1.2024900000000001</v>
      </c>
      <c r="P2029" s="11">
        <f t="shared" si="218"/>
        <v>1382.1724137931035</v>
      </c>
      <c r="Q2029" t="str">
        <f t="shared" si="219"/>
        <v>film &amp; video</v>
      </c>
      <c r="R2029" t="str">
        <f t="shared" si="220"/>
        <v>television</v>
      </c>
      <c r="S2029" s="9">
        <f t="shared" si="221"/>
        <v>42048.813877314817</v>
      </c>
      <c r="T2029" s="10">
        <f t="shared" si="222"/>
        <v>42093.772210648152</v>
      </c>
      <c r="U2029">
        <f t="shared" si="223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0</v>
      </c>
      <c r="L2030">
        <v>61</v>
      </c>
      <c r="M2030" t="b">
        <v>1</v>
      </c>
      <c r="N2030" t="s">
        <v>8265</v>
      </c>
      <c r="O2030" s="5">
        <f t="shared" si="217"/>
        <v>1.2616666666666667</v>
      </c>
      <c r="P2030" s="11">
        <f t="shared" si="218"/>
        <v>62.049180327868854</v>
      </c>
      <c r="Q2030" t="str">
        <f t="shared" si="219"/>
        <v>film &amp; video</v>
      </c>
      <c r="R2030" t="str">
        <f t="shared" si="220"/>
        <v>television</v>
      </c>
      <c r="S2030" s="9">
        <f t="shared" si="221"/>
        <v>40215.919050925928</v>
      </c>
      <c r="T2030" s="10">
        <f t="shared" si="222"/>
        <v>40252.913194444445</v>
      </c>
      <c r="U2030">
        <f t="shared" si="223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379</v>
      </c>
      <c r="M2031" t="b">
        <v>1</v>
      </c>
      <c r="N2031" t="s">
        <v>8295</v>
      </c>
      <c r="O2031" s="5">
        <f t="shared" si="217"/>
        <v>3.6120000000000001</v>
      </c>
      <c r="P2031" s="11">
        <f t="shared" si="218"/>
        <v>23.825857519788919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10">
        <f t="shared" si="222"/>
        <v>41878.021770833337</v>
      </c>
      <c r="U2031">
        <f t="shared" si="223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0</v>
      </c>
      <c r="L2032">
        <v>1019</v>
      </c>
      <c r="M2032" t="b">
        <v>1</v>
      </c>
      <c r="N2032" t="s">
        <v>8295</v>
      </c>
      <c r="O2032" s="5">
        <f t="shared" si="217"/>
        <v>2.26239013671875</v>
      </c>
      <c r="P2032" s="11">
        <f t="shared" si="218"/>
        <v>72.751717369970564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10">
        <f t="shared" si="222"/>
        <v>41242.996481481481</v>
      </c>
      <c r="U2032">
        <f t="shared" si="223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0</v>
      </c>
      <c r="L2033">
        <v>144</v>
      </c>
      <c r="M2033" t="b">
        <v>1</v>
      </c>
      <c r="N2033" t="s">
        <v>8297</v>
      </c>
      <c r="O2033" s="5">
        <f t="shared" si="217"/>
        <v>1.2035</v>
      </c>
      <c r="P2033" s="11">
        <f t="shared" si="218"/>
        <v>417.88194444444446</v>
      </c>
      <c r="Q2033" t="str">
        <f t="shared" si="219"/>
        <v>games</v>
      </c>
      <c r="R2033" t="str">
        <f t="shared" si="220"/>
        <v>tabletop games</v>
      </c>
      <c r="S2033" s="9">
        <f t="shared" si="221"/>
        <v>41975.329317129625</v>
      </c>
      <c r="T2033" s="10">
        <f t="shared" si="222"/>
        <v>42013.041666666672</v>
      </c>
      <c r="U2033">
        <f t="shared" si="223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0</v>
      </c>
      <c r="L2034">
        <v>204</v>
      </c>
      <c r="M2034" t="b">
        <v>1</v>
      </c>
      <c r="N2034" t="s">
        <v>8271</v>
      </c>
      <c r="O2034" s="5">
        <f t="shared" si="217"/>
        <v>3.0418799999999999</v>
      </c>
      <c r="P2034" s="11">
        <f t="shared" si="218"/>
        <v>372.77941176470586</v>
      </c>
      <c r="Q2034" t="str">
        <f t="shared" si="219"/>
        <v>theater</v>
      </c>
      <c r="R2034" t="str">
        <f t="shared" si="220"/>
        <v>plays</v>
      </c>
      <c r="S2034" s="9">
        <f t="shared" si="221"/>
        <v>42689.565671296295</v>
      </c>
      <c r="T2034" s="10">
        <f t="shared" si="222"/>
        <v>42719.208333333328</v>
      </c>
      <c r="U2034">
        <f t="shared" si="223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0</v>
      </c>
      <c r="L2035">
        <v>3</v>
      </c>
      <c r="M2035" t="b">
        <v>0</v>
      </c>
      <c r="N2035" t="s">
        <v>8293</v>
      </c>
      <c r="O2035" s="5">
        <f t="shared" si="217"/>
        <v>1.7867599999999999</v>
      </c>
      <c r="P2035" s="11">
        <f t="shared" si="218"/>
        <v>14889.666666666666</v>
      </c>
      <c r="Q2035" t="str">
        <f t="shared" si="219"/>
        <v>music</v>
      </c>
      <c r="R2035" t="str">
        <f t="shared" si="220"/>
        <v>faith</v>
      </c>
      <c r="S2035" s="9">
        <f t="shared" si="221"/>
        <v>41725.082384259258</v>
      </c>
      <c r="T2035" s="10">
        <f t="shared" si="222"/>
        <v>41755.082384259258</v>
      </c>
      <c r="U2035">
        <f t="shared" si="223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0</v>
      </c>
      <c r="L2036">
        <v>0</v>
      </c>
      <c r="M2036" t="b">
        <v>0</v>
      </c>
      <c r="N2036" t="s">
        <v>8278</v>
      </c>
      <c r="O2036" s="5">
        <f t="shared" si="217"/>
        <v>3.868199871794872</v>
      </c>
      <c r="P2036" s="11" t="e">
        <f t="shared" si="218"/>
        <v>#DIV/0!</v>
      </c>
      <c r="Q2036" t="str">
        <f t="shared" si="219"/>
        <v>music</v>
      </c>
      <c r="R2036" t="str">
        <f t="shared" si="220"/>
        <v>jazz</v>
      </c>
      <c r="S2036" s="9">
        <f t="shared" si="221"/>
        <v>42076.130011574074</v>
      </c>
      <c r="T2036" s="10">
        <f t="shared" si="222"/>
        <v>42131.290277777778</v>
      </c>
      <c r="U2036">
        <f t="shared" si="223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0</v>
      </c>
      <c r="L2037">
        <v>229</v>
      </c>
      <c r="M2037" t="b">
        <v>1</v>
      </c>
      <c r="N2037" t="s">
        <v>8274</v>
      </c>
      <c r="O2037" s="5">
        <f t="shared" si="217"/>
        <v>2.1103642500000004</v>
      </c>
      <c r="P2037" s="11">
        <f t="shared" si="218"/>
        <v>737.245152838428</v>
      </c>
      <c r="Q2037" t="str">
        <f t="shared" si="219"/>
        <v>publishing</v>
      </c>
      <c r="R2037" t="str">
        <f t="shared" si="220"/>
        <v>nonfiction</v>
      </c>
      <c r="S2037" s="9">
        <f t="shared" si="221"/>
        <v>42311.625081018516</v>
      </c>
      <c r="T2037" s="10">
        <f t="shared" si="222"/>
        <v>42357.041666666672</v>
      </c>
      <c r="U2037">
        <f t="shared" si="223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0</v>
      </c>
      <c r="L2038">
        <v>30</v>
      </c>
      <c r="M2038" t="b">
        <v>0</v>
      </c>
      <c r="N2038" t="s">
        <v>8271</v>
      </c>
      <c r="O2038" s="5">
        <f t="shared" si="217"/>
        <v>1.3166833333333334</v>
      </c>
      <c r="P2038" s="11">
        <f t="shared" si="218"/>
        <v>1316.6833333333334</v>
      </c>
      <c r="Q2038" t="str">
        <f t="shared" si="219"/>
        <v>theater</v>
      </c>
      <c r="R2038" t="str">
        <f t="shared" si="220"/>
        <v>plays</v>
      </c>
      <c r="S2038" s="9">
        <f t="shared" si="221"/>
        <v>41738.864803240744</v>
      </c>
      <c r="T2038" s="10">
        <f t="shared" si="222"/>
        <v>41768.864803240744</v>
      </c>
      <c r="U2038">
        <f t="shared" si="223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0</v>
      </c>
      <c r="L2039">
        <v>1</v>
      </c>
      <c r="M2039" t="b">
        <v>0</v>
      </c>
      <c r="N2039" t="s">
        <v>8291</v>
      </c>
      <c r="O2039" s="5">
        <f t="shared" si="217"/>
        <v>3.0047639999999998</v>
      </c>
      <c r="P2039" s="11">
        <f t="shared" si="218"/>
        <v>30047.64</v>
      </c>
      <c r="Q2039" t="str">
        <f t="shared" si="219"/>
        <v>photography</v>
      </c>
      <c r="R2039" t="str">
        <f t="shared" si="220"/>
        <v>places</v>
      </c>
      <c r="S2039" s="9">
        <f t="shared" si="221"/>
        <v>41578.210104166668</v>
      </c>
      <c r="T2039" s="10">
        <f t="shared" si="222"/>
        <v>41638.251770833333</v>
      </c>
      <c r="U2039">
        <f t="shared" si="223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563</v>
      </c>
      <c r="M2040" t="b">
        <v>1</v>
      </c>
      <c r="N2040" t="s">
        <v>8269</v>
      </c>
      <c r="O2040" s="5">
        <f t="shared" si="217"/>
        <v>4.2051249999999998</v>
      </c>
      <c r="P2040" s="11">
        <f t="shared" si="218"/>
        <v>59.753108348134994</v>
      </c>
      <c r="Q2040" t="str">
        <f t="shared" si="219"/>
        <v>film &amp; video</v>
      </c>
      <c r="R2040" t="str">
        <f t="shared" si="220"/>
        <v>documentary</v>
      </c>
      <c r="S2040" s="9">
        <f t="shared" si="221"/>
        <v>41424.27107638889</v>
      </c>
      <c r="T2040" s="10">
        <f t="shared" si="222"/>
        <v>41456.75</v>
      </c>
      <c r="U2040">
        <f t="shared" si="223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0</v>
      </c>
      <c r="L2041">
        <v>35</v>
      </c>
      <c r="M2041" t="b">
        <v>1</v>
      </c>
      <c r="N2041" t="s">
        <v>8295</v>
      </c>
      <c r="O2041" s="5">
        <f t="shared" si="217"/>
        <v>1.362168</v>
      </c>
      <c r="P2041" s="11">
        <f t="shared" si="218"/>
        <v>4864.8857142857141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10">
        <f t="shared" si="222"/>
        <v>42705.207638888889</v>
      </c>
      <c r="U2041">
        <f t="shared" si="223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0</v>
      </c>
      <c r="L2042">
        <v>17</v>
      </c>
      <c r="M2042" t="b">
        <v>1</v>
      </c>
      <c r="N2042" t="s">
        <v>8271</v>
      </c>
      <c r="O2042" s="5">
        <f t="shared" si="217"/>
        <v>2.4817133333333334</v>
      </c>
      <c r="P2042" s="11">
        <f t="shared" si="218"/>
        <v>437.94941176470593</v>
      </c>
      <c r="Q2042" t="str">
        <f t="shared" si="219"/>
        <v>theater</v>
      </c>
      <c r="R2042" t="str">
        <f t="shared" si="220"/>
        <v>plays</v>
      </c>
      <c r="S2042" s="9">
        <f t="shared" si="221"/>
        <v>41578.927118055559</v>
      </c>
      <c r="T2042" s="10">
        <f t="shared" si="222"/>
        <v>41593.968784722223</v>
      </c>
      <c r="U2042">
        <f t="shared" si="223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67</v>
      </c>
      <c r="M2043" t="b">
        <v>1</v>
      </c>
      <c r="N2043" t="s">
        <v>8300</v>
      </c>
      <c r="O2043" s="5">
        <f t="shared" si="217"/>
        <v>1.8186315789473684</v>
      </c>
      <c r="P2043" s="11">
        <f t="shared" si="218"/>
        <v>257.86567164179104</v>
      </c>
      <c r="Q2043" t="str">
        <f t="shared" si="219"/>
        <v>music</v>
      </c>
      <c r="R2043" t="str">
        <f t="shared" si="220"/>
        <v>classical music</v>
      </c>
      <c r="S2043" s="9">
        <f t="shared" si="221"/>
        <v>42654.525775462964</v>
      </c>
      <c r="T2043" s="10">
        <f t="shared" si="222"/>
        <v>42684.567442129628</v>
      </c>
      <c r="U2043">
        <f t="shared" si="223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</v>
      </c>
      <c r="M2044" t="b">
        <v>0</v>
      </c>
      <c r="N2044" t="s">
        <v>8284</v>
      </c>
      <c r="O2044" s="5">
        <f t="shared" si="217"/>
        <v>1.2353000000000001</v>
      </c>
      <c r="P2044" s="11">
        <f t="shared" si="218"/>
        <v>12353</v>
      </c>
      <c r="Q2044" t="str">
        <f t="shared" si="219"/>
        <v>food</v>
      </c>
      <c r="R2044" t="str">
        <f t="shared" si="220"/>
        <v>food trucks</v>
      </c>
      <c r="S2044" s="9">
        <f t="shared" si="221"/>
        <v>42331.708032407405</v>
      </c>
      <c r="T2044" s="10">
        <f t="shared" si="222"/>
        <v>42391.708032407405</v>
      </c>
      <c r="U2044">
        <f t="shared" si="223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152</v>
      </c>
      <c r="M2045" t="b">
        <v>0</v>
      </c>
      <c r="N2045" t="s">
        <v>8301</v>
      </c>
      <c r="O2045" s="5">
        <f t="shared" si="217"/>
        <v>5.0620938628158845</v>
      </c>
      <c r="P2045" s="11">
        <f t="shared" si="218"/>
        <v>46.125</v>
      </c>
      <c r="Q2045" t="str">
        <f t="shared" si="219"/>
        <v>technology</v>
      </c>
      <c r="R2045" t="str">
        <f t="shared" si="220"/>
        <v>space exploration</v>
      </c>
      <c r="S2045" s="9">
        <f t="shared" si="221"/>
        <v>42661.176817129628</v>
      </c>
      <c r="T2045" s="10">
        <f t="shared" si="222"/>
        <v>42715.207638888889</v>
      </c>
      <c r="U2045">
        <f t="shared" si="223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98</v>
      </c>
      <c r="M2046" t="b">
        <v>0</v>
      </c>
      <c r="N2046" t="s">
        <v>8282</v>
      </c>
      <c r="O2046" s="5">
        <f t="shared" si="217"/>
        <v>1.0821333333333334</v>
      </c>
      <c r="P2046" s="11">
        <f t="shared" si="218"/>
        <v>165.63265306122449</v>
      </c>
      <c r="Q2046" t="str">
        <f t="shared" si="219"/>
        <v>games</v>
      </c>
      <c r="R2046" t="str">
        <f t="shared" si="220"/>
        <v>video games</v>
      </c>
      <c r="S2046" s="9">
        <f t="shared" si="221"/>
        <v>42138.684189814812</v>
      </c>
      <c r="T2046" s="10">
        <f t="shared" si="222"/>
        <v>42168.684189814812</v>
      </c>
      <c r="U2046">
        <f t="shared" si="223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</v>
      </c>
      <c r="M2047" t="b">
        <v>0</v>
      </c>
      <c r="N2047" t="s">
        <v>8270</v>
      </c>
      <c r="O2047" s="5">
        <f t="shared" si="217"/>
        <v>8.1918387755102042</v>
      </c>
      <c r="P2047" s="11">
        <f t="shared" si="218"/>
        <v>20070.005000000001</v>
      </c>
      <c r="Q2047" t="str">
        <f t="shared" si="219"/>
        <v>film &amp; video</v>
      </c>
      <c r="R2047" t="str">
        <f t="shared" si="220"/>
        <v>animation</v>
      </c>
      <c r="S2047" s="9">
        <f t="shared" si="221"/>
        <v>41069.088506944441</v>
      </c>
      <c r="T2047" s="10">
        <f t="shared" si="222"/>
        <v>41099.088506944441</v>
      </c>
      <c r="U2047">
        <f t="shared" si="223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61</v>
      </c>
      <c r="M2048" t="b">
        <v>1</v>
      </c>
      <c r="N2048" t="s">
        <v>8285</v>
      </c>
      <c r="O2048" s="5">
        <f t="shared" si="217"/>
        <v>1.2110000000000001</v>
      </c>
      <c r="P2048" s="11">
        <f t="shared" si="218"/>
        <v>198.52459016393442</v>
      </c>
      <c r="Q2048" t="str">
        <f t="shared" si="219"/>
        <v>photography</v>
      </c>
      <c r="R2048" t="str">
        <f t="shared" si="220"/>
        <v>photobooks</v>
      </c>
      <c r="S2048" s="9">
        <f t="shared" si="221"/>
        <v>41387.171805555554</v>
      </c>
      <c r="T2048" s="10">
        <f t="shared" si="222"/>
        <v>41417.171805555554</v>
      </c>
      <c r="U2048">
        <f t="shared" si="223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217"/>
        <v>1.0299897959183673</v>
      </c>
      <c r="P2049" s="11">
        <f t="shared" si="218"/>
        <v>2656.2894736842104</v>
      </c>
      <c r="Q2049" t="str">
        <f t="shared" si="219"/>
        <v>music</v>
      </c>
      <c r="R2049" t="str">
        <f t="shared" si="220"/>
        <v>rock</v>
      </c>
      <c r="S2049" s="9">
        <f t="shared" si="221"/>
        <v>42081.903587962966</v>
      </c>
      <c r="T2049" s="10">
        <f t="shared" si="222"/>
        <v>42111</v>
      </c>
      <c r="U2049">
        <f t="shared" si="223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22</v>
      </c>
      <c r="M2050" t="b">
        <v>1</v>
      </c>
      <c r="N2050" t="s">
        <v>8271</v>
      </c>
      <c r="O2050" s="5">
        <f t="shared" ref="O2050:O2113" si="224">E2050/D2050</f>
        <v>1.4833229411764706</v>
      </c>
      <c r="P2050" s="11">
        <f t="shared" ref="P2050:P2113" si="225">E2050/L2050</f>
        <v>5731.0204545454544</v>
      </c>
      <c r="Q2050" t="str">
        <f t="shared" ref="Q2050:Q2113" si="226">LEFT(N2050,SEARCH("/",N2050,1)-1)</f>
        <v>theater</v>
      </c>
      <c r="R2050" t="str">
        <f t="shared" ref="R2050:R2113" si="227">RIGHT(N2050,LEN(N2050)- SEARCH("/",N2050,SEARCH("/",N2050)))</f>
        <v>plays</v>
      </c>
      <c r="S2050" s="9">
        <f t="shared" ref="S2050:S2113" si="228">(((J2050/60)/60)/24)+DATE(1970,1,1)</f>
        <v>41387.651516203703</v>
      </c>
      <c r="T2050" s="10">
        <f t="shared" ref="T2050:T2113" si="229">(((I2050/60)/60)/24)+DATE(1970,1,1)</f>
        <v>41417.651516203703</v>
      </c>
      <c r="U2050">
        <f t="shared" ref="U2050:U2113" si="230">YEAR(S2050)</f>
        <v>2013</v>
      </c>
    </row>
    <row r="2051" spans="1:21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52</v>
      </c>
      <c r="M2051" t="b">
        <v>1</v>
      </c>
      <c r="N2051" t="s">
        <v>8276</v>
      </c>
      <c r="O2051" s="5">
        <f t="shared" si="224"/>
        <v>1.2019070000000001</v>
      </c>
      <c r="P2051" s="11">
        <f t="shared" si="225"/>
        <v>1155.6798076923076</v>
      </c>
      <c r="Q2051" t="str">
        <f t="shared" si="226"/>
        <v>music</v>
      </c>
      <c r="R2051" t="str">
        <f t="shared" si="227"/>
        <v>rock</v>
      </c>
      <c r="S2051" s="9">
        <f t="shared" si="228"/>
        <v>41575.527349537035</v>
      </c>
      <c r="T2051" s="10">
        <f t="shared" si="229"/>
        <v>41610.957638888889</v>
      </c>
      <c r="U2051">
        <f t="shared" si="230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57</v>
      </c>
      <c r="M2052" t="b">
        <v>1</v>
      </c>
      <c r="N2052" t="s">
        <v>8271</v>
      </c>
      <c r="O2052" s="5">
        <f t="shared" si="224"/>
        <v>4.7327000000000004</v>
      </c>
      <c r="P2052" s="11">
        <f t="shared" si="225"/>
        <v>830.29824561403507</v>
      </c>
      <c r="Q2052" t="str">
        <f t="shared" si="226"/>
        <v>theater</v>
      </c>
      <c r="R2052" t="str">
        <f t="shared" si="227"/>
        <v>plays</v>
      </c>
      <c r="S2052" s="9">
        <f t="shared" si="228"/>
        <v>42115.071504629625</v>
      </c>
      <c r="T2052" s="10">
        <f t="shared" si="229"/>
        <v>42155.071504629625</v>
      </c>
      <c r="U2052">
        <f t="shared" si="23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246</v>
      </c>
      <c r="M2053" t="b">
        <v>1</v>
      </c>
      <c r="N2053" t="s">
        <v>8279</v>
      </c>
      <c r="O2053" s="5">
        <f t="shared" si="224"/>
        <v>1.303625</v>
      </c>
      <c r="P2053" s="11">
        <f t="shared" si="225"/>
        <v>42.394308943089428</v>
      </c>
      <c r="Q2053" t="str">
        <f t="shared" si="226"/>
        <v>music</v>
      </c>
      <c r="R2053" t="str">
        <f t="shared" si="227"/>
        <v>indie rock</v>
      </c>
      <c r="S2053" s="9">
        <f t="shared" si="228"/>
        <v>41604.022418981483</v>
      </c>
      <c r="T2053" s="10">
        <f t="shared" si="229"/>
        <v>41634.022418981483</v>
      </c>
      <c r="U2053">
        <f t="shared" si="23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31</v>
      </c>
      <c r="M2054" t="b">
        <v>1</v>
      </c>
      <c r="N2054" t="s">
        <v>8271</v>
      </c>
      <c r="O2054" s="5">
        <f t="shared" si="224"/>
        <v>3.5304799999999998</v>
      </c>
      <c r="P2054" s="11">
        <f t="shared" si="225"/>
        <v>5694.322580645161</v>
      </c>
      <c r="Q2054" t="str">
        <f t="shared" si="226"/>
        <v>theater</v>
      </c>
      <c r="R2054" t="str">
        <f t="shared" si="227"/>
        <v>plays</v>
      </c>
      <c r="S2054" s="9">
        <f t="shared" si="228"/>
        <v>42375.08394675926</v>
      </c>
      <c r="T2054" s="10">
        <f t="shared" si="229"/>
        <v>42420.08394675926</v>
      </c>
      <c r="U2054">
        <f t="shared" si="23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</v>
      </c>
      <c r="M2055" t="b">
        <v>0</v>
      </c>
      <c r="N2055" t="s">
        <v>8287</v>
      </c>
      <c r="O2055" s="5">
        <f t="shared" si="224"/>
        <v>1.0102</v>
      </c>
      <c r="P2055" s="11">
        <f t="shared" si="225"/>
        <v>5051</v>
      </c>
      <c r="Q2055" t="str">
        <f t="shared" si="226"/>
        <v>publishing</v>
      </c>
      <c r="R2055" t="str">
        <f t="shared" si="227"/>
        <v>translations</v>
      </c>
      <c r="S2055" s="9">
        <f t="shared" si="228"/>
        <v>42303.617488425924</v>
      </c>
      <c r="T2055" s="10">
        <f t="shared" si="229"/>
        <v>42333.659155092595</v>
      </c>
      <c r="U2055">
        <f t="shared" si="23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60</v>
      </c>
      <c r="M2056" t="b">
        <v>1</v>
      </c>
      <c r="N2056" t="s">
        <v>8297</v>
      </c>
      <c r="O2056" s="5">
        <f t="shared" si="224"/>
        <v>1.1359142857142857</v>
      </c>
      <c r="P2056" s="11">
        <f t="shared" si="225"/>
        <v>662.61666666666667</v>
      </c>
      <c r="Q2056" t="str">
        <f t="shared" si="226"/>
        <v>games</v>
      </c>
      <c r="R2056" t="str">
        <f t="shared" si="227"/>
        <v>tabletop games</v>
      </c>
      <c r="S2056" s="9">
        <f t="shared" si="228"/>
        <v>41731.520949074074</v>
      </c>
      <c r="T2056" s="10">
        <f t="shared" si="229"/>
        <v>41761.520949074074</v>
      </c>
      <c r="U2056">
        <f t="shared" si="23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0</v>
      </c>
      <c r="M2057" t="b">
        <v>0</v>
      </c>
      <c r="N2057" t="s">
        <v>8272</v>
      </c>
      <c r="O2057" s="5">
        <f t="shared" si="224"/>
        <v>1.6741666666666666</v>
      </c>
      <c r="P2057" s="11" t="e">
        <f t="shared" si="225"/>
        <v>#DIV/0!</v>
      </c>
      <c r="Q2057" t="str">
        <f t="shared" si="226"/>
        <v>technology</v>
      </c>
      <c r="R2057" t="str">
        <f t="shared" si="227"/>
        <v>web</v>
      </c>
      <c r="S2057" s="9">
        <f t="shared" si="228"/>
        <v>41946.674108796295</v>
      </c>
      <c r="T2057" s="10">
        <f t="shared" si="229"/>
        <v>41976.166666666672</v>
      </c>
      <c r="U2057">
        <f t="shared" si="23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9</v>
      </c>
      <c r="M2058" t="b">
        <v>1</v>
      </c>
      <c r="N2058" t="s">
        <v>8305</v>
      </c>
      <c r="O2058" s="5">
        <f t="shared" si="224"/>
        <v>1.5345200000000001</v>
      </c>
      <c r="P2058" s="11">
        <f t="shared" si="225"/>
        <v>8525.1111111111113</v>
      </c>
      <c r="Q2058" t="str">
        <f t="shared" si="226"/>
        <v>theater</v>
      </c>
      <c r="R2058" t="str">
        <f t="shared" si="227"/>
        <v>musical</v>
      </c>
      <c r="S2058" s="9">
        <f t="shared" si="228"/>
        <v>41351.76090277778</v>
      </c>
      <c r="T2058" s="10">
        <f t="shared" si="229"/>
        <v>41381.76090277778</v>
      </c>
      <c r="U2058">
        <f t="shared" si="23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103</v>
      </c>
      <c r="M2059" t="b">
        <v>1</v>
      </c>
      <c r="N2059" t="s">
        <v>8285</v>
      </c>
      <c r="O2059" s="5">
        <f t="shared" si="224"/>
        <v>2.022322</v>
      </c>
      <c r="P2059" s="11">
        <f t="shared" si="225"/>
        <v>294.51291262135925</v>
      </c>
      <c r="Q2059" t="str">
        <f t="shared" si="226"/>
        <v>photography</v>
      </c>
      <c r="R2059" t="str">
        <f t="shared" si="227"/>
        <v>photobooks</v>
      </c>
      <c r="S2059" s="9">
        <f t="shared" si="228"/>
        <v>42396.494583333333</v>
      </c>
      <c r="T2059" s="10">
        <f t="shared" si="229"/>
        <v>42426.494583333333</v>
      </c>
      <c r="U2059">
        <f t="shared" si="23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72</v>
      </c>
      <c r="M2060" t="b">
        <v>1</v>
      </c>
      <c r="N2060" t="s">
        <v>8280</v>
      </c>
      <c r="O2060" s="5">
        <f t="shared" si="224"/>
        <v>1.6828125</v>
      </c>
      <c r="P2060" s="11">
        <f t="shared" si="225"/>
        <v>59.833333333333336</v>
      </c>
      <c r="Q2060" t="str">
        <f t="shared" si="226"/>
        <v>music</v>
      </c>
      <c r="R2060" t="str">
        <f t="shared" si="227"/>
        <v>electronic music</v>
      </c>
      <c r="S2060" s="9">
        <f t="shared" si="228"/>
        <v>42026.370717592596</v>
      </c>
      <c r="T2060" s="10">
        <f t="shared" si="229"/>
        <v>42065.833333333328</v>
      </c>
      <c r="U2060">
        <f t="shared" si="23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2</v>
      </c>
      <c r="M2061" t="b">
        <v>0</v>
      </c>
      <c r="N2061" t="s">
        <v>8284</v>
      </c>
      <c r="O2061" s="5">
        <f t="shared" si="224"/>
        <v>1.4345666666666668</v>
      </c>
      <c r="P2061" s="11">
        <f t="shared" si="225"/>
        <v>21518.5</v>
      </c>
      <c r="Q2061" t="str">
        <f t="shared" si="226"/>
        <v>food</v>
      </c>
      <c r="R2061" t="str">
        <f t="shared" si="227"/>
        <v>food trucks</v>
      </c>
      <c r="S2061" s="9">
        <f t="shared" si="228"/>
        <v>42361.602476851855</v>
      </c>
      <c r="T2061" s="10">
        <f t="shared" si="229"/>
        <v>42400.915972222225</v>
      </c>
      <c r="U2061">
        <f t="shared" si="23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167</v>
      </c>
      <c r="M2062" t="b">
        <v>1</v>
      </c>
      <c r="N2062" t="s">
        <v>8285</v>
      </c>
      <c r="O2062" s="5">
        <f t="shared" si="224"/>
        <v>1.964</v>
      </c>
      <c r="P2062" s="11">
        <f t="shared" si="225"/>
        <v>294.01197604790417</v>
      </c>
      <c r="Q2062" t="str">
        <f t="shared" si="226"/>
        <v>photography</v>
      </c>
      <c r="R2062" t="str">
        <f t="shared" si="227"/>
        <v>photobooks</v>
      </c>
      <c r="S2062" s="9">
        <f t="shared" si="228"/>
        <v>41783.642939814818</v>
      </c>
      <c r="T2062" s="10">
        <f t="shared" si="229"/>
        <v>41843.642939814818</v>
      </c>
      <c r="U2062">
        <f t="shared" si="23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18</v>
      </c>
      <c r="M2063" t="b">
        <v>1</v>
      </c>
      <c r="N2063" t="s">
        <v>8271</v>
      </c>
      <c r="O2063" s="5">
        <f t="shared" si="224"/>
        <v>1.0791999999999999</v>
      </c>
      <c r="P2063" s="11">
        <f t="shared" si="225"/>
        <v>299.77777777777777</v>
      </c>
      <c r="Q2063" t="str">
        <f t="shared" si="226"/>
        <v>theater</v>
      </c>
      <c r="R2063" t="str">
        <f t="shared" si="227"/>
        <v>plays</v>
      </c>
      <c r="S2063" s="9">
        <f t="shared" si="228"/>
        <v>42705.764513888891</v>
      </c>
      <c r="T2063" s="10">
        <f t="shared" si="229"/>
        <v>42735.764513888891</v>
      </c>
      <c r="U2063">
        <f t="shared" si="23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41</v>
      </c>
      <c r="M2064" t="b">
        <v>0</v>
      </c>
      <c r="N2064" t="s">
        <v>8294</v>
      </c>
      <c r="O2064" s="5">
        <f t="shared" si="224"/>
        <v>1.14977</v>
      </c>
      <c r="P2064" s="11">
        <f t="shared" si="225"/>
        <v>2804.3170731707319</v>
      </c>
      <c r="Q2064" t="str">
        <f t="shared" si="226"/>
        <v>technology</v>
      </c>
      <c r="R2064" t="str">
        <f t="shared" si="227"/>
        <v>gadgets</v>
      </c>
      <c r="S2064" s="9">
        <f t="shared" si="228"/>
        <v>42423.3830787037</v>
      </c>
      <c r="T2064" s="10">
        <f t="shared" si="229"/>
        <v>42453.341412037036</v>
      </c>
      <c r="U2064">
        <f t="shared" si="23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562</v>
      </c>
      <c r="M2065" t="b">
        <v>1</v>
      </c>
      <c r="N2065" t="s">
        <v>8269</v>
      </c>
      <c r="O2065" s="5">
        <f t="shared" si="224"/>
        <v>1.4804999999999999</v>
      </c>
      <c r="P2065" s="11">
        <f t="shared" si="225"/>
        <v>10.537366548042705</v>
      </c>
      <c r="Q2065" t="str">
        <f t="shared" si="226"/>
        <v>film &amp; video</v>
      </c>
      <c r="R2065" t="str">
        <f t="shared" si="227"/>
        <v>documentary</v>
      </c>
      <c r="S2065" s="9">
        <f t="shared" si="228"/>
        <v>42472.73265046296</v>
      </c>
      <c r="T2065" s="10">
        <f t="shared" si="229"/>
        <v>42505.73265046296</v>
      </c>
      <c r="U2065">
        <f t="shared" si="23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1</v>
      </c>
      <c r="L2066">
        <v>76</v>
      </c>
      <c r="M2066" t="b">
        <v>0</v>
      </c>
      <c r="N2066" t="s">
        <v>8285</v>
      </c>
      <c r="O2066" s="5">
        <f t="shared" si="224"/>
        <v>1.9116676082790633</v>
      </c>
      <c r="P2066" s="11">
        <f t="shared" si="225"/>
        <v>6589.2667105263163</v>
      </c>
      <c r="Q2066" t="str">
        <f t="shared" si="226"/>
        <v>photography</v>
      </c>
      <c r="R2066" t="str">
        <f t="shared" si="227"/>
        <v>photobooks</v>
      </c>
      <c r="S2066" s="9">
        <f t="shared" si="228"/>
        <v>41389.364849537036</v>
      </c>
      <c r="T2066" s="10">
        <f t="shared" si="229"/>
        <v>41425.5</v>
      </c>
      <c r="U2066">
        <f t="shared" si="23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19</v>
      </c>
      <c r="M2067" t="b">
        <v>0</v>
      </c>
      <c r="N2067" t="s">
        <v>8271</v>
      </c>
      <c r="O2067" s="5">
        <f t="shared" si="224"/>
        <v>1.99215125</v>
      </c>
      <c r="P2067" s="11">
        <f t="shared" si="225"/>
        <v>4194.0026315789473</v>
      </c>
      <c r="Q2067" t="str">
        <f t="shared" si="226"/>
        <v>theater</v>
      </c>
      <c r="R2067" t="str">
        <f t="shared" si="227"/>
        <v>plays</v>
      </c>
      <c r="S2067" s="9">
        <f t="shared" si="228"/>
        <v>41603.333668981482</v>
      </c>
      <c r="T2067" s="10">
        <f t="shared" si="229"/>
        <v>41633.333668981482</v>
      </c>
      <c r="U2067">
        <f t="shared" si="23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2</v>
      </c>
      <c r="M2068" t="b">
        <v>0</v>
      </c>
      <c r="N2068" t="s">
        <v>8284</v>
      </c>
      <c r="O2068" s="5">
        <f t="shared" si="224"/>
        <v>2.1859999999999999</v>
      </c>
      <c r="P2068" s="11">
        <f t="shared" si="225"/>
        <v>2186</v>
      </c>
      <c r="Q2068" t="str">
        <f t="shared" si="226"/>
        <v>food</v>
      </c>
      <c r="R2068" t="str">
        <f t="shared" si="227"/>
        <v>food trucks</v>
      </c>
      <c r="S2068" s="9">
        <f t="shared" si="228"/>
        <v>41844.771793981483</v>
      </c>
      <c r="T2068" s="10">
        <f t="shared" si="229"/>
        <v>41874.771793981483</v>
      </c>
      <c r="U2068">
        <f t="shared" si="23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99</v>
      </c>
      <c r="M2069" t="b">
        <v>0</v>
      </c>
      <c r="N2069" t="s">
        <v>8294</v>
      </c>
      <c r="O2069" s="5">
        <f t="shared" si="224"/>
        <v>1.2686868686868686</v>
      </c>
      <c r="P2069" s="11">
        <f t="shared" si="225"/>
        <v>6.3434343434343434</v>
      </c>
      <c r="Q2069" t="str">
        <f t="shared" si="226"/>
        <v>technology</v>
      </c>
      <c r="R2069" t="str">
        <f t="shared" si="227"/>
        <v>gadgets</v>
      </c>
      <c r="S2069" s="9">
        <f t="shared" si="228"/>
        <v>42115.853888888887</v>
      </c>
      <c r="T2069" s="10">
        <f t="shared" si="229"/>
        <v>42148.853888888887</v>
      </c>
      <c r="U2069">
        <f t="shared" si="23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62</v>
      </c>
      <c r="M2070" t="b">
        <v>1</v>
      </c>
      <c r="N2070" t="s">
        <v>8303</v>
      </c>
      <c r="O2070" s="5">
        <f t="shared" si="224"/>
        <v>1.0522388</v>
      </c>
      <c r="P2070" s="11">
        <f t="shared" si="225"/>
        <v>424.28983870967744</v>
      </c>
      <c r="Q2070" t="str">
        <f t="shared" si="226"/>
        <v>theater</v>
      </c>
      <c r="R2070" t="str">
        <f t="shared" si="227"/>
        <v>spaces</v>
      </c>
      <c r="S2070" s="9">
        <f t="shared" si="228"/>
        <v>42633.841608796298</v>
      </c>
      <c r="T2070" s="10">
        <f t="shared" si="229"/>
        <v>42663.841608796298</v>
      </c>
      <c r="U2070">
        <f t="shared" si="23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3</v>
      </c>
      <c r="M2071" t="b">
        <v>0</v>
      </c>
      <c r="N2071" t="s">
        <v>8287</v>
      </c>
      <c r="O2071" s="5">
        <f t="shared" si="224"/>
        <v>1.2840666000000001</v>
      </c>
      <c r="P2071" s="11">
        <f t="shared" si="225"/>
        <v>21401.11</v>
      </c>
      <c r="Q2071" t="str">
        <f t="shared" si="226"/>
        <v>publishing</v>
      </c>
      <c r="R2071" t="str">
        <f t="shared" si="227"/>
        <v>translations</v>
      </c>
      <c r="S2071" s="9">
        <f t="shared" si="228"/>
        <v>42340.972118055557</v>
      </c>
      <c r="T2071" s="10">
        <f t="shared" si="229"/>
        <v>42371.972118055557</v>
      </c>
      <c r="U2071">
        <f t="shared" si="23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38</v>
      </c>
      <c r="M2072" t="b">
        <v>1</v>
      </c>
      <c r="N2072" t="s">
        <v>8279</v>
      </c>
      <c r="O2072" s="5">
        <f t="shared" si="224"/>
        <v>3.1732719999999999</v>
      </c>
      <c r="P2072" s="11">
        <f t="shared" si="225"/>
        <v>10438.394736842105</v>
      </c>
      <c r="Q2072" t="str">
        <f t="shared" si="226"/>
        <v>music</v>
      </c>
      <c r="R2072" t="str">
        <f t="shared" si="227"/>
        <v>indie rock</v>
      </c>
      <c r="S2072" s="9">
        <f t="shared" si="228"/>
        <v>42519.6565162037</v>
      </c>
      <c r="T2072" s="10">
        <f t="shared" si="229"/>
        <v>42549.6565162037</v>
      </c>
      <c r="U2072">
        <f t="shared" si="23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1</v>
      </c>
      <c r="L2073">
        <v>4</v>
      </c>
      <c r="M2073" t="b">
        <v>0</v>
      </c>
      <c r="N2073" t="s">
        <v>8271</v>
      </c>
      <c r="O2073" s="5">
        <f t="shared" si="224"/>
        <v>2.8073000000000001</v>
      </c>
      <c r="P2073" s="11">
        <f t="shared" si="225"/>
        <v>14036.5</v>
      </c>
      <c r="Q2073" t="str">
        <f t="shared" si="226"/>
        <v>theater</v>
      </c>
      <c r="R2073" t="str">
        <f t="shared" si="227"/>
        <v>plays</v>
      </c>
      <c r="S2073" s="9">
        <f t="shared" si="228"/>
        <v>42600.278749999998</v>
      </c>
      <c r="T2073" s="10">
        <f t="shared" si="229"/>
        <v>42645.278749999998</v>
      </c>
      <c r="U2073">
        <f t="shared" si="23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2</v>
      </c>
      <c r="M2074" t="b">
        <v>0</v>
      </c>
      <c r="N2074" t="s">
        <v>8271</v>
      </c>
      <c r="O2074" s="5">
        <f t="shared" si="224"/>
        <v>1.1073146853146854</v>
      </c>
      <c r="P2074" s="11">
        <f t="shared" si="225"/>
        <v>39586.5</v>
      </c>
      <c r="Q2074" t="str">
        <f t="shared" si="226"/>
        <v>theater</v>
      </c>
      <c r="R2074" t="str">
        <f t="shared" si="227"/>
        <v>plays</v>
      </c>
      <c r="S2074" s="9">
        <f t="shared" si="228"/>
        <v>42467.581388888888</v>
      </c>
      <c r="T2074" s="10">
        <f t="shared" si="229"/>
        <v>42497.581388888888</v>
      </c>
      <c r="U2074">
        <f t="shared" si="23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6</v>
      </c>
      <c r="M2075" t="b">
        <v>0</v>
      </c>
      <c r="N2075" t="s">
        <v>8271</v>
      </c>
      <c r="O2075" s="5">
        <f t="shared" si="224"/>
        <v>1.5260429999999998</v>
      </c>
      <c r="P2075" s="11">
        <f t="shared" si="225"/>
        <v>25434.05</v>
      </c>
      <c r="Q2075" t="str">
        <f t="shared" si="226"/>
        <v>theater</v>
      </c>
      <c r="R2075" t="str">
        <f t="shared" si="227"/>
        <v>plays</v>
      </c>
      <c r="S2075" s="9">
        <f t="shared" si="228"/>
        <v>42087.668032407411</v>
      </c>
      <c r="T2075" s="10">
        <f t="shared" si="229"/>
        <v>42132.668032407411</v>
      </c>
      <c r="U2075">
        <f t="shared" si="23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23</v>
      </c>
      <c r="M2076" t="b">
        <v>0</v>
      </c>
      <c r="N2076" t="s">
        <v>8271</v>
      </c>
      <c r="O2076" s="5">
        <f t="shared" si="224"/>
        <v>1.0249999999999999</v>
      </c>
      <c r="P2076" s="11">
        <f t="shared" si="225"/>
        <v>26.739130434782609</v>
      </c>
      <c r="Q2076" t="str">
        <f t="shared" si="226"/>
        <v>theater</v>
      </c>
      <c r="R2076" t="str">
        <f t="shared" si="227"/>
        <v>plays</v>
      </c>
      <c r="S2076" s="9">
        <f t="shared" si="228"/>
        <v>42466.826180555552</v>
      </c>
      <c r="T2076" s="10">
        <f t="shared" si="229"/>
        <v>42496.826180555552</v>
      </c>
      <c r="U2076">
        <f t="shared" si="23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3</v>
      </c>
      <c r="M2077" t="b">
        <v>0</v>
      </c>
      <c r="N2077" t="s">
        <v>8284</v>
      </c>
      <c r="O2077" s="5">
        <f t="shared" si="224"/>
        <v>16.783738373837384</v>
      </c>
      <c r="P2077" s="11">
        <f t="shared" si="225"/>
        <v>55940.200000000004</v>
      </c>
      <c r="Q2077" t="str">
        <f t="shared" si="226"/>
        <v>food</v>
      </c>
      <c r="R2077" t="str">
        <f t="shared" si="227"/>
        <v>food trucks</v>
      </c>
      <c r="S2077" s="9">
        <f t="shared" si="228"/>
        <v>41450.681574074071</v>
      </c>
      <c r="T2077" s="10">
        <f t="shared" si="229"/>
        <v>41480.681574074071</v>
      </c>
      <c r="U2077">
        <f t="shared" si="23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1</v>
      </c>
      <c r="L2078">
        <v>244</v>
      </c>
      <c r="M2078" t="b">
        <v>1</v>
      </c>
      <c r="N2078" t="s">
        <v>8269</v>
      </c>
      <c r="O2078" s="5">
        <f t="shared" si="224"/>
        <v>5.4334915642458101</v>
      </c>
      <c r="P2078" s="11">
        <f t="shared" si="225"/>
        <v>3986.0450409836067</v>
      </c>
      <c r="Q2078" t="str">
        <f t="shared" si="226"/>
        <v>film &amp; video</v>
      </c>
      <c r="R2078" t="str">
        <f t="shared" si="227"/>
        <v>documentary</v>
      </c>
      <c r="S2078" s="9">
        <f t="shared" si="228"/>
        <v>41803.880659722221</v>
      </c>
      <c r="T2078" s="10">
        <f t="shared" si="229"/>
        <v>41843.880659722221</v>
      </c>
      <c r="U2078">
        <f t="shared" si="23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</v>
      </c>
      <c r="M2079" t="b">
        <v>0</v>
      </c>
      <c r="N2079" t="s">
        <v>8293</v>
      </c>
      <c r="O2079" s="5">
        <f t="shared" si="224"/>
        <v>1.1550800000000001</v>
      </c>
      <c r="P2079" s="11">
        <f t="shared" si="225"/>
        <v>57754</v>
      </c>
      <c r="Q2079" t="str">
        <f t="shared" si="226"/>
        <v>music</v>
      </c>
      <c r="R2079" t="str">
        <f t="shared" si="227"/>
        <v>faith</v>
      </c>
      <c r="S2079" s="9">
        <f t="shared" si="228"/>
        <v>42103.042546296296</v>
      </c>
      <c r="T2079" s="10">
        <f t="shared" si="229"/>
        <v>42160.875</v>
      </c>
      <c r="U2079">
        <f t="shared" si="23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23</v>
      </c>
      <c r="M2080" t="b">
        <v>1</v>
      </c>
      <c r="N2080" t="s">
        <v>8271</v>
      </c>
      <c r="O2080" s="5">
        <f t="shared" si="224"/>
        <v>1.3120499999999999</v>
      </c>
      <c r="P2080" s="11">
        <f t="shared" si="225"/>
        <v>1140.9130434782608</v>
      </c>
      <c r="Q2080" t="str">
        <f t="shared" si="226"/>
        <v>theater</v>
      </c>
      <c r="R2080" t="str">
        <f t="shared" si="227"/>
        <v>plays</v>
      </c>
      <c r="S2080" s="9">
        <f t="shared" si="228"/>
        <v>42692.771493055552</v>
      </c>
      <c r="T2080" s="10">
        <f t="shared" si="229"/>
        <v>42722.771493055552</v>
      </c>
      <c r="U2080">
        <f t="shared" si="23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323</v>
      </c>
      <c r="M2081" t="b">
        <v>0</v>
      </c>
      <c r="N2081" t="s">
        <v>8273</v>
      </c>
      <c r="O2081" s="5">
        <f t="shared" si="224"/>
        <v>2.8816999999999999</v>
      </c>
      <c r="P2081" s="11">
        <f t="shared" si="225"/>
        <v>89.216718266253864</v>
      </c>
      <c r="Q2081" t="str">
        <f t="shared" si="226"/>
        <v>technology</v>
      </c>
      <c r="R2081" t="str">
        <f t="shared" si="227"/>
        <v>wearables</v>
      </c>
      <c r="S2081" s="9">
        <f t="shared" si="228"/>
        <v>42150.71056712963</v>
      </c>
      <c r="T2081" s="10">
        <f t="shared" si="229"/>
        <v>42180.791666666672</v>
      </c>
      <c r="U2081">
        <f t="shared" si="23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827</v>
      </c>
      <c r="M2082" t="b">
        <v>1</v>
      </c>
      <c r="N2082" t="s">
        <v>8265</v>
      </c>
      <c r="O2082" s="5">
        <f t="shared" si="224"/>
        <v>5.0780000000000003</v>
      </c>
      <c r="P2082" s="11">
        <f t="shared" si="225"/>
        <v>6.1402660217654175</v>
      </c>
      <c r="Q2082" t="str">
        <f t="shared" si="226"/>
        <v>film &amp; video</v>
      </c>
      <c r="R2082" t="str">
        <f t="shared" si="227"/>
        <v>television</v>
      </c>
      <c r="S2082" s="9">
        <f t="shared" si="228"/>
        <v>42289.957175925927</v>
      </c>
      <c r="T2082" s="10">
        <f t="shared" si="229"/>
        <v>42319.998842592591</v>
      </c>
      <c r="U2082">
        <f t="shared" si="23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61</v>
      </c>
      <c r="M2083" t="b">
        <v>1</v>
      </c>
      <c r="N2083" t="s">
        <v>8280</v>
      </c>
      <c r="O2083" s="5">
        <f t="shared" si="224"/>
        <v>1.1457142857142857</v>
      </c>
      <c r="P2083" s="11">
        <f t="shared" si="225"/>
        <v>65.73770491803279</v>
      </c>
      <c r="Q2083" t="str">
        <f t="shared" si="226"/>
        <v>music</v>
      </c>
      <c r="R2083" t="str">
        <f t="shared" si="227"/>
        <v>electronic music</v>
      </c>
      <c r="S2083" s="9">
        <f t="shared" si="228"/>
        <v>41004.156886574077</v>
      </c>
      <c r="T2083" s="10">
        <f t="shared" si="229"/>
        <v>41045.207638888889</v>
      </c>
      <c r="U2083">
        <f t="shared" si="23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2</v>
      </c>
      <c r="M2084" t="b">
        <v>0</v>
      </c>
      <c r="N2084" t="s">
        <v>8305</v>
      </c>
      <c r="O2084" s="5">
        <f t="shared" si="224"/>
        <v>1.1073333333333333</v>
      </c>
      <c r="P2084" s="11">
        <f t="shared" si="225"/>
        <v>830.5</v>
      </c>
      <c r="Q2084" t="str">
        <f t="shared" si="226"/>
        <v>theater</v>
      </c>
      <c r="R2084" t="str">
        <f t="shared" si="227"/>
        <v>musical</v>
      </c>
      <c r="S2084" s="9">
        <f t="shared" si="228"/>
        <v>40811.120324074072</v>
      </c>
      <c r="T2084" s="10">
        <f t="shared" si="229"/>
        <v>40871.161990740737</v>
      </c>
      <c r="U2084">
        <f t="shared" si="23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1</v>
      </c>
      <c r="M2085" t="b">
        <v>0</v>
      </c>
      <c r="N2085" t="s">
        <v>8284</v>
      </c>
      <c r="O2085" s="5">
        <f t="shared" si="224"/>
        <v>1.1333333333333333</v>
      </c>
      <c r="P2085" s="11">
        <f t="shared" si="225"/>
        <v>850</v>
      </c>
      <c r="Q2085" t="str">
        <f t="shared" si="226"/>
        <v>food</v>
      </c>
      <c r="R2085" t="str">
        <f t="shared" si="227"/>
        <v>food trucks</v>
      </c>
      <c r="S2085" s="9">
        <f t="shared" si="228"/>
        <v>41034.72216435185</v>
      </c>
      <c r="T2085" s="10">
        <f t="shared" si="229"/>
        <v>41064.72216435185</v>
      </c>
      <c r="U2085">
        <f t="shared" si="23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37</v>
      </c>
      <c r="M2086" t="b">
        <v>1</v>
      </c>
      <c r="N2086" t="s">
        <v>8271</v>
      </c>
      <c r="O2086" s="5">
        <f t="shared" si="224"/>
        <v>1.0833333333333333</v>
      </c>
      <c r="P2086" s="11">
        <f t="shared" si="225"/>
        <v>87.837837837837839</v>
      </c>
      <c r="Q2086" t="str">
        <f t="shared" si="226"/>
        <v>theater</v>
      </c>
      <c r="R2086" t="str">
        <f t="shared" si="227"/>
        <v>plays</v>
      </c>
      <c r="S2086" s="9">
        <f t="shared" si="228"/>
        <v>41731.833124999997</v>
      </c>
      <c r="T2086" s="10">
        <f t="shared" si="229"/>
        <v>41763.290972222225</v>
      </c>
      <c r="U2086">
        <f t="shared" si="23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1</v>
      </c>
      <c r="L2087">
        <v>625</v>
      </c>
      <c r="M2087" t="b">
        <v>1</v>
      </c>
      <c r="N2087" t="s">
        <v>8295</v>
      </c>
      <c r="O2087" s="5">
        <f t="shared" si="224"/>
        <v>1.2353333333333334</v>
      </c>
      <c r="P2087" s="11">
        <f t="shared" si="225"/>
        <v>11.8592</v>
      </c>
      <c r="Q2087" t="str">
        <f t="shared" si="226"/>
        <v>technology</v>
      </c>
      <c r="R2087" t="str">
        <f t="shared" si="227"/>
        <v>hardware</v>
      </c>
      <c r="S2087" s="9">
        <f t="shared" si="228"/>
        <v>41075.835497685184</v>
      </c>
      <c r="T2087" s="10">
        <f t="shared" si="229"/>
        <v>41105.835497685184</v>
      </c>
      <c r="U2087">
        <f t="shared" si="23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119</v>
      </c>
      <c r="M2088" t="b">
        <v>1</v>
      </c>
      <c r="N2088" t="s">
        <v>8295</v>
      </c>
      <c r="O2088" s="5">
        <f t="shared" si="224"/>
        <v>1.0069999999999999</v>
      </c>
      <c r="P2088" s="11">
        <f t="shared" si="225"/>
        <v>33.84873949579832</v>
      </c>
      <c r="Q2088" t="str">
        <f t="shared" si="226"/>
        <v>technology</v>
      </c>
      <c r="R2088" t="str">
        <f t="shared" si="227"/>
        <v>hardware</v>
      </c>
      <c r="S2088" s="9">
        <f t="shared" si="228"/>
        <v>40860.67050925926</v>
      </c>
      <c r="T2088" s="10">
        <f t="shared" si="229"/>
        <v>40891.207638888889</v>
      </c>
      <c r="U2088">
        <f t="shared" si="23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1</v>
      </c>
      <c r="M2089" t="b">
        <v>0</v>
      </c>
      <c r="N2089" t="s">
        <v>8268</v>
      </c>
      <c r="O2089" s="5">
        <f t="shared" si="224"/>
        <v>1.0353333333333334</v>
      </c>
      <c r="P2089" s="11">
        <f t="shared" si="225"/>
        <v>1553</v>
      </c>
      <c r="Q2089" t="str">
        <f t="shared" si="226"/>
        <v>film &amp; video</v>
      </c>
      <c r="R2089" t="str">
        <f t="shared" si="227"/>
        <v>drama</v>
      </c>
      <c r="S2089" s="9">
        <f t="shared" si="228"/>
        <v>40764.204375000001</v>
      </c>
      <c r="T2089" s="10">
        <f t="shared" si="229"/>
        <v>40794.204375000001</v>
      </c>
      <c r="U2089">
        <f t="shared" si="23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1</v>
      </c>
      <c r="L2090">
        <v>37</v>
      </c>
      <c r="M2090" t="b">
        <v>1</v>
      </c>
      <c r="N2090" t="s">
        <v>8271</v>
      </c>
      <c r="O2090" s="5">
        <f t="shared" si="224"/>
        <v>1.1551066666666667</v>
      </c>
      <c r="P2090" s="11">
        <f t="shared" si="225"/>
        <v>93.657297297297305</v>
      </c>
      <c r="Q2090" t="str">
        <f t="shared" si="226"/>
        <v>theater</v>
      </c>
      <c r="R2090" t="str">
        <f t="shared" si="227"/>
        <v>plays</v>
      </c>
      <c r="S2090" s="9">
        <f t="shared" si="228"/>
        <v>40395.714722222219</v>
      </c>
      <c r="T2090" s="10">
        <f t="shared" si="229"/>
        <v>40432.165972222225</v>
      </c>
      <c r="U2090">
        <f t="shared" si="23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27</v>
      </c>
      <c r="M2091" t="b">
        <v>1</v>
      </c>
      <c r="N2091" t="s">
        <v>8276</v>
      </c>
      <c r="O2091" s="5">
        <f t="shared" si="224"/>
        <v>1.2040040000000001</v>
      </c>
      <c r="P2091" s="11">
        <f t="shared" si="225"/>
        <v>111.48185185185186</v>
      </c>
      <c r="Q2091" t="str">
        <f t="shared" si="226"/>
        <v>music</v>
      </c>
      <c r="R2091" t="str">
        <f t="shared" si="227"/>
        <v>rock</v>
      </c>
      <c r="S2091" s="9">
        <f t="shared" si="228"/>
        <v>41453.076319444444</v>
      </c>
      <c r="T2091" s="10">
        <f t="shared" si="229"/>
        <v>41488.076319444444</v>
      </c>
      <c r="U2091">
        <f t="shared" si="23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14</v>
      </c>
      <c r="M2092" t="b">
        <v>0</v>
      </c>
      <c r="N2092" t="s">
        <v>8272</v>
      </c>
      <c r="O2092" s="5">
        <f t="shared" si="224"/>
        <v>1.1504037499999999</v>
      </c>
      <c r="P2092" s="11">
        <f t="shared" si="225"/>
        <v>657.37357142857138</v>
      </c>
      <c r="Q2092" t="str">
        <f t="shared" si="226"/>
        <v>technology</v>
      </c>
      <c r="R2092" t="str">
        <f t="shared" si="227"/>
        <v>web</v>
      </c>
      <c r="S2092" s="9">
        <f t="shared" si="228"/>
        <v>41299.381423611114</v>
      </c>
      <c r="T2092" s="10">
        <f t="shared" si="229"/>
        <v>41329.381423611114</v>
      </c>
      <c r="U2092">
        <f t="shared" si="23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0</v>
      </c>
      <c r="M2093" t="b">
        <v>0</v>
      </c>
      <c r="N2093" t="s">
        <v>8278</v>
      </c>
      <c r="O2093" s="5">
        <f t="shared" si="224"/>
        <v>1.2046777777777777</v>
      </c>
      <c r="P2093" s="11" t="e">
        <f t="shared" si="225"/>
        <v>#DIV/0!</v>
      </c>
      <c r="Q2093" t="str">
        <f t="shared" si="226"/>
        <v>music</v>
      </c>
      <c r="R2093" t="str">
        <f t="shared" si="227"/>
        <v>jazz</v>
      </c>
      <c r="S2093" s="9">
        <f t="shared" si="228"/>
        <v>40555.322662037033</v>
      </c>
      <c r="T2093" s="10">
        <f t="shared" si="229"/>
        <v>40603.833333333336</v>
      </c>
      <c r="U2093">
        <f t="shared" si="23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1</v>
      </c>
      <c r="L2094">
        <v>306</v>
      </c>
      <c r="M2094" t="b">
        <v>1</v>
      </c>
      <c r="N2094" t="s">
        <v>8295</v>
      </c>
      <c r="O2094" s="5">
        <f t="shared" si="224"/>
        <v>1.0128333333333333</v>
      </c>
      <c r="P2094" s="11">
        <f t="shared" si="225"/>
        <v>19.859477124183005</v>
      </c>
      <c r="Q2094" t="str">
        <f t="shared" si="226"/>
        <v>technology</v>
      </c>
      <c r="R2094" t="str">
        <f t="shared" si="227"/>
        <v>hardware</v>
      </c>
      <c r="S2094" s="9">
        <f t="shared" si="228"/>
        <v>40763.707546296297</v>
      </c>
      <c r="T2094" s="10">
        <f t="shared" si="229"/>
        <v>40823.707546296297</v>
      </c>
      <c r="U2094">
        <f t="shared" si="23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</v>
      </c>
      <c r="M2095" t="b">
        <v>0</v>
      </c>
      <c r="N2095" t="s">
        <v>8289</v>
      </c>
      <c r="O2095" s="5">
        <f t="shared" si="224"/>
        <v>1.0246666666666666</v>
      </c>
      <c r="P2095" s="11">
        <f t="shared" si="225"/>
        <v>768.5</v>
      </c>
      <c r="Q2095" t="str">
        <f t="shared" si="226"/>
        <v>photography</v>
      </c>
      <c r="R2095" t="str">
        <f t="shared" si="227"/>
        <v>nature</v>
      </c>
      <c r="S2095" s="9">
        <f t="shared" si="228"/>
        <v>41205.854537037041</v>
      </c>
      <c r="T2095" s="10">
        <f t="shared" si="229"/>
        <v>41265.896203703705</v>
      </c>
      <c r="U2095">
        <f t="shared" si="23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21</v>
      </c>
      <c r="M2096" t="b">
        <v>1</v>
      </c>
      <c r="N2096" t="s">
        <v>8266</v>
      </c>
      <c r="O2096" s="5">
        <f t="shared" si="224"/>
        <v>1.2054285714285715</v>
      </c>
      <c r="P2096" s="11">
        <f t="shared" si="225"/>
        <v>200.9047619047619</v>
      </c>
      <c r="Q2096" t="str">
        <f t="shared" si="226"/>
        <v>film &amp; video</v>
      </c>
      <c r="R2096" t="str">
        <f t="shared" si="227"/>
        <v>shorts</v>
      </c>
      <c r="S2096" s="9">
        <f t="shared" si="228"/>
        <v>40939.02002314815</v>
      </c>
      <c r="T2096" s="10">
        <f t="shared" si="229"/>
        <v>40973.125</v>
      </c>
      <c r="U2096">
        <f t="shared" si="23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118</v>
      </c>
      <c r="M2097" t="b">
        <v>1</v>
      </c>
      <c r="N2097" t="s">
        <v>8303</v>
      </c>
      <c r="O2097" s="5">
        <f t="shared" si="224"/>
        <v>1</v>
      </c>
      <c r="P2097" s="11">
        <f t="shared" si="225"/>
        <v>21.1864406779661</v>
      </c>
      <c r="Q2097" t="str">
        <f t="shared" si="226"/>
        <v>theater</v>
      </c>
      <c r="R2097" t="str">
        <f t="shared" si="227"/>
        <v>spaces</v>
      </c>
      <c r="S2097" s="9">
        <f t="shared" si="228"/>
        <v>40758.733483796292</v>
      </c>
      <c r="T2097" s="10">
        <f t="shared" si="229"/>
        <v>40818.733483796292</v>
      </c>
      <c r="U2097">
        <f t="shared" si="23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1</v>
      </c>
      <c r="L2098">
        <v>151</v>
      </c>
      <c r="M2098" t="b">
        <v>1</v>
      </c>
      <c r="N2098" t="s">
        <v>8271</v>
      </c>
      <c r="O2098" s="5">
        <f t="shared" si="224"/>
        <v>1.0166666666666666</v>
      </c>
      <c r="P2098" s="11">
        <f t="shared" si="225"/>
        <v>4.0397350993377481</v>
      </c>
      <c r="Q2098" t="str">
        <f t="shared" si="226"/>
        <v>theater</v>
      </c>
      <c r="R2098" t="str">
        <f t="shared" si="227"/>
        <v>plays</v>
      </c>
      <c r="S2098" s="9">
        <f t="shared" si="228"/>
        <v>41192.758506944447</v>
      </c>
      <c r="T2098" s="10">
        <f t="shared" si="229"/>
        <v>41208.165972222225</v>
      </c>
      <c r="U2098">
        <f t="shared" si="23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17</v>
      </c>
      <c r="M2099" t="b">
        <v>0</v>
      </c>
      <c r="N2099" t="s">
        <v>8303</v>
      </c>
      <c r="O2099" s="5">
        <f t="shared" si="224"/>
        <v>1</v>
      </c>
      <c r="P2099" s="11">
        <f t="shared" si="225"/>
        <v>176.47058823529412</v>
      </c>
      <c r="Q2099" t="str">
        <f t="shared" si="226"/>
        <v>theater</v>
      </c>
      <c r="R2099" t="str">
        <f t="shared" si="227"/>
        <v>spaces</v>
      </c>
      <c r="S2099" s="9">
        <f t="shared" si="228"/>
        <v>40818.58489583333</v>
      </c>
      <c r="T2099" s="10">
        <f t="shared" si="229"/>
        <v>40878.626562500001</v>
      </c>
      <c r="U2099">
        <f t="shared" si="23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38</v>
      </c>
      <c r="M2100" t="b">
        <v>1</v>
      </c>
      <c r="N2100" t="s">
        <v>8279</v>
      </c>
      <c r="O2100" s="5">
        <f t="shared" si="224"/>
        <v>1.0033333333333334</v>
      </c>
      <c r="P2100" s="11">
        <f t="shared" si="225"/>
        <v>158.42105263157896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10">
        <f t="shared" si="229"/>
        <v>40976.11383101852</v>
      </c>
      <c r="U2100">
        <f t="shared" si="230"/>
        <v>2012</v>
      </c>
    </row>
    <row r="2101" spans="1:21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13</v>
      </c>
      <c r="M2101" t="b">
        <v>0</v>
      </c>
      <c r="N2101" t="s">
        <v>8287</v>
      </c>
      <c r="O2101" s="5">
        <f t="shared" si="224"/>
        <v>1.3236666666666668</v>
      </c>
      <c r="P2101" s="11">
        <f t="shared" si="225"/>
        <v>305.46153846153845</v>
      </c>
      <c r="Q2101" t="str">
        <f t="shared" si="226"/>
        <v>publishing</v>
      </c>
      <c r="R2101" t="str">
        <f t="shared" si="227"/>
        <v>translations</v>
      </c>
      <c r="S2101" s="9">
        <f t="shared" si="228"/>
        <v>42173.746342592596</v>
      </c>
      <c r="T2101" s="10">
        <f t="shared" si="229"/>
        <v>42187.152777777781</v>
      </c>
      <c r="U2101">
        <f t="shared" si="23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6</v>
      </c>
      <c r="M2102" t="b">
        <v>0</v>
      </c>
      <c r="N2102" t="s">
        <v>8271</v>
      </c>
      <c r="O2102" s="5">
        <f t="shared" si="224"/>
        <v>1.3666666666666667</v>
      </c>
      <c r="P2102" s="11">
        <f t="shared" si="225"/>
        <v>136.66666666666666</v>
      </c>
      <c r="Q2102" t="str">
        <f t="shared" si="226"/>
        <v>theater</v>
      </c>
      <c r="R2102" t="str">
        <f t="shared" si="227"/>
        <v>plays</v>
      </c>
      <c r="S2102" s="9">
        <f t="shared" si="228"/>
        <v>41074.834965277776</v>
      </c>
      <c r="T2102" s="10">
        <f t="shared" si="229"/>
        <v>41090.165972222225</v>
      </c>
      <c r="U2102">
        <f t="shared" si="23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9</v>
      </c>
      <c r="M2103" t="b">
        <v>0</v>
      </c>
      <c r="N2103" t="s">
        <v>8271</v>
      </c>
      <c r="O2103" s="5">
        <f t="shared" si="224"/>
        <v>1.1325000000000001</v>
      </c>
      <c r="P2103" s="11">
        <f t="shared" si="225"/>
        <v>251.66666666666666</v>
      </c>
      <c r="Q2103" t="str">
        <f t="shared" si="226"/>
        <v>theater</v>
      </c>
      <c r="R2103" t="str">
        <f t="shared" si="227"/>
        <v>plays</v>
      </c>
      <c r="S2103" s="9">
        <f t="shared" si="228"/>
        <v>40892.149467592593</v>
      </c>
      <c r="T2103" s="10">
        <f t="shared" si="229"/>
        <v>40952.149467592593</v>
      </c>
      <c r="U2103">
        <f t="shared" si="23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50</v>
      </c>
      <c r="M2104" t="b">
        <v>1</v>
      </c>
      <c r="N2104" t="s">
        <v>8269</v>
      </c>
      <c r="O2104" s="5">
        <f t="shared" si="224"/>
        <v>1.36</v>
      </c>
      <c r="P2104" s="11">
        <f t="shared" si="225"/>
        <v>27.2</v>
      </c>
      <c r="Q2104" t="str">
        <f t="shared" si="226"/>
        <v>film &amp; video</v>
      </c>
      <c r="R2104" t="str">
        <f t="shared" si="227"/>
        <v>documentary</v>
      </c>
      <c r="S2104" s="9">
        <f t="shared" si="228"/>
        <v>40638.868611111109</v>
      </c>
      <c r="T2104" s="10">
        <f t="shared" si="229"/>
        <v>40668.868611111109</v>
      </c>
      <c r="U2104">
        <f t="shared" si="23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31</v>
      </c>
      <c r="M2105" t="b">
        <v>1</v>
      </c>
      <c r="N2105" t="s">
        <v>8276</v>
      </c>
      <c r="O2105" s="5">
        <f t="shared" si="224"/>
        <v>1.4612318374694613</v>
      </c>
      <c r="P2105" s="11">
        <f t="shared" si="225"/>
        <v>366.58064516129031</v>
      </c>
      <c r="Q2105" t="str">
        <f t="shared" si="226"/>
        <v>music</v>
      </c>
      <c r="R2105" t="str">
        <f t="shared" si="227"/>
        <v>rock</v>
      </c>
      <c r="S2105" s="9">
        <f t="shared" si="228"/>
        <v>41192.754942129628</v>
      </c>
      <c r="T2105" s="10">
        <f t="shared" si="229"/>
        <v>41222.7966087963</v>
      </c>
      <c r="U2105">
        <f t="shared" si="23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1</v>
      </c>
      <c r="L2106">
        <v>340</v>
      </c>
      <c r="M2106" t="b">
        <v>1</v>
      </c>
      <c r="N2106" t="s">
        <v>8288</v>
      </c>
      <c r="O2106" s="5">
        <f t="shared" si="224"/>
        <v>1.2949999999999999</v>
      </c>
      <c r="P2106" s="11">
        <f t="shared" si="225"/>
        <v>3.0470588235294116</v>
      </c>
      <c r="Q2106" t="str">
        <f t="shared" si="226"/>
        <v>publishing</v>
      </c>
      <c r="R2106" t="str">
        <f t="shared" si="227"/>
        <v>radio &amp; podcasts</v>
      </c>
      <c r="S2106" s="9">
        <f t="shared" si="228"/>
        <v>41394.074467592596</v>
      </c>
      <c r="T2106" s="10">
        <f t="shared" si="229"/>
        <v>41425</v>
      </c>
      <c r="U2106">
        <f t="shared" si="23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1</v>
      </c>
      <c r="L2107">
        <v>450</v>
      </c>
      <c r="M2107" t="b">
        <v>1</v>
      </c>
      <c r="N2107" t="s">
        <v>8295</v>
      </c>
      <c r="O2107" s="5">
        <f t="shared" si="224"/>
        <v>2.54</v>
      </c>
      <c r="P2107" s="11">
        <f t="shared" si="225"/>
        <v>11.28888888888889</v>
      </c>
      <c r="Q2107" t="str">
        <f t="shared" si="226"/>
        <v>technology</v>
      </c>
      <c r="R2107" t="str">
        <f t="shared" si="227"/>
        <v>hardware</v>
      </c>
      <c r="S2107" s="9">
        <f t="shared" si="228"/>
        <v>41951.788807870369</v>
      </c>
      <c r="T2107" s="10">
        <f t="shared" si="229"/>
        <v>41964.166666666672</v>
      </c>
      <c r="U2107">
        <f t="shared" si="23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11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10">
        <f t="shared" si="229"/>
        <v>41300.21497685185</v>
      </c>
      <c r="U2108">
        <f t="shared" si="23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118</v>
      </c>
      <c r="M2109" t="b">
        <v>0</v>
      </c>
      <c r="N2109" t="s">
        <v>8284</v>
      </c>
      <c r="O2109" s="5">
        <f t="shared" si="224"/>
        <v>1.0773299999999999</v>
      </c>
      <c r="P2109" s="11">
        <f t="shared" si="225"/>
        <v>18.259830508474575</v>
      </c>
      <c r="Q2109" t="str">
        <f t="shared" si="226"/>
        <v>food</v>
      </c>
      <c r="R2109" t="str">
        <f t="shared" si="227"/>
        <v>food trucks</v>
      </c>
      <c r="S2109" s="9">
        <f t="shared" si="228"/>
        <v>41934.71056712963</v>
      </c>
      <c r="T2109" s="10">
        <f t="shared" si="229"/>
        <v>41955.752233796295</v>
      </c>
      <c r="U2109">
        <f t="shared" si="23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13</v>
      </c>
      <c r="M2110" t="b">
        <v>1</v>
      </c>
      <c r="N2110" t="s">
        <v>8285</v>
      </c>
      <c r="O2110" s="5">
        <f t="shared" si="224"/>
        <v>1.0731250000000001</v>
      </c>
      <c r="P2110" s="11">
        <f t="shared" si="225"/>
        <v>1320.7692307692307</v>
      </c>
      <c r="Q2110" t="str">
        <f t="shared" si="226"/>
        <v>photography</v>
      </c>
      <c r="R2110" t="str">
        <f t="shared" si="227"/>
        <v>photobooks</v>
      </c>
      <c r="S2110" s="9">
        <f t="shared" si="228"/>
        <v>41135.175694444442</v>
      </c>
      <c r="T2110" s="10">
        <f t="shared" si="229"/>
        <v>41162.163194444445</v>
      </c>
      <c r="U2110">
        <f t="shared" si="23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1</v>
      </c>
      <c r="L2111">
        <v>142</v>
      </c>
      <c r="M2111" t="b">
        <v>1</v>
      </c>
      <c r="N2111" t="s">
        <v>8269</v>
      </c>
      <c r="O2111" s="5">
        <f t="shared" si="224"/>
        <v>1.06525</v>
      </c>
      <c r="P2111" s="11">
        <f t="shared" si="225"/>
        <v>30.007042253521128</v>
      </c>
      <c r="Q2111" t="str">
        <f t="shared" si="226"/>
        <v>film &amp; video</v>
      </c>
      <c r="R2111" t="str">
        <f t="shared" si="227"/>
        <v>documentary</v>
      </c>
      <c r="S2111" s="9">
        <f t="shared" si="228"/>
        <v>42160.708530092597</v>
      </c>
      <c r="T2111" s="10">
        <f t="shared" si="229"/>
        <v>42190.708530092597</v>
      </c>
      <c r="U2111">
        <f t="shared" si="23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1</v>
      </c>
      <c r="L2112">
        <v>329</v>
      </c>
      <c r="M2112" t="b">
        <v>1</v>
      </c>
      <c r="N2112" t="s">
        <v>8285</v>
      </c>
      <c r="O2112" s="5">
        <f t="shared" si="224"/>
        <v>1.0035000000000001</v>
      </c>
      <c r="P2112" s="11">
        <f t="shared" si="225"/>
        <v>6.1003039513677813</v>
      </c>
      <c r="Q2112" t="str">
        <f t="shared" si="226"/>
        <v>photography</v>
      </c>
      <c r="R2112" t="str">
        <f t="shared" si="227"/>
        <v>photobooks</v>
      </c>
      <c r="S2112" s="9">
        <f t="shared" si="228"/>
        <v>41759.670937499999</v>
      </c>
      <c r="T2112" s="10">
        <f t="shared" si="229"/>
        <v>41787.207638888889</v>
      </c>
      <c r="U2112">
        <f t="shared" si="23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1</v>
      </c>
      <c r="L2113">
        <v>41</v>
      </c>
      <c r="M2113" t="b">
        <v>1</v>
      </c>
      <c r="N2113" t="s">
        <v>8295</v>
      </c>
      <c r="O2113" s="5">
        <f t="shared" si="224"/>
        <v>1.0649999999999999</v>
      </c>
      <c r="P2113" s="11">
        <f t="shared" si="225"/>
        <v>51.951219512195124</v>
      </c>
      <c r="Q2113" t="str">
        <f t="shared" si="226"/>
        <v>technology</v>
      </c>
      <c r="R2113" t="str">
        <f t="shared" si="227"/>
        <v>hardware</v>
      </c>
      <c r="S2113" s="9">
        <f t="shared" si="228"/>
        <v>40703.197048611109</v>
      </c>
      <c r="T2113" s="10">
        <f t="shared" si="229"/>
        <v>40770.041666666664</v>
      </c>
      <c r="U2113">
        <f t="shared" si="23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15</v>
      </c>
      <c r="M2114" t="b">
        <v>1</v>
      </c>
      <c r="N2114" t="s">
        <v>8285</v>
      </c>
      <c r="O2114" s="5">
        <f t="shared" ref="O2114:O2177" si="231">E2114/D2114</f>
        <v>1</v>
      </c>
      <c r="P2114" s="11">
        <f t="shared" ref="P2114:P2177" si="232">E2114/L2114</f>
        <v>20</v>
      </c>
      <c r="Q2114" t="str">
        <f t="shared" ref="Q2114:Q2177" si="233">LEFT(N2114,SEARCH("/",N2114,1)-1)</f>
        <v>photography</v>
      </c>
      <c r="R2114" t="str">
        <f t="shared" ref="R2114:R2177" si="234">RIGHT(N2114,LEN(N2114)- SEARCH("/",N2114,SEARCH("/",N2114)))</f>
        <v>photobooks</v>
      </c>
      <c r="S2114" s="9">
        <f t="shared" ref="S2114:S2177" si="235">(((J2114/60)/60)/24)+DATE(1970,1,1)</f>
        <v>41365.928159722222</v>
      </c>
      <c r="T2114" s="10">
        <f t="shared" ref="T2114:T2177" si="236">(((I2114/60)/60)/24)+DATE(1970,1,1)</f>
        <v>41379.928159722222</v>
      </c>
      <c r="U2114">
        <f t="shared" ref="U2114:U2177" si="237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69</v>
      </c>
      <c r="M2115" t="b">
        <v>1</v>
      </c>
      <c r="N2115" t="s">
        <v>8276</v>
      </c>
      <c r="O2115" s="5">
        <f t="shared" si="231"/>
        <v>1.0485714285714285</v>
      </c>
      <c r="P2115" s="11">
        <f t="shared" si="232"/>
        <v>106.37681159420291</v>
      </c>
      <c r="Q2115" t="str">
        <f t="shared" si="233"/>
        <v>music</v>
      </c>
      <c r="R2115" t="str">
        <f t="shared" si="234"/>
        <v>rock</v>
      </c>
      <c r="S2115" s="9">
        <f t="shared" si="235"/>
        <v>41870.86546296296</v>
      </c>
      <c r="T2115" s="10">
        <f t="shared" si="236"/>
        <v>41905.86546296296</v>
      </c>
      <c r="U2115">
        <f t="shared" si="237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5">
        <f t="shared" si="231"/>
        <v>1.0469999999999999</v>
      </c>
      <c r="P2116" s="11">
        <f t="shared" si="232"/>
        <v>35.612244897959187</v>
      </c>
      <c r="Q2116" t="str">
        <f t="shared" si="233"/>
        <v>music</v>
      </c>
      <c r="R2116" t="str">
        <f t="shared" si="234"/>
        <v>rock</v>
      </c>
      <c r="S2116" s="9">
        <f t="shared" si="235"/>
        <v>40458.815625000003</v>
      </c>
      <c r="T2116" s="10">
        <f t="shared" si="236"/>
        <v>40521.207638888889</v>
      </c>
      <c r="U2116">
        <f t="shared" si="23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46</v>
      </c>
      <c r="M2117" t="b">
        <v>0</v>
      </c>
      <c r="N2117" t="s">
        <v>8305</v>
      </c>
      <c r="O2117" s="5">
        <f t="shared" si="231"/>
        <v>2.2566666666666668</v>
      </c>
      <c r="P2117" s="11">
        <f t="shared" si="232"/>
        <v>73.586956521739125</v>
      </c>
      <c r="Q2117" t="str">
        <f t="shared" si="233"/>
        <v>theater</v>
      </c>
      <c r="R2117" t="str">
        <f t="shared" si="234"/>
        <v>musical</v>
      </c>
      <c r="S2117" s="9">
        <f t="shared" si="235"/>
        <v>40564.081030092595</v>
      </c>
      <c r="T2117" s="10">
        <f t="shared" si="236"/>
        <v>40594.081030092595</v>
      </c>
      <c r="U2117">
        <f t="shared" si="23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11</v>
      </c>
      <c r="M2118" t="b">
        <v>0</v>
      </c>
      <c r="N2118" t="s">
        <v>8303</v>
      </c>
      <c r="O2118" s="5">
        <f t="shared" si="231"/>
        <v>1.0090416666666666</v>
      </c>
      <c r="P2118" s="11">
        <f t="shared" si="232"/>
        <v>4403.090909090909</v>
      </c>
      <c r="Q2118" t="str">
        <f t="shared" si="233"/>
        <v>theater</v>
      </c>
      <c r="R2118" t="str">
        <f t="shared" si="234"/>
        <v>spaces</v>
      </c>
      <c r="S2118" s="9">
        <f t="shared" si="235"/>
        <v>41136.777812500004</v>
      </c>
      <c r="T2118" s="10">
        <f t="shared" si="236"/>
        <v>41184.777812500004</v>
      </c>
      <c r="U2118">
        <f t="shared" si="23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1</v>
      </c>
      <c r="M2119" t="b">
        <v>0</v>
      </c>
      <c r="N2119" t="s">
        <v>8303</v>
      </c>
      <c r="O2119" s="5">
        <f t="shared" si="231"/>
        <v>1.4775</v>
      </c>
      <c r="P2119" s="11">
        <f t="shared" si="232"/>
        <v>1773</v>
      </c>
      <c r="Q2119" t="str">
        <f t="shared" si="233"/>
        <v>theater</v>
      </c>
      <c r="R2119" t="str">
        <f t="shared" si="234"/>
        <v>spaces</v>
      </c>
      <c r="S2119" s="9">
        <f t="shared" si="235"/>
        <v>42290.059594907405</v>
      </c>
      <c r="T2119" s="10">
        <f t="shared" si="236"/>
        <v>42304.207638888889</v>
      </c>
      <c r="U2119">
        <f t="shared" si="23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6</v>
      </c>
      <c r="M2120" t="b">
        <v>0</v>
      </c>
      <c r="N2120" t="s">
        <v>8271</v>
      </c>
      <c r="O2120" s="5">
        <f t="shared" si="231"/>
        <v>1.3461099999999999</v>
      </c>
      <c r="P2120" s="11">
        <f t="shared" si="232"/>
        <v>224.35166666666666</v>
      </c>
      <c r="Q2120" t="str">
        <f t="shared" si="233"/>
        <v>theater</v>
      </c>
      <c r="R2120" t="str">
        <f t="shared" si="234"/>
        <v>plays</v>
      </c>
      <c r="S2120" s="9">
        <f t="shared" si="235"/>
        <v>40718.839537037034</v>
      </c>
      <c r="T2120" s="10">
        <f t="shared" si="236"/>
        <v>40748.839537037034</v>
      </c>
      <c r="U2120">
        <f t="shared" si="23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0</v>
      </c>
      <c r="M2121" t="b">
        <v>0</v>
      </c>
      <c r="N2121" t="s">
        <v>8271</v>
      </c>
      <c r="O2121" s="5">
        <f t="shared" si="231"/>
        <v>1.0075000000000001</v>
      </c>
      <c r="P2121" s="11" t="e">
        <f t="shared" si="232"/>
        <v>#DIV/0!</v>
      </c>
      <c r="Q2121" t="str">
        <f t="shared" si="233"/>
        <v>theater</v>
      </c>
      <c r="R2121" t="str">
        <f t="shared" si="234"/>
        <v>plays</v>
      </c>
      <c r="S2121" s="9">
        <f t="shared" si="235"/>
        <v>41107.130150462966</v>
      </c>
      <c r="T2121" s="10">
        <f t="shared" si="236"/>
        <v>41137.130150462966</v>
      </c>
      <c r="U2121">
        <f t="shared" si="23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0</v>
      </c>
      <c r="M2122" t="b">
        <v>0</v>
      </c>
      <c r="N2122" t="s">
        <v>8270</v>
      </c>
      <c r="O2122" s="5">
        <f t="shared" si="231"/>
        <v>1.00880375</v>
      </c>
      <c r="P2122" s="11" t="e">
        <f t="shared" si="232"/>
        <v>#DIV/0!</v>
      </c>
      <c r="Q2122" t="str">
        <f t="shared" si="233"/>
        <v>film &amp; video</v>
      </c>
      <c r="R2122" t="str">
        <f t="shared" si="234"/>
        <v>animation</v>
      </c>
      <c r="S2122" s="9">
        <f t="shared" si="235"/>
        <v>41591.964537037034</v>
      </c>
      <c r="T2122" s="10">
        <f t="shared" si="236"/>
        <v>41640.964537037034</v>
      </c>
      <c r="U2122">
        <f t="shared" si="237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123</v>
      </c>
      <c r="M2123" t="b">
        <v>1</v>
      </c>
      <c r="N2123" t="s">
        <v>8280</v>
      </c>
      <c r="O2123" s="5">
        <f t="shared" si="231"/>
        <v>5.6800000000000002E-3</v>
      </c>
      <c r="P2123" s="11">
        <f t="shared" si="232"/>
        <v>2.3089430894308944</v>
      </c>
      <c r="Q2123" t="str">
        <f t="shared" si="233"/>
        <v>music</v>
      </c>
      <c r="R2123" t="str">
        <f t="shared" si="234"/>
        <v>electronic music</v>
      </c>
      <c r="S2123" s="9">
        <f t="shared" si="235"/>
        <v>42716.7424537037</v>
      </c>
      <c r="T2123" s="10">
        <f t="shared" si="236"/>
        <v>42746.7424537037</v>
      </c>
      <c r="U2123">
        <f t="shared" si="237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49</v>
      </c>
      <c r="M2124" t="b">
        <v>0</v>
      </c>
      <c r="N2124" t="s">
        <v>8304</v>
      </c>
      <c r="O2124" s="5">
        <f t="shared" si="231"/>
        <v>3.875E-3</v>
      </c>
      <c r="P2124" s="11">
        <f t="shared" si="232"/>
        <v>6.3265306122448983</v>
      </c>
      <c r="Q2124" t="str">
        <f t="shared" si="233"/>
        <v>publishing</v>
      </c>
      <c r="R2124" t="str">
        <f t="shared" si="234"/>
        <v>children's books</v>
      </c>
      <c r="S2124" s="9">
        <f t="shared" si="235"/>
        <v>42712.300567129627</v>
      </c>
      <c r="T2124" s="10">
        <f t="shared" si="236"/>
        <v>42742.300567129627</v>
      </c>
      <c r="U2124">
        <f t="shared" si="237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10</v>
      </c>
      <c r="M2125" t="b">
        <v>0</v>
      </c>
      <c r="N2125" t="s">
        <v>8271</v>
      </c>
      <c r="O2125" s="5">
        <f t="shared" si="231"/>
        <v>0.1</v>
      </c>
      <c r="P2125" s="11">
        <f t="shared" si="232"/>
        <v>5</v>
      </c>
      <c r="Q2125" t="str">
        <f t="shared" si="233"/>
        <v>theater</v>
      </c>
      <c r="R2125" t="str">
        <f t="shared" si="234"/>
        <v>plays</v>
      </c>
      <c r="S2125" s="9">
        <f t="shared" si="235"/>
        <v>40198.424849537041</v>
      </c>
      <c r="T2125" s="10">
        <f t="shared" si="236"/>
        <v>40252.290972222225</v>
      </c>
      <c r="U2125">
        <f t="shared" si="23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28</v>
      </c>
      <c r="M2126" t="b">
        <v>0</v>
      </c>
      <c r="N2126" t="s">
        <v>8273</v>
      </c>
      <c r="O2126" s="5">
        <f t="shared" si="231"/>
        <v>0.10454545454545454</v>
      </c>
      <c r="P2126" s="11">
        <f t="shared" si="232"/>
        <v>4.1071428571428568</v>
      </c>
      <c r="Q2126" t="str">
        <f t="shared" si="233"/>
        <v>technology</v>
      </c>
      <c r="R2126" t="str">
        <f t="shared" si="234"/>
        <v>wearables</v>
      </c>
      <c r="S2126" s="9">
        <f t="shared" si="235"/>
        <v>40464.028182870366</v>
      </c>
      <c r="T2126" s="10">
        <f t="shared" si="236"/>
        <v>40512.208333333336</v>
      </c>
      <c r="U2126">
        <f t="shared" si="23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1</v>
      </c>
      <c r="L2127">
        <v>179</v>
      </c>
      <c r="M2127" t="b">
        <v>1</v>
      </c>
      <c r="N2127" t="s">
        <v>8269</v>
      </c>
      <c r="O2127" s="5">
        <f t="shared" si="231"/>
        <v>1.4200000000000001E-2</v>
      </c>
      <c r="P2127" s="11">
        <f t="shared" si="232"/>
        <v>4.7597765363128488</v>
      </c>
      <c r="Q2127" t="str">
        <f t="shared" si="233"/>
        <v>film &amp; video</v>
      </c>
      <c r="R2127" t="str">
        <f t="shared" si="234"/>
        <v>documentary</v>
      </c>
      <c r="S2127" s="9">
        <f t="shared" si="235"/>
        <v>42191.023530092592</v>
      </c>
      <c r="T2127" s="10">
        <f t="shared" si="236"/>
        <v>42221.023530092592</v>
      </c>
      <c r="U2127">
        <f t="shared" si="23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33</v>
      </c>
      <c r="M2128" t="b">
        <v>1</v>
      </c>
      <c r="N2128" t="s">
        <v>8271</v>
      </c>
      <c r="O2128" s="5">
        <f t="shared" si="231"/>
        <v>5.0000000000000001E-4</v>
      </c>
      <c r="P2128" s="11">
        <f t="shared" si="232"/>
        <v>0.30303030303030304</v>
      </c>
      <c r="Q2128" t="str">
        <f t="shared" si="233"/>
        <v>theater</v>
      </c>
      <c r="R2128" t="str">
        <f t="shared" si="234"/>
        <v>plays</v>
      </c>
      <c r="S2128" s="9">
        <f t="shared" si="235"/>
        <v>41951.973229166666</v>
      </c>
      <c r="T2128" s="10">
        <f t="shared" si="236"/>
        <v>41981.973229166666</v>
      </c>
      <c r="U2128">
        <f t="shared" si="237"/>
        <v>2014</v>
      </c>
    </row>
    <row r="2129" spans="1:21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159</v>
      </c>
      <c r="M2129" t="b">
        <v>1</v>
      </c>
      <c r="N2129" t="s">
        <v>8280</v>
      </c>
      <c r="O2129" s="5">
        <f t="shared" si="231"/>
        <v>0.28842857142857142</v>
      </c>
      <c r="P2129" s="11">
        <f t="shared" si="232"/>
        <v>50.79245283018868</v>
      </c>
      <c r="Q2129" t="str">
        <f t="shared" si="233"/>
        <v>music</v>
      </c>
      <c r="R2129" t="str">
        <f t="shared" si="234"/>
        <v>electronic music</v>
      </c>
      <c r="S2129" s="9">
        <f t="shared" si="235"/>
        <v>42045.50535879629</v>
      </c>
      <c r="T2129" s="10">
        <f t="shared" si="236"/>
        <v>42075.463692129633</v>
      </c>
      <c r="U2129">
        <f t="shared" si="23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36</v>
      </c>
      <c r="M2130" t="b">
        <v>1</v>
      </c>
      <c r="N2130" t="s">
        <v>8271</v>
      </c>
      <c r="O2130" s="5">
        <f t="shared" si="231"/>
        <v>1.6666666666666668E-3</v>
      </c>
      <c r="P2130" s="11">
        <f t="shared" si="232"/>
        <v>0.69444444444444442</v>
      </c>
      <c r="Q2130" t="str">
        <f t="shared" si="233"/>
        <v>theater</v>
      </c>
      <c r="R2130" t="str">
        <f t="shared" si="234"/>
        <v>plays</v>
      </c>
      <c r="S2130" s="9">
        <f t="shared" si="235"/>
        <v>41843.772789351853</v>
      </c>
      <c r="T2130" s="10">
        <f t="shared" si="236"/>
        <v>41903.772789351853</v>
      </c>
      <c r="U2130">
        <f t="shared" si="23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0</v>
      </c>
      <c r="M2131" t="b">
        <v>0</v>
      </c>
      <c r="N2131" t="s">
        <v>8304</v>
      </c>
      <c r="O2131" s="5">
        <f t="shared" si="231"/>
        <v>0.11799999999999999</v>
      </c>
      <c r="P2131" s="11" t="e">
        <f t="shared" si="232"/>
        <v>#DIV/0!</v>
      </c>
      <c r="Q2131" t="str">
        <f t="shared" si="233"/>
        <v>publishing</v>
      </c>
      <c r="R2131" t="str">
        <f t="shared" si="234"/>
        <v>children's books</v>
      </c>
      <c r="S2131" s="9">
        <f t="shared" si="235"/>
        <v>42409.024305555555</v>
      </c>
      <c r="T2131" s="10">
        <f t="shared" si="236"/>
        <v>42439.024305555555</v>
      </c>
      <c r="U2131">
        <f t="shared" si="23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20</v>
      </c>
      <c r="M2132" t="b">
        <v>1</v>
      </c>
      <c r="N2132" t="s">
        <v>8271</v>
      </c>
      <c r="O2132" s="5">
        <f t="shared" si="231"/>
        <v>2.0238095238095236E-3</v>
      </c>
      <c r="P2132" s="11">
        <f t="shared" si="232"/>
        <v>4.25</v>
      </c>
      <c r="Q2132" t="str">
        <f t="shared" si="233"/>
        <v>theater</v>
      </c>
      <c r="R2132" t="str">
        <f t="shared" si="234"/>
        <v>plays</v>
      </c>
      <c r="S2132" s="9">
        <f t="shared" si="235"/>
        <v>41832.086377314816</v>
      </c>
      <c r="T2132" s="10">
        <f t="shared" si="236"/>
        <v>41867.086377314816</v>
      </c>
      <c r="U2132">
        <f t="shared" si="23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18</v>
      </c>
      <c r="M2133" t="b">
        <v>1</v>
      </c>
      <c r="N2133" t="s">
        <v>8271</v>
      </c>
      <c r="O2133" s="5">
        <f t="shared" si="231"/>
        <v>0.05</v>
      </c>
      <c r="P2133" s="11">
        <f t="shared" si="232"/>
        <v>1.3888888888888888</v>
      </c>
      <c r="Q2133" t="str">
        <f t="shared" si="233"/>
        <v>theater</v>
      </c>
      <c r="R2133" t="str">
        <f t="shared" si="234"/>
        <v>plays</v>
      </c>
      <c r="S2133" s="9">
        <f t="shared" si="235"/>
        <v>42167.207071759258</v>
      </c>
      <c r="T2133" s="10">
        <f t="shared" si="236"/>
        <v>42197.207071759258</v>
      </c>
      <c r="U2133">
        <f t="shared" si="23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12</v>
      </c>
      <c r="M2134" t="b">
        <v>0</v>
      </c>
      <c r="N2134" t="s">
        <v>8271</v>
      </c>
      <c r="O2134" s="5">
        <f t="shared" si="231"/>
        <v>2.1129899999999997E-2</v>
      </c>
      <c r="P2134" s="11">
        <f t="shared" si="232"/>
        <v>176.08249999999998</v>
      </c>
      <c r="Q2134" t="str">
        <f t="shared" si="233"/>
        <v>theater</v>
      </c>
      <c r="R2134" t="str">
        <f t="shared" si="234"/>
        <v>plays</v>
      </c>
      <c r="S2134" s="9">
        <f t="shared" si="235"/>
        <v>41643.487175925926</v>
      </c>
      <c r="T2134" s="10">
        <f t="shared" si="236"/>
        <v>41673.487175925926</v>
      </c>
      <c r="U2134">
        <f t="shared" si="23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45</v>
      </c>
      <c r="M2135" t="b">
        <v>0</v>
      </c>
      <c r="N2135" t="s">
        <v>8273</v>
      </c>
      <c r="O2135" s="5">
        <f t="shared" si="231"/>
        <v>1.6E-2</v>
      </c>
      <c r="P2135" s="11">
        <f t="shared" si="232"/>
        <v>0.35555555555555557</v>
      </c>
      <c r="Q2135" t="str">
        <f t="shared" si="233"/>
        <v>technology</v>
      </c>
      <c r="R2135" t="str">
        <f t="shared" si="234"/>
        <v>wearables</v>
      </c>
      <c r="S2135" s="9">
        <f t="shared" si="235"/>
        <v>40619.097210648149</v>
      </c>
      <c r="T2135" s="10">
        <f t="shared" si="236"/>
        <v>40657.290972222225</v>
      </c>
      <c r="U2135">
        <f t="shared" si="23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1</v>
      </c>
      <c r="M2136" t="b">
        <v>0</v>
      </c>
      <c r="N2136" t="s">
        <v>8305</v>
      </c>
      <c r="O2136" s="5">
        <f t="shared" si="231"/>
        <v>1.7333333333333333E-2</v>
      </c>
      <c r="P2136" s="11">
        <f t="shared" si="232"/>
        <v>104</v>
      </c>
      <c r="Q2136" t="str">
        <f t="shared" si="233"/>
        <v>theater</v>
      </c>
      <c r="R2136" t="str">
        <f t="shared" si="234"/>
        <v>musical</v>
      </c>
      <c r="S2136" s="9">
        <f t="shared" si="235"/>
        <v>41361.886469907404</v>
      </c>
      <c r="T2136" s="10">
        <f t="shared" si="236"/>
        <v>41391.886469907404</v>
      </c>
      <c r="U2136">
        <f t="shared" si="23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34</v>
      </c>
      <c r="M2137" t="b">
        <v>1</v>
      </c>
      <c r="N2137" t="s">
        <v>8271</v>
      </c>
      <c r="O2137" s="5">
        <f t="shared" si="231"/>
        <v>9.5600000000000004E-2</v>
      </c>
      <c r="P2137" s="11">
        <f t="shared" si="232"/>
        <v>14.058823529411764</v>
      </c>
      <c r="Q2137" t="str">
        <f t="shared" si="233"/>
        <v>theater</v>
      </c>
      <c r="R2137" t="str">
        <f t="shared" si="234"/>
        <v>plays</v>
      </c>
      <c r="S2137" s="9">
        <f t="shared" si="235"/>
        <v>41156.963344907403</v>
      </c>
      <c r="T2137" s="10">
        <f t="shared" si="236"/>
        <v>41186.963344907403</v>
      </c>
      <c r="U2137">
        <f t="shared" si="23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90</v>
      </c>
      <c r="M2138" t="b">
        <v>1</v>
      </c>
      <c r="N2138" t="s">
        <v>8285</v>
      </c>
      <c r="O2138" s="5">
        <f t="shared" si="231"/>
        <v>5.9612499999999998E-4</v>
      </c>
      <c r="P2138" s="11">
        <f t="shared" si="232"/>
        <v>0.52988888888888885</v>
      </c>
      <c r="Q2138" t="str">
        <f t="shared" si="233"/>
        <v>photography</v>
      </c>
      <c r="R2138" t="str">
        <f t="shared" si="234"/>
        <v>photobooks</v>
      </c>
      <c r="S2138" s="9">
        <f t="shared" si="235"/>
        <v>41536.509097222224</v>
      </c>
      <c r="T2138" s="10">
        <f t="shared" si="236"/>
        <v>41566.509097222224</v>
      </c>
      <c r="U2138">
        <f t="shared" si="23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13</v>
      </c>
      <c r="M2139" t="b">
        <v>1</v>
      </c>
      <c r="N2139" t="s">
        <v>8271</v>
      </c>
      <c r="O2139" s="5">
        <f t="shared" si="231"/>
        <v>0.28405999999999998</v>
      </c>
      <c r="P2139" s="11">
        <f t="shared" si="232"/>
        <v>1092.5384615384614</v>
      </c>
      <c r="Q2139" t="str">
        <f t="shared" si="233"/>
        <v>theater</v>
      </c>
      <c r="R2139" t="str">
        <f t="shared" si="234"/>
        <v>plays</v>
      </c>
      <c r="S2139" s="9">
        <f t="shared" si="235"/>
        <v>41948.771168981482</v>
      </c>
      <c r="T2139" s="10">
        <f t="shared" si="236"/>
        <v>41978.771168981482</v>
      </c>
      <c r="U2139">
        <f t="shared" si="23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27</v>
      </c>
      <c r="M2140" t="b">
        <v>1</v>
      </c>
      <c r="N2140" t="s">
        <v>8271</v>
      </c>
      <c r="O2140" s="5">
        <f t="shared" si="231"/>
        <v>0.128</v>
      </c>
      <c r="P2140" s="11">
        <f t="shared" si="232"/>
        <v>4.7407407407407405</v>
      </c>
      <c r="Q2140" t="str">
        <f t="shared" si="233"/>
        <v>theater</v>
      </c>
      <c r="R2140" t="str">
        <f t="shared" si="234"/>
        <v>plays</v>
      </c>
      <c r="S2140" s="9">
        <f t="shared" si="235"/>
        <v>41557.013182870374</v>
      </c>
      <c r="T2140" s="10">
        <f t="shared" si="236"/>
        <v>41587.054849537039</v>
      </c>
      <c r="U2140">
        <f t="shared" si="23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356</v>
      </c>
      <c r="M2141" t="b">
        <v>1</v>
      </c>
      <c r="N2141" t="s">
        <v>8297</v>
      </c>
      <c r="O2141" s="5">
        <f t="shared" si="231"/>
        <v>5.4199999999999998E-2</v>
      </c>
      <c r="P2141" s="11">
        <f t="shared" si="232"/>
        <v>4.5674157303370784</v>
      </c>
      <c r="Q2141" t="str">
        <f t="shared" si="233"/>
        <v>games</v>
      </c>
      <c r="R2141" t="str">
        <f t="shared" si="234"/>
        <v>tabletop games</v>
      </c>
      <c r="S2141" s="9">
        <f t="shared" si="235"/>
        <v>42647.750092592592</v>
      </c>
      <c r="T2141" s="10">
        <f t="shared" si="236"/>
        <v>42677.750092592592</v>
      </c>
      <c r="U2141">
        <f t="shared" si="23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65</v>
      </c>
      <c r="M2142" t="b">
        <v>1</v>
      </c>
      <c r="N2142" t="s">
        <v>8266</v>
      </c>
      <c r="O2142" s="5">
        <f t="shared" si="231"/>
        <v>1.1199999999999999E-3</v>
      </c>
      <c r="P2142" s="11">
        <f t="shared" si="232"/>
        <v>8.615384615384615</v>
      </c>
      <c r="Q2142" t="str">
        <f t="shared" si="233"/>
        <v>film &amp; video</v>
      </c>
      <c r="R2142" t="str">
        <f t="shared" si="234"/>
        <v>shorts</v>
      </c>
      <c r="S2142" s="9">
        <f t="shared" si="235"/>
        <v>41255.833611111113</v>
      </c>
      <c r="T2142" s="10">
        <f t="shared" si="236"/>
        <v>41285.833611111113</v>
      </c>
      <c r="U2142">
        <f t="shared" si="237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8268</v>
      </c>
      <c r="O2143" s="5">
        <f t="shared" si="231"/>
        <v>0</v>
      </c>
      <c r="P2143" s="11" t="e">
        <f t="shared" si="232"/>
        <v>#DIV/0!</v>
      </c>
      <c r="Q2143" t="str">
        <f t="shared" si="233"/>
        <v>film &amp; video</v>
      </c>
      <c r="R2143" t="str">
        <f t="shared" si="234"/>
        <v>drama</v>
      </c>
      <c r="S2143" s="9">
        <f t="shared" si="235"/>
        <v>41927.235636574071</v>
      </c>
      <c r="T2143" s="10">
        <f t="shared" si="236"/>
        <v>41957.277303240742</v>
      </c>
      <c r="U2143">
        <f t="shared" si="23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128</v>
      </c>
      <c r="M2144" t="b">
        <v>1</v>
      </c>
      <c r="N2144" t="s">
        <v>8276</v>
      </c>
      <c r="O2144" s="5">
        <f t="shared" si="231"/>
        <v>5.7238095238095241E-2</v>
      </c>
      <c r="P2144" s="11">
        <f t="shared" si="232"/>
        <v>4.6953125</v>
      </c>
      <c r="Q2144" t="str">
        <f t="shared" si="233"/>
        <v>music</v>
      </c>
      <c r="R2144" t="str">
        <f t="shared" si="234"/>
        <v>rock</v>
      </c>
      <c r="S2144" s="9">
        <f t="shared" si="235"/>
        <v>42340.701504629629</v>
      </c>
      <c r="T2144" s="10">
        <f t="shared" si="236"/>
        <v>42368.701504629629</v>
      </c>
      <c r="U2144">
        <f t="shared" si="23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372</v>
      </c>
      <c r="M2145" t="b">
        <v>1</v>
      </c>
      <c r="N2145" t="s">
        <v>8298</v>
      </c>
      <c r="O2145" s="5">
        <f t="shared" si="231"/>
        <v>0.1125</v>
      </c>
      <c r="P2145" s="11">
        <f t="shared" si="232"/>
        <v>0.60483870967741937</v>
      </c>
      <c r="Q2145" t="str">
        <f t="shared" si="233"/>
        <v>food</v>
      </c>
      <c r="R2145" t="str">
        <f t="shared" si="234"/>
        <v>small batch</v>
      </c>
      <c r="S2145" s="9">
        <f t="shared" si="235"/>
        <v>40332.886712962965</v>
      </c>
      <c r="T2145" s="10">
        <f t="shared" si="236"/>
        <v>40380.791666666664</v>
      </c>
      <c r="U2145">
        <f t="shared" si="23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1</v>
      </c>
      <c r="M2146" t="b">
        <v>0</v>
      </c>
      <c r="N2146" t="s">
        <v>8271</v>
      </c>
      <c r="O2146" s="5">
        <f t="shared" si="231"/>
        <v>1.7098591549295775E-2</v>
      </c>
      <c r="P2146" s="11">
        <f t="shared" si="232"/>
        <v>607</v>
      </c>
      <c r="Q2146" t="str">
        <f t="shared" si="233"/>
        <v>theater</v>
      </c>
      <c r="R2146" t="str">
        <f t="shared" si="234"/>
        <v>plays</v>
      </c>
      <c r="S2146" s="9">
        <f t="shared" si="235"/>
        <v>41499.546759259261</v>
      </c>
      <c r="T2146" s="10">
        <f t="shared" si="236"/>
        <v>41531.546759259261</v>
      </c>
      <c r="U2146">
        <f t="shared" si="23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69</v>
      </c>
      <c r="M2147" t="b">
        <v>1</v>
      </c>
      <c r="N2147" t="s">
        <v>8279</v>
      </c>
      <c r="O2147" s="5">
        <f t="shared" si="231"/>
        <v>0.30433333333333334</v>
      </c>
      <c r="P2147" s="11">
        <f t="shared" si="232"/>
        <v>66.159420289855078</v>
      </c>
      <c r="Q2147" t="str">
        <f t="shared" si="233"/>
        <v>music</v>
      </c>
      <c r="R2147" t="str">
        <f t="shared" si="234"/>
        <v>indie rock</v>
      </c>
      <c r="S2147" s="9">
        <f t="shared" si="235"/>
        <v>41575.237430555557</v>
      </c>
      <c r="T2147" s="10">
        <f t="shared" si="236"/>
        <v>41605.279097222221</v>
      </c>
      <c r="U2147">
        <f t="shared" si="23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4</v>
      </c>
      <c r="M2148" t="b">
        <v>0</v>
      </c>
      <c r="N2148" t="s">
        <v>8294</v>
      </c>
      <c r="O2148" s="5">
        <f t="shared" si="231"/>
        <v>2.0000000000000001E-4</v>
      </c>
      <c r="P2148" s="11">
        <f t="shared" si="232"/>
        <v>0.25</v>
      </c>
      <c r="Q2148" t="str">
        <f t="shared" si="233"/>
        <v>technology</v>
      </c>
      <c r="R2148" t="str">
        <f t="shared" si="234"/>
        <v>gadgets</v>
      </c>
      <c r="S2148" s="9">
        <f t="shared" si="235"/>
        <v>42397.679513888885</v>
      </c>
      <c r="T2148" s="10">
        <f t="shared" si="236"/>
        <v>42411.679513888885</v>
      </c>
      <c r="U2148">
        <f t="shared" si="237"/>
        <v>2016</v>
      </c>
    </row>
    <row r="2149" spans="1:21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14</v>
      </c>
      <c r="M2149" t="b">
        <v>0</v>
      </c>
      <c r="N2149" t="s">
        <v>8271</v>
      </c>
      <c r="O2149" s="5">
        <f t="shared" si="231"/>
        <v>6.9641025641025639E-3</v>
      </c>
      <c r="P2149" s="11">
        <f t="shared" si="232"/>
        <v>194</v>
      </c>
      <c r="Q2149" t="str">
        <f t="shared" si="233"/>
        <v>theater</v>
      </c>
      <c r="R2149" t="str">
        <f t="shared" si="234"/>
        <v>plays</v>
      </c>
      <c r="S2149" s="9">
        <f t="shared" si="235"/>
        <v>41927.295694444445</v>
      </c>
      <c r="T2149" s="10">
        <f t="shared" si="236"/>
        <v>41959.337361111116</v>
      </c>
      <c r="U2149">
        <f t="shared" si="23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21</v>
      </c>
      <c r="M2150" t="b">
        <v>0</v>
      </c>
      <c r="N2150" t="s">
        <v>8282</v>
      </c>
      <c r="O2150" s="5">
        <f t="shared" si="231"/>
        <v>0.02</v>
      </c>
      <c r="P2150" s="11">
        <f t="shared" si="232"/>
        <v>9.5238095238095233E-2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10">
        <f t="shared" si="236"/>
        <v>42096.691921296297</v>
      </c>
      <c r="U2150">
        <f t="shared" si="23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12</v>
      </c>
      <c r="M2151" t="b">
        <v>0</v>
      </c>
      <c r="N2151" t="s">
        <v>8273</v>
      </c>
      <c r="O2151" s="5">
        <f t="shared" si="231"/>
        <v>0</v>
      </c>
      <c r="P2151" s="11">
        <f t="shared" si="232"/>
        <v>0</v>
      </c>
      <c r="Q2151" t="str">
        <f t="shared" si="233"/>
        <v>technology</v>
      </c>
      <c r="R2151" t="str">
        <f t="shared" si="234"/>
        <v>wearables</v>
      </c>
      <c r="S2151" s="9">
        <f t="shared" si="235"/>
        <v>40355.024953703702</v>
      </c>
      <c r="T2151" s="10">
        <f t="shared" si="236"/>
        <v>40390</v>
      </c>
      <c r="U2151">
        <f t="shared" si="237"/>
        <v>2010</v>
      </c>
    </row>
    <row r="2152" spans="1:21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1</v>
      </c>
      <c r="L2152">
        <v>4</v>
      </c>
      <c r="M2152" t="b">
        <v>0</v>
      </c>
      <c r="N2152" t="s">
        <v>8285</v>
      </c>
      <c r="O2152" s="5">
        <f t="shared" si="231"/>
        <v>8.0999999999999996E-3</v>
      </c>
      <c r="P2152" s="11">
        <f t="shared" si="232"/>
        <v>101.25</v>
      </c>
      <c r="Q2152" t="str">
        <f t="shared" si="233"/>
        <v>photography</v>
      </c>
      <c r="R2152" t="str">
        <f t="shared" si="234"/>
        <v>photobooks</v>
      </c>
      <c r="S2152" s="9">
        <f t="shared" si="235"/>
        <v>42534.284710648149</v>
      </c>
      <c r="T2152" s="10">
        <f t="shared" si="236"/>
        <v>42564.284710648149</v>
      </c>
      <c r="U2152">
        <f t="shared" si="23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19</v>
      </c>
      <c r="M2153" t="b">
        <v>1</v>
      </c>
      <c r="N2153" t="s">
        <v>8274</v>
      </c>
      <c r="O2153" s="5">
        <f t="shared" si="231"/>
        <v>2.6222222222222224E-3</v>
      </c>
      <c r="P2153" s="11">
        <f t="shared" si="232"/>
        <v>6.2105263157894735</v>
      </c>
      <c r="Q2153" t="str">
        <f t="shared" si="233"/>
        <v>publishing</v>
      </c>
      <c r="R2153" t="str">
        <f t="shared" si="234"/>
        <v>nonfiction</v>
      </c>
      <c r="S2153" s="9">
        <f t="shared" si="235"/>
        <v>42520.847384259265</v>
      </c>
      <c r="T2153" s="10">
        <f t="shared" si="236"/>
        <v>42550.847384259265</v>
      </c>
      <c r="U2153">
        <f t="shared" si="23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16</v>
      </c>
      <c r="M2154" t="b">
        <v>1</v>
      </c>
      <c r="N2154" t="s">
        <v>8271</v>
      </c>
      <c r="O2154" s="5">
        <f t="shared" si="231"/>
        <v>1.6666666666666668E-3</v>
      </c>
      <c r="P2154" s="11">
        <f t="shared" si="232"/>
        <v>3.125</v>
      </c>
      <c r="Q2154" t="str">
        <f t="shared" si="233"/>
        <v>theater</v>
      </c>
      <c r="R2154" t="str">
        <f t="shared" si="234"/>
        <v>plays</v>
      </c>
      <c r="S2154" s="9">
        <f t="shared" si="235"/>
        <v>41683.832280092596</v>
      </c>
      <c r="T2154" s="10">
        <f t="shared" si="236"/>
        <v>41713.790613425925</v>
      </c>
      <c r="U2154">
        <f t="shared" si="23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87</v>
      </c>
      <c r="M2155" t="b">
        <v>1</v>
      </c>
      <c r="N2155" t="s">
        <v>8276</v>
      </c>
      <c r="O2155" s="5">
        <f t="shared" si="231"/>
        <v>9.1244548809124457E-5</v>
      </c>
      <c r="P2155" s="11">
        <f t="shared" si="232"/>
        <v>0.39080459770114945</v>
      </c>
      <c r="Q2155" t="str">
        <f t="shared" si="233"/>
        <v>music</v>
      </c>
      <c r="R2155" t="str">
        <f t="shared" si="234"/>
        <v>rock</v>
      </c>
      <c r="S2155" s="9">
        <f t="shared" si="235"/>
        <v>41974.911087962959</v>
      </c>
      <c r="T2155" s="10">
        <f t="shared" si="236"/>
        <v>42014.332638888889</v>
      </c>
      <c r="U2155">
        <f t="shared" si="237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5</v>
      </c>
      <c r="M2156" t="b">
        <v>0</v>
      </c>
      <c r="N2156" t="s">
        <v>8268</v>
      </c>
      <c r="O2156" s="5">
        <f t="shared" si="231"/>
        <v>8.0000000000000002E-3</v>
      </c>
      <c r="P2156" s="11">
        <f t="shared" si="232"/>
        <v>0.4</v>
      </c>
      <c r="Q2156" t="str">
        <f t="shared" si="233"/>
        <v>film &amp; video</v>
      </c>
      <c r="R2156" t="str">
        <f t="shared" si="234"/>
        <v>drama</v>
      </c>
      <c r="S2156" s="9">
        <f t="shared" si="235"/>
        <v>41647.632256944446</v>
      </c>
      <c r="T2156" s="10">
        <f t="shared" si="236"/>
        <v>41667.632256944446</v>
      </c>
      <c r="U2156">
        <f t="shared" si="23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3</v>
      </c>
      <c r="M2157" t="b">
        <v>0</v>
      </c>
      <c r="N2157" t="s">
        <v>8283</v>
      </c>
      <c r="O2157" s="5">
        <f t="shared" si="231"/>
        <v>2.3E-2</v>
      </c>
      <c r="P2157" s="11">
        <f t="shared" si="232"/>
        <v>38.333333333333336</v>
      </c>
      <c r="Q2157" t="str">
        <f t="shared" si="233"/>
        <v>games</v>
      </c>
      <c r="R2157" t="str">
        <f t="shared" si="234"/>
        <v>mobile games</v>
      </c>
      <c r="S2157" s="9">
        <f t="shared" si="235"/>
        <v>42430.747511574074</v>
      </c>
      <c r="T2157" s="10">
        <f t="shared" si="236"/>
        <v>42460.70584490741</v>
      </c>
      <c r="U2157">
        <f t="shared" si="23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50</v>
      </c>
      <c r="M2158" t="b">
        <v>1</v>
      </c>
      <c r="N2158" t="s">
        <v>8279</v>
      </c>
      <c r="O2158" s="5">
        <f t="shared" si="231"/>
        <v>2.6660714285714284E-2</v>
      </c>
      <c r="P2158" s="11">
        <f t="shared" si="232"/>
        <v>29.86</v>
      </c>
      <c r="Q2158" t="str">
        <f t="shared" si="233"/>
        <v>music</v>
      </c>
      <c r="R2158" t="str">
        <f t="shared" si="234"/>
        <v>indie rock</v>
      </c>
      <c r="S2158" s="9">
        <f t="shared" si="235"/>
        <v>41488.85423611111</v>
      </c>
      <c r="T2158" s="10">
        <f t="shared" si="236"/>
        <v>41533.85423611111</v>
      </c>
      <c r="U2158">
        <f t="shared" si="23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1</v>
      </c>
      <c r="M2159" t="b">
        <v>0</v>
      </c>
      <c r="N2159" t="s">
        <v>8284</v>
      </c>
      <c r="O2159" s="5">
        <f t="shared" si="231"/>
        <v>0.28192</v>
      </c>
      <c r="P2159" s="11">
        <f t="shared" si="232"/>
        <v>21144</v>
      </c>
      <c r="Q2159" t="str">
        <f t="shared" si="233"/>
        <v>food</v>
      </c>
      <c r="R2159" t="str">
        <f t="shared" si="234"/>
        <v>food trucks</v>
      </c>
      <c r="S2159" s="9">
        <f t="shared" si="235"/>
        <v>42694.98128472222</v>
      </c>
      <c r="T2159" s="10">
        <f t="shared" si="236"/>
        <v>42727.332638888889</v>
      </c>
      <c r="U2159">
        <f t="shared" si="23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77</v>
      </c>
      <c r="M2160" t="b">
        <v>1</v>
      </c>
      <c r="N2160" t="s">
        <v>8305</v>
      </c>
      <c r="O2160" s="5">
        <f t="shared" si="231"/>
        <v>6.5900366666666668E-2</v>
      </c>
      <c r="P2160" s="11">
        <f t="shared" si="232"/>
        <v>256.7546753246753</v>
      </c>
      <c r="Q2160" t="str">
        <f t="shared" si="233"/>
        <v>theater</v>
      </c>
      <c r="R2160" t="str">
        <f t="shared" si="234"/>
        <v>musical</v>
      </c>
      <c r="S2160" s="9">
        <f t="shared" si="235"/>
        <v>41264.853865740741</v>
      </c>
      <c r="T2160" s="10">
        <f t="shared" si="236"/>
        <v>41309.853865740741</v>
      </c>
      <c r="U2160">
        <f t="shared" si="237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48</v>
      </c>
      <c r="M2161" t="b">
        <v>1</v>
      </c>
      <c r="N2161" t="s">
        <v>8276</v>
      </c>
      <c r="O2161" s="5">
        <f t="shared" si="231"/>
        <v>7.2222222222222219E-3</v>
      </c>
      <c r="P2161" s="11">
        <f t="shared" si="232"/>
        <v>0.54166666666666663</v>
      </c>
      <c r="Q2161" t="str">
        <f t="shared" si="233"/>
        <v>music</v>
      </c>
      <c r="R2161" t="str">
        <f t="shared" si="234"/>
        <v>rock</v>
      </c>
      <c r="S2161" s="9">
        <f t="shared" si="235"/>
        <v>40710.731180555551</v>
      </c>
      <c r="T2161" s="10">
        <f t="shared" si="236"/>
        <v>40740.731180555551</v>
      </c>
      <c r="U2161">
        <f t="shared" si="23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4</v>
      </c>
      <c r="M2162" t="b">
        <v>1</v>
      </c>
      <c r="N2162" t="s">
        <v>8285</v>
      </c>
      <c r="O2162" s="5">
        <f t="shared" si="231"/>
        <v>8.5000000000000006E-3</v>
      </c>
      <c r="P2162" s="11">
        <f t="shared" si="232"/>
        <v>21.25</v>
      </c>
      <c r="Q2162" t="str">
        <f t="shared" si="233"/>
        <v>photography</v>
      </c>
      <c r="R2162" t="str">
        <f t="shared" si="234"/>
        <v>photobooks</v>
      </c>
      <c r="S2162" s="9">
        <f t="shared" si="235"/>
        <v>41018.711863425924</v>
      </c>
      <c r="T2162" s="10">
        <f t="shared" si="236"/>
        <v>41048.711863425924</v>
      </c>
      <c r="U2162">
        <f t="shared" si="23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7</v>
      </c>
      <c r="M2163" t="b">
        <v>0</v>
      </c>
      <c r="N2163" t="s">
        <v>8271</v>
      </c>
      <c r="O2163" s="5">
        <f t="shared" si="231"/>
        <v>1.1575</v>
      </c>
      <c r="P2163" s="11">
        <f t="shared" si="232"/>
        <v>66.142857142857139</v>
      </c>
      <c r="Q2163" t="str">
        <f t="shared" si="233"/>
        <v>theater</v>
      </c>
      <c r="R2163" t="str">
        <f t="shared" si="234"/>
        <v>plays</v>
      </c>
      <c r="S2163" s="9">
        <f t="shared" si="235"/>
        <v>42240.852534722217</v>
      </c>
      <c r="T2163" s="10">
        <f t="shared" si="236"/>
        <v>42270.852534722217</v>
      </c>
      <c r="U2163">
        <f t="shared" si="23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12</v>
      </c>
      <c r="M2164" t="b">
        <v>0</v>
      </c>
      <c r="N2164" t="s">
        <v>8296</v>
      </c>
      <c r="O2164" s="5">
        <f t="shared" si="231"/>
        <v>1.1226666666666667</v>
      </c>
      <c r="P2164" s="11">
        <f t="shared" si="232"/>
        <v>421</v>
      </c>
      <c r="Q2164" t="str">
        <f t="shared" si="233"/>
        <v>photography</v>
      </c>
      <c r="R2164" t="str">
        <f t="shared" si="234"/>
        <v>people</v>
      </c>
      <c r="S2164" s="9">
        <f t="shared" si="235"/>
        <v>41813.766099537039</v>
      </c>
      <c r="T2164" s="10">
        <f t="shared" si="236"/>
        <v>41844.766099537039</v>
      </c>
      <c r="U2164">
        <f t="shared" si="23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78</v>
      </c>
      <c r="M2165" t="b">
        <v>1</v>
      </c>
      <c r="N2165" t="s">
        <v>8276</v>
      </c>
      <c r="O2165" s="5">
        <f t="shared" si="231"/>
        <v>1.3220000000000001</v>
      </c>
      <c r="P2165" s="11">
        <f t="shared" si="232"/>
        <v>42.371794871794869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10">
        <f t="shared" si="236"/>
        <v>42163.159722222219</v>
      </c>
      <c r="U2165">
        <f t="shared" si="23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4</v>
      </c>
      <c r="M2166" t="b">
        <v>0</v>
      </c>
      <c r="N2166" t="s">
        <v>8294</v>
      </c>
      <c r="O2166" s="5">
        <f t="shared" si="231"/>
        <v>1.0263636363636364</v>
      </c>
      <c r="P2166" s="11">
        <f t="shared" si="232"/>
        <v>1411.25</v>
      </c>
      <c r="Q2166" t="str">
        <f t="shared" si="233"/>
        <v>technology</v>
      </c>
      <c r="R2166" t="str">
        <f t="shared" si="234"/>
        <v>gadgets</v>
      </c>
      <c r="S2166" s="9">
        <f t="shared" si="235"/>
        <v>42515.71775462963</v>
      </c>
      <c r="T2166" s="10">
        <f t="shared" si="236"/>
        <v>42546.165972222225</v>
      </c>
      <c r="U2166">
        <f t="shared" si="23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240</v>
      </c>
      <c r="M2167" t="b">
        <v>1</v>
      </c>
      <c r="N2167" t="s">
        <v>8276</v>
      </c>
      <c r="O2167" s="5">
        <f t="shared" si="231"/>
        <v>1.3864000000000001</v>
      </c>
      <c r="P2167" s="11">
        <f t="shared" si="232"/>
        <v>14.441666666666666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10">
        <f t="shared" si="236"/>
        <v>42468.625405092593</v>
      </c>
      <c r="U2167">
        <f t="shared" si="23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28</v>
      </c>
      <c r="M2168" t="b">
        <v>1</v>
      </c>
      <c r="N2168" t="s">
        <v>8265</v>
      </c>
      <c r="O2168" s="5">
        <f t="shared" si="231"/>
        <v>1.466</v>
      </c>
      <c r="P2168" s="11">
        <f t="shared" si="232"/>
        <v>104.71428571428571</v>
      </c>
      <c r="Q2168" t="str">
        <f t="shared" si="233"/>
        <v>film &amp; video</v>
      </c>
      <c r="R2168" t="str">
        <f t="shared" si="234"/>
        <v>television</v>
      </c>
      <c r="S2168" s="9">
        <f t="shared" si="235"/>
        <v>41933.838171296295</v>
      </c>
      <c r="T2168" s="10">
        <f t="shared" si="236"/>
        <v>41978.879837962959</v>
      </c>
      <c r="U2168">
        <f t="shared" si="23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364</v>
      </c>
      <c r="M2169" t="b">
        <v>1</v>
      </c>
      <c r="N2169" t="s">
        <v>8303</v>
      </c>
      <c r="O2169" s="5">
        <f t="shared" si="231"/>
        <v>1.2</v>
      </c>
      <c r="P2169" s="11">
        <f t="shared" si="232"/>
        <v>0.49450549450549453</v>
      </c>
      <c r="Q2169" t="str">
        <f t="shared" si="233"/>
        <v>theater</v>
      </c>
      <c r="R2169" t="str">
        <f t="shared" si="234"/>
        <v>spaces</v>
      </c>
      <c r="S2169" s="9">
        <f t="shared" si="235"/>
        <v>41153.066400462965</v>
      </c>
      <c r="T2169" s="10">
        <f t="shared" si="236"/>
        <v>41167.066400462965</v>
      </c>
      <c r="U2169">
        <f t="shared" si="23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72</v>
      </c>
      <c r="M2170" t="b">
        <v>1</v>
      </c>
      <c r="N2170" t="s">
        <v>8271</v>
      </c>
      <c r="O2170" s="5">
        <f t="shared" si="231"/>
        <v>1.215816111111111</v>
      </c>
      <c r="P2170" s="11">
        <f t="shared" si="232"/>
        <v>303.95402777777775</v>
      </c>
      <c r="Q2170" t="str">
        <f t="shared" si="233"/>
        <v>theater</v>
      </c>
      <c r="R2170" t="str">
        <f t="shared" si="234"/>
        <v>plays</v>
      </c>
      <c r="S2170" s="9">
        <f t="shared" si="235"/>
        <v>42745.600243055553</v>
      </c>
      <c r="T2170" s="10">
        <f t="shared" si="236"/>
        <v>42776.208333333328</v>
      </c>
      <c r="U2170">
        <f t="shared" si="23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4</v>
      </c>
      <c r="M2171" t="b">
        <v>0</v>
      </c>
      <c r="N2171" t="s">
        <v>8273</v>
      </c>
      <c r="O2171" s="5">
        <f t="shared" si="231"/>
        <v>1</v>
      </c>
      <c r="P2171" s="11">
        <f t="shared" si="232"/>
        <v>38.25</v>
      </c>
      <c r="Q2171" t="str">
        <f t="shared" si="233"/>
        <v>technology</v>
      </c>
      <c r="R2171" t="str">
        <f t="shared" si="234"/>
        <v>wearables</v>
      </c>
      <c r="S2171" s="9">
        <f t="shared" si="235"/>
        <v>42793.700821759259</v>
      </c>
      <c r="T2171" s="10">
        <f t="shared" si="236"/>
        <v>42796.700821759259</v>
      </c>
      <c r="U2171">
        <f t="shared" si="23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79</v>
      </c>
      <c r="M2172" t="b">
        <v>1</v>
      </c>
      <c r="N2172" t="s">
        <v>8276</v>
      </c>
      <c r="O2172" s="5">
        <f t="shared" si="231"/>
        <v>1.8085714285714285</v>
      </c>
      <c r="P2172" s="11">
        <f t="shared" si="232"/>
        <v>8.0126582278481013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10">
        <f t="shared" si="236"/>
        <v>42238.750254629631</v>
      </c>
      <c r="U2172">
        <f t="shared" si="23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1</v>
      </c>
      <c r="L2173">
        <v>321</v>
      </c>
      <c r="M2173" t="b">
        <v>1</v>
      </c>
      <c r="N2173" t="s">
        <v>8301</v>
      </c>
      <c r="O2173" s="5">
        <f t="shared" si="231"/>
        <v>1.0607500000000001</v>
      </c>
      <c r="P2173" s="11">
        <f t="shared" si="232"/>
        <v>13.218068535825545</v>
      </c>
      <c r="Q2173" t="str">
        <f t="shared" si="233"/>
        <v>technology</v>
      </c>
      <c r="R2173" t="str">
        <f t="shared" si="234"/>
        <v>space exploration</v>
      </c>
      <c r="S2173" s="9">
        <f t="shared" si="235"/>
        <v>42141.95711805555</v>
      </c>
      <c r="T2173" s="10">
        <f t="shared" si="236"/>
        <v>42177.208333333328</v>
      </c>
      <c r="U2173">
        <f t="shared" si="23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9</v>
      </c>
      <c r="M2174" t="b">
        <v>0</v>
      </c>
      <c r="N2174" t="s">
        <v>8273</v>
      </c>
      <c r="O2174" s="5">
        <f t="shared" si="231"/>
        <v>1</v>
      </c>
      <c r="P2174" s="11">
        <f t="shared" si="232"/>
        <v>111.11111111111111</v>
      </c>
      <c r="Q2174" t="str">
        <f t="shared" si="233"/>
        <v>technology</v>
      </c>
      <c r="R2174" t="str">
        <f t="shared" si="234"/>
        <v>wearables</v>
      </c>
      <c r="S2174" s="9">
        <f t="shared" si="235"/>
        <v>42082.580092592587</v>
      </c>
      <c r="T2174" s="10">
        <f t="shared" si="236"/>
        <v>42112.580092592587</v>
      </c>
      <c r="U2174">
        <f t="shared" si="23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51</v>
      </c>
      <c r="M2175" t="b">
        <v>1</v>
      </c>
      <c r="N2175" t="s">
        <v>8265</v>
      </c>
      <c r="O2175" s="5">
        <f t="shared" si="231"/>
        <v>1.2692857142857144</v>
      </c>
      <c r="P2175" s="11">
        <f t="shared" si="232"/>
        <v>104.52941176470588</v>
      </c>
      <c r="Q2175" t="str">
        <f t="shared" si="233"/>
        <v>film &amp; video</v>
      </c>
      <c r="R2175" t="str">
        <f t="shared" si="234"/>
        <v>television</v>
      </c>
      <c r="S2175" s="9">
        <f t="shared" si="235"/>
        <v>41495.692627314813</v>
      </c>
      <c r="T2175" s="10">
        <f t="shared" si="236"/>
        <v>41527.165972222225</v>
      </c>
      <c r="U2175">
        <f t="shared" si="23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1</v>
      </c>
      <c r="M2176" t="b">
        <v>0</v>
      </c>
      <c r="N2176" t="s">
        <v>8290</v>
      </c>
      <c r="O2176" s="5">
        <f t="shared" si="231"/>
        <v>1.0297499999999999</v>
      </c>
      <c r="P2176" s="11">
        <f t="shared" si="232"/>
        <v>4119</v>
      </c>
      <c r="Q2176" t="str">
        <f t="shared" si="233"/>
        <v>publishing</v>
      </c>
      <c r="R2176" t="str">
        <f t="shared" si="234"/>
        <v>art books</v>
      </c>
      <c r="S2176" s="9">
        <f t="shared" si="235"/>
        <v>42465.542905092589</v>
      </c>
      <c r="T2176" s="10">
        <f t="shared" si="236"/>
        <v>42495.542905092589</v>
      </c>
      <c r="U2176">
        <f t="shared" si="23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1</v>
      </c>
      <c r="M2177" t="b">
        <v>0</v>
      </c>
      <c r="N2177" t="s">
        <v>8284</v>
      </c>
      <c r="O2177" s="5">
        <f t="shared" si="231"/>
        <v>2.5</v>
      </c>
      <c r="P2177" s="11">
        <f t="shared" si="232"/>
        <v>1750</v>
      </c>
      <c r="Q2177" t="str">
        <f t="shared" si="233"/>
        <v>food</v>
      </c>
      <c r="R2177" t="str">
        <f t="shared" si="234"/>
        <v>food trucks</v>
      </c>
      <c r="S2177" s="9">
        <f t="shared" si="235"/>
        <v>42565.009097222224</v>
      </c>
      <c r="T2177" s="10">
        <f t="shared" si="236"/>
        <v>42572.009097222224</v>
      </c>
      <c r="U2177">
        <f t="shared" si="23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1</v>
      </c>
      <c r="L2178">
        <v>729</v>
      </c>
      <c r="M2178" t="b">
        <v>1</v>
      </c>
      <c r="N2178" t="s">
        <v>8295</v>
      </c>
      <c r="O2178" s="5">
        <f t="shared" ref="O2178:O2241" si="238">E2178/D2178</f>
        <v>1.2602</v>
      </c>
      <c r="P2178" s="11">
        <f t="shared" ref="P2178:P2241" si="239">E2178/L2178</f>
        <v>8.6433470507544587</v>
      </c>
      <c r="Q2178" t="str">
        <f t="shared" ref="Q2178:Q2241" si="240">LEFT(N2178,SEARCH("/",N2178,1)-1)</f>
        <v>technology</v>
      </c>
      <c r="R2178" t="str">
        <f t="shared" ref="R2178:R2241" si="241">RIGHT(N2178,LEN(N2178)- SEARCH("/",N2178,SEARCH("/",N2178)))</f>
        <v>hardware</v>
      </c>
      <c r="S2178" s="9">
        <f t="shared" ref="S2178:S2241" si="242">(((J2178/60)/60)/24)+DATE(1970,1,1)</f>
        <v>42096.633206018523</v>
      </c>
      <c r="T2178" s="10">
        <f t="shared" ref="T2178:T2241" si="243">(((I2178/60)/60)/24)+DATE(1970,1,1)</f>
        <v>42126.633206018523</v>
      </c>
      <c r="U2178">
        <f t="shared" ref="U2178:U2241" si="24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118</v>
      </c>
      <c r="M2179" t="b">
        <v>1</v>
      </c>
      <c r="N2179" t="s">
        <v>8285</v>
      </c>
      <c r="O2179" s="5">
        <f t="shared" si="238"/>
        <v>1.0012000000000001</v>
      </c>
      <c r="P2179" s="11">
        <f t="shared" si="239"/>
        <v>21.211864406779661</v>
      </c>
      <c r="Q2179" t="str">
        <f t="shared" si="240"/>
        <v>photography</v>
      </c>
      <c r="R2179" t="str">
        <f t="shared" si="241"/>
        <v>photobooks</v>
      </c>
      <c r="S2179" s="9">
        <f t="shared" si="242"/>
        <v>42502.250775462962</v>
      </c>
      <c r="T2179" s="10">
        <f t="shared" si="243"/>
        <v>42527.250775462962</v>
      </c>
      <c r="U2179">
        <f t="shared" si="24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0</v>
      </c>
      <c r="M2180" t="b">
        <v>0</v>
      </c>
      <c r="N2180" t="s">
        <v>8271</v>
      </c>
      <c r="O2180" s="5">
        <f t="shared" si="238"/>
        <v>1.3864000000000001</v>
      </c>
      <c r="P2180" s="11" t="e">
        <f t="shared" si="239"/>
        <v>#DIV/0!</v>
      </c>
      <c r="Q2180" t="str">
        <f t="shared" si="240"/>
        <v>theater</v>
      </c>
      <c r="R2180" t="str">
        <f t="shared" si="241"/>
        <v>plays</v>
      </c>
      <c r="S2180" s="9">
        <f t="shared" si="242"/>
        <v>42723.63653935185</v>
      </c>
      <c r="T2180" s="10">
        <f t="shared" si="243"/>
        <v>42753.63653935185</v>
      </c>
      <c r="U2180">
        <f t="shared" si="24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1</v>
      </c>
      <c r="M2181" t="b">
        <v>0</v>
      </c>
      <c r="N2181" t="s">
        <v>8303</v>
      </c>
      <c r="O2181" s="5">
        <f t="shared" si="238"/>
        <v>1.6140000000000001</v>
      </c>
      <c r="P2181" s="11">
        <f t="shared" si="239"/>
        <v>1614</v>
      </c>
      <c r="Q2181" t="str">
        <f t="shared" si="240"/>
        <v>theater</v>
      </c>
      <c r="R2181" t="str">
        <f t="shared" si="241"/>
        <v>spaces</v>
      </c>
      <c r="S2181" s="9">
        <f t="shared" si="242"/>
        <v>42075.171203703707</v>
      </c>
      <c r="T2181" s="10">
        <f t="shared" si="243"/>
        <v>42105.171203703707</v>
      </c>
      <c r="U2181">
        <f t="shared" si="24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2</v>
      </c>
      <c r="M2182" t="b">
        <v>0</v>
      </c>
      <c r="N2182" t="s">
        <v>8305</v>
      </c>
      <c r="O2182" s="5">
        <f t="shared" si="238"/>
        <v>1.071842</v>
      </c>
      <c r="P2182" s="11">
        <f t="shared" si="239"/>
        <v>2679.605</v>
      </c>
      <c r="Q2182" t="str">
        <f t="shared" si="240"/>
        <v>theater</v>
      </c>
      <c r="R2182" t="str">
        <f t="shared" si="241"/>
        <v>musical</v>
      </c>
      <c r="S2182" s="9">
        <f t="shared" si="242"/>
        <v>42279.669768518521</v>
      </c>
      <c r="T2182" s="10">
        <f t="shared" si="243"/>
        <v>42321.711435185185</v>
      </c>
      <c r="U2182">
        <f t="shared" si="24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19</v>
      </c>
      <c r="M2183" t="b">
        <v>0</v>
      </c>
      <c r="N2183" t="s">
        <v>8284</v>
      </c>
      <c r="O2183" s="5">
        <f t="shared" si="238"/>
        <v>1.5309999999999999</v>
      </c>
      <c r="P2183" s="11">
        <f t="shared" si="239"/>
        <v>161.15789473684211</v>
      </c>
      <c r="Q2183" t="str">
        <f t="shared" si="240"/>
        <v>food</v>
      </c>
      <c r="R2183" t="str">
        <f t="shared" si="241"/>
        <v>food trucks</v>
      </c>
      <c r="S2183" s="9">
        <f t="shared" si="242"/>
        <v>42773.005243055552</v>
      </c>
      <c r="T2183" s="10">
        <f t="shared" si="243"/>
        <v>42787.005243055552</v>
      </c>
      <c r="U2183">
        <f t="shared" si="24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0</v>
      </c>
      <c r="M2184" t="b">
        <v>0</v>
      </c>
      <c r="N2184" t="s">
        <v>8272</v>
      </c>
      <c r="O2184" s="5">
        <f t="shared" si="238"/>
        <v>5.2416666666666663</v>
      </c>
      <c r="P2184" s="11" t="e">
        <f t="shared" si="239"/>
        <v>#DIV/0!</v>
      </c>
      <c r="Q2184" t="str">
        <f t="shared" si="240"/>
        <v>technology</v>
      </c>
      <c r="R2184" t="str">
        <f t="shared" si="241"/>
        <v>web</v>
      </c>
      <c r="S2184" s="9">
        <f t="shared" si="242"/>
        <v>41879.900752314818</v>
      </c>
      <c r="T2184" s="10">
        <f t="shared" si="243"/>
        <v>41914.900752314818</v>
      </c>
      <c r="U2184">
        <f t="shared" si="24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512</v>
      </c>
      <c r="M2185" t="b">
        <v>1</v>
      </c>
      <c r="N2185" t="s">
        <v>8285</v>
      </c>
      <c r="O2185" s="5">
        <f t="shared" si="238"/>
        <v>4.8927777777777779</v>
      </c>
      <c r="P2185" s="11">
        <f t="shared" si="239"/>
        <v>17.201171875</v>
      </c>
      <c r="Q2185" t="str">
        <f t="shared" si="240"/>
        <v>photography</v>
      </c>
      <c r="R2185" t="str">
        <f t="shared" si="241"/>
        <v>photobooks</v>
      </c>
      <c r="S2185" s="9">
        <f t="shared" si="242"/>
        <v>42745.365474537044</v>
      </c>
      <c r="T2185" s="10">
        <f t="shared" si="243"/>
        <v>42775.208333333328</v>
      </c>
      <c r="U2185">
        <f t="shared" si="24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0</v>
      </c>
      <c r="L2186">
        <v>45</v>
      </c>
      <c r="M2186" t="b">
        <v>0</v>
      </c>
      <c r="N2186" t="s">
        <v>8303</v>
      </c>
      <c r="O2186" s="5">
        <f t="shared" si="238"/>
        <v>2.8473999999999999</v>
      </c>
      <c r="P2186" s="11">
        <f t="shared" si="239"/>
        <v>632.75555555555559</v>
      </c>
      <c r="Q2186" t="str">
        <f t="shared" si="240"/>
        <v>theater</v>
      </c>
      <c r="R2186" t="str">
        <f t="shared" si="241"/>
        <v>spaces</v>
      </c>
      <c r="S2186" s="9">
        <f t="shared" si="242"/>
        <v>42380.690289351856</v>
      </c>
      <c r="T2186" s="10">
        <f t="shared" si="243"/>
        <v>42394.666666666672</v>
      </c>
      <c r="U2186">
        <f t="shared" si="24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32</v>
      </c>
      <c r="M2187" t="b">
        <v>1</v>
      </c>
      <c r="N2187" t="s">
        <v>8276</v>
      </c>
      <c r="O2187" s="5">
        <f t="shared" si="238"/>
        <v>18.569700000000001</v>
      </c>
      <c r="P2187" s="11">
        <f t="shared" si="239"/>
        <v>2901.515625</v>
      </c>
      <c r="Q2187" t="str">
        <f t="shared" si="240"/>
        <v>music</v>
      </c>
      <c r="R2187" t="str">
        <f t="shared" si="241"/>
        <v>rock</v>
      </c>
      <c r="S2187" s="9">
        <f t="shared" si="242"/>
        <v>41319.349988425929</v>
      </c>
      <c r="T2187" s="10">
        <f t="shared" si="243"/>
        <v>41359.349988425929</v>
      </c>
      <c r="U2187">
        <f t="shared" si="24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82</v>
      </c>
      <c r="M2188" t="b">
        <v>1</v>
      </c>
      <c r="N2188" t="s">
        <v>8292</v>
      </c>
      <c r="O2188" s="5">
        <f t="shared" si="238"/>
        <v>1.0967499999999999</v>
      </c>
      <c r="P2188" s="11">
        <f t="shared" si="239"/>
        <v>267.5</v>
      </c>
      <c r="Q2188" t="str">
        <f t="shared" si="240"/>
        <v>music</v>
      </c>
      <c r="R2188" t="str">
        <f t="shared" si="241"/>
        <v>pop</v>
      </c>
      <c r="S2188" s="9">
        <f t="shared" si="242"/>
        <v>42583.615081018521</v>
      </c>
      <c r="T2188" s="10">
        <f t="shared" si="243"/>
        <v>42620.083333333328</v>
      </c>
      <c r="U2188">
        <f t="shared" si="24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96</v>
      </c>
      <c r="M2189" t="b">
        <v>1</v>
      </c>
      <c r="N2189" t="s">
        <v>8276</v>
      </c>
      <c r="O2189" s="5">
        <f t="shared" si="238"/>
        <v>10.146425000000001</v>
      </c>
      <c r="P2189" s="11">
        <f t="shared" si="239"/>
        <v>2113.8385416666665</v>
      </c>
      <c r="Q2189" t="str">
        <f t="shared" si="240"/>
        <v>music</v>
      </c>
      <c r="R2189" t="str">
        <f t="shared" si="241"/>
        <v>rock</v>
      </c>
      <c r="S2189" s="9">
        <f t="shared" si="242"/>
        <v>42068.209097222221</v>
      </c>
      <c r="T2189" s="10">
        <f t="shared" si="243"/>
        <v>42097.165972222225</v>
      </c>
      <c r="U2189">
        <f t="shared" si="24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2</v>
      </c>
      <c r="M2190" t="b">
        <v>0</v>
      </c>
      <c r="N2190" t="s">
        <v>8290</v>
      </c>
      <c r="O2190" s="5">
        <f t="shared" si="238"/>
        <v>4.1217692027666546</v>
      </c>
      <c r="P2190" s="11">
        <f t="shared" si="239"/>
        <v>11322.5</v>
      </c>
      <c r="Q2190" t="str">
        <f t="shared" si="240"/>
        <v>publishing</v>
      </c>
      <c r="R2190" t="str">
        <f t="shared" si="241"/>
        <v>art books</v>
      </c>
      <c r="S2190" s="9">
        <f t="shared" si="242"/>
        <v>42633.586122685185</v>
      </c>
      <c r="T2190" s="10">
        <f t="shared" si="243"/>
        <v>42668.708333333328</v>
      </c>
      <c r="U2190">
        <f t="shared" si="24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85</v>
      </c>
      <c r="M2191" t="b">
        <v>1</v>
      </c>
      <c r="N2191" t="s">
        <v>8285</v>
      </c>
      <c r="O2191" s="5">
        <f t="shared" si="238"/>
        <v>5.0324999999999998</v>
      </c>
      <c r="P2191" s="11">
        <f t="shared" si="239"/>
        <v>71.047058823529412</v>
      </c>
      <c r="Q2191" t="str">
        <f t="shared" si="240"/>
        <v>photography</v>
      </c>
      <c r="R2191" t="str">
        <f t="shared" si="241"/>
        <v>photobooks</v>
      </c>
      <c r="S2191" s="9">
        <f t="shared" si="242"/>
        <v>42467.788194444445</v>
      </c>
      <c r="T2191" s="10">
        <f t="shared" si="243"/>
        <v>42481.916666666672</v>
      </c>
      <c r="U2191">
        <f t="shared" si="24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65</v>
      </c>
      <c r="M2192" t="b">
        <v>1</v>
      </c>
      <c r="N2192" t="s">
        <v>8274</v>
      </c>
      <c r="O2192" s="5">
        <f t="shared" si="238"/>
        <v>1.8461052631578947</v>
      </c>
      <c r="P2192" s="11">
        <f t="shared" si="239"/>
        <v>539.63076923076926</v>
      </c>
      <c r="Q2192" t="str">
        <f t="shared" si="240"/>
        <v>publishing</v>
      </c>
      <c r="R2192" t="str">
        <f t="shared" si="241"/>
        <v>nonfiction</v>
      </c>
      <c r="S2192" s="9">
        <f t="shared" si="242"/>
        <v>42417.625046296293</v>
      </c>
      <c r="T2192" s="10">
        <f t="shared" si="243"/>
        <v>42452.290972222225</v>
      </c>
      <c r="U2192">
        <f t="shared" si="24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1</v>
      </c>
      <c r="M2193" t="b">
        <v>0</v>
      </c>
      <c r="N2193" t="s">
        <v>8271</v>
      </c>
      <c r="O2193" s="5">
        <f t="shared" si="238"/>
        <v>1.1973333333333334</v>
      </c>
      <c r="P2193" s="11">
        <f t="shared" si="239"/>
        <v>898</v>
      </c>
      <c r="Q2193" t="str">
        <f t="shared" si="240"/>
        <v>theater</v>
      </c>
      <c r="R2193" t="str">
        <f t="shared" si="241"/>
        <v>plays</v>
      </c>
      <c r="S2193" s="9">
        <f t="shared" si="242"/>
        <v>42768.833645833336</v>
      </c>
      <c r="T2193" s="10">
        <f t="shared" si="243"/>
        <v>42780.833645833336</v>
      </c>
      <c r="U2193">
        <f t="shared" si="24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26</v>
      </c>
      <c r="M2194" t="b">
        <v>0</v>
      </c>
      <c r="N2194" t="s">
        <v>8268</v>
      </c>
      <c r="O2194" s="5">
        <f t="shared" si="238"/>
        <v>10.812401666666668</v>
      </c>
      <c r="P2194" s="11">
        <f t="shared" si="239"/>
        <v>4990.3392307692311</v>
      </c>
      <c r="Q2194" t="str">
        <f t="shared" si="240"/>
        <v>film &amp; video</v>
      </c>
      <c r="R2194" t="str">
        <f t="shared" si="241"/>
        <v>drama</v>
      </c>
      <c r="S2194" s="9">
        <f t="shared" si="242"/>
        <v>42691.8512037037</v>
      </c>
      <c r="T2194" s="10">
        <f t="shared" si="243"/>
        <v>42719.958333333328</v>
      </c>
      <c r="U2194">
        <f t="shared" si="24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3</v>
      </c>
      <c r="M2195" t="b">
        <v>0</v>
      </c>
      <c r="N2195" t="s">
        <v>8270</v>
      </c>
      <c r="O2195" s="5">
        <f t="shared" si="238"/>
        <v>4.5237333333333334</v>
      </c>
      <c r="P2195" s="11">
        <f t="shared" si="239"/>
        <v>22618.666666666668</v>
      </c>
      <c r="Q2195" t="str">
        <f t="shared" si="240"/>
        <v>film &amp; video</v>
      </c>
      <c r="R2195" t="str">
        <f t="shared" si="241"/>
        <v>animation</v>
      </c>
      <c r="S2195" s="9">
        <f t="shared" si="242"/>
        <v>42664.405925925923</v>
      </c>
      <c r="T2195" s="10">
        <f t="shared" si="243"/>
        <v>42695.207638888889</v>
      </c>
      <c r="U2195">
        <f t="shared" si="24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17</v>
      </c>
      <c r="M2196" t="b">
        <v>1</v>
      </c>
      <c r="N2196" t="s">
        <v>8273</v>
      </c>
      <c r="O2196" s="5">
        <f t="shared" si="238"/>
        <v>5.3737000000000004</v>
      </c>
      <c r="P2196" s="11">
        <f t="shared" si="239"/>
        <v>3161</v>
      </c>
      <c r="Q2196" t="str">
        <f t="shared" si="240"/>
        <v>technology</v>
      </c>
      <c r="R2196" t="str">
        <f t="shared" si="241"/>
        <v>wearables</v>
      </c>
      <c r="S2196" s="9">
        <f t="shared" si="242"/>
        <v>42425.757986111115</v>
      </c>
      <c r="T2196" s="10">
        <f t="shared" si="243"/>
        <v>42455.716319444444</v>
      </c>
      <c r="U2196">
        <f t="shared" si="24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106</v>
      </c>
      <c r="M2197" t="b">
        <v>1</v>
      </c>
      <c r="N2197" t="s">
        <v>8276</v>
      </c>
      <c r="O2197" s="5">
        <f t="shared" si="238"/>
        <v>1.2032608695652174</v>
      </c>
      <c r="P2197" s="11">
        <f t="shared" si="239"/>
        <v>52.216981132075475</v>
      </c>
      <c r="Q2197" t="str">
        <f t="shared" si="240"/>
        <v>music</v>
      </c>
      <c r="R2197" t="str">
        <f t="shared" si="241"/>
        <v>rock</v>
      </c>
      <c r="S2197" s="9">
        <f t="shared" si="242"/>
        <v>42197.771990740745</v>
      </c>
      <c r="T2197" s="10">
        <f t="shared" si="243"/>
        <v>42227.771990740745</v>
      </c>
      <c r="U2197">
        <f t="shared" si="24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1</v>
      </c>
      <c r="L2198">
        <v>951</v>
      </c>
      <c r="M2198" t="b">
        <v>1</v>
      </c>
      <c r="N2198" t="s">
        <v>8269</v>
      </c>
      <c r="O2198" s="5">
        <f t="shared" si="238"/>
        <v>1.1383571428571428</v>
      </c>
      <c r="P2198" s="11">
        <f t="shared" si="239"/>
        <v>16.758149316508938</v>
      </c>
      <c r="Q2198" t="str">
        <f t="shared" si="240"/>
        <v>film &amp; video</v>
      </c>
      <c r="R2198" t="str">
        <f t="shared" si="241"/>
        <v>documentary</v>
      </c>
      <c r="S2198" s="9">
        <f t="shared" si="242"/>
        <v>42675.487291666665</v>
      </c>
      <c r="T2198" s="10">
        <f t="shared" si="243"/>
        <v>42706.291666666672</v>
      </c>
      <c r="U2198">
        <f t="shared" si="24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114</v>
      </c>
      <c r="M2199" t="b">
        <v>1</v>
      </c>
      <c r="N2199" t="s">
        <v>8271</v>
      </c>
      <c r="O2199" s="5">
        <f t="shared" si="238"/>
        <v>9.5103109999999997</v>
      </c>
      <c r="P2199" s="11">
        <f t="shared" si="239"/>
        <v>2502.7134210526319</v>
      </c>
      <c r="Q2199" t="str">
        <f t="shared" si="240"/>
        <v>theater</v>
      </c>
      <c r="R2199" t="str">
        <f t="shared" si="241"/>
        <v>plays</v>
      </c>
      <c r="S2199" s="9">
        <f t="shared" si="242"/>
        <v>42033.584016203706</v>
      </c>
      <c r="T2199" s="10">
        <f t="shared" si="243"/>
        <v>42063.584016203706</v>
      </c>
      <c r="U2199">
        <f t="shared" si="24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62</v>
      </c>
      <c r="M2200" t="b">
        <v>1</v>
      </c>
      <c r="N2200" t="s">
        <v>8274</v>
      </c>
      <c r="O2200" s="5">
        <f t="shared" si="238"/>
        <v>1.3289249999999999</v>
      </c>
      <c r="P2200" s="11">
        <f t="shared" si="239"/>
        <v>857.37096774193549</v>
      </c>
      <c r="Q2200" t="str">
        <f t="shared" si="240"/>
        <v>publishing</v>
      </c>
      <c r="R2200" t="str">
        <f t="shared" si="241"/>
        <v>nonfiction</v>
      </c>
      <c r="S2200" s="9">
        <f t="shared" si="242"/>
        <v>42292.513888888891</v>
      </c>
      <c r="T2200" s="10">
        <f t="shared" si="243"/>
        <v>42322.555555555555</v>
      </c>
      <c r="U2200">
        <f t="shared" si="24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0</v>
      </c>
      <c r="L2201">
        <v>15</v>
      </c>
      <c r="M2201" t="b">
        <v>0</v>
      </c>
      <c r="N2201" t="s">
        <v>8304</v>
      </c>
      <c r="O2201" s="5">
        <f t="shared" si="238"/>
        <v>1.4697777777777778</v>
      </c>
      <c r="P2201" s="11">
        <f t="shared" si="239"/>
        <v>881.86666666666667</v>
      </c>
      <c r="Q2201" t="str">
        <f t="shared" si="240"/>
        <v>publishing</v>
      </c>
      <c r="R2201" t="str">
        <f t="shared" si="241"/>
        <v>children's books</v>
      </c>
      <c r="S2201" s="9">
        <f t="shared" si="242"/>
        <v>42262.416643518518</v>
      </c>
      <c r="T2201" s="10">
        <f t="shared" si="243"/>
        <v>42292.416643518518</v>
      </c>
      <c r="U2201">
        <f t="shared" si="24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1</v>
      </c>
      <c r="M2202" t="b">
        <v>0</v>
      </c>
      <c r="N2202" t="s">
        <v>8303</v>
      </c>
      <c r="O2202" s="5">
        <f t="shared" si="238"/>
        <v>5.4215</v>
      </c>
      <c r="P2202" s="11">
        <f t="shared" si="239"/>
        <v>10843</v>
      </c>
      <c r="Q2202" t="str">
        <f t="shared" si="240"/>
        <v>theater</v>
      </c>
      <c r="R2202" t="str">
        <f t="shared" si="241"/>
        <v>spaces</v>
      </c>
      <c r="S2202" s="9">
        <f t="shared" si="242"/>
        <v>42163.625787037032</v>
      </c>
      <c r="T2202" s="10">
        <f t="shared" si="243"/>
        <v>42191.125</v>
      </c>
      <c r="U2202">
        <f t="shared" si="24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19</v>
      </c>
      <c r="M2203" t="b">
        <v>1</v>
      </c>
      <c r="N2203" t="s">
        <v>8271</v>
      </c>
      <c r="O2203" s="5">
        <f t="shared" si="238"/>
        <v>3.8271818181818182</v>
      </c>
      <c r="P2203" s="11">
        <f t="shared" si="239"/>
        <v>22.157368421052631</v>
      </c>
      <c r="Q2203" t="str">
        <f t="shared" si="240"/>
        <v>theater</v>
      </c>
      <c r="R2203" t="str">
        <f t="shared" si="241"/>
        <v>plays</v>
      </c>
      <c r="S2203" s="9">
        <f t="shared" si="242"/>
        <v>41276.846817129634</v>
      </c>
      <c r="T2203" s="10">
        <f t="shared" si="243"/>
        <v>41290.846817129634</v>
      </c>
      <c r="U2203">
        <f t="shared" si="24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64</v>
      </c>
      <c r="M2204" t="b">
        <v>1</v>
      </c>
      <c r="N2204" t="s">
        <v>8274</v>
      </c>
      <c r="O2204" s="5">
        <f t="shared" si="238"/>
        <v>7.0418124999999998</v>
      </c>
      <c r="P2204" s="11">
        <f t="shared" si="239"/>
        <v>440.11328125</v>
      </c>
      <c r="Q2204" t="str">
        <f t="shared" si="240"/>
        <v>publishing</v>
      </c>
      <c r="R2204" t="str">
        <f t="shared" si="241"/>
        <v>nonfiction</v>
      </c>
      <c r="S2204" s="9">
        <f t="shared" si="242"/>
        <v>41184.849166666667</v>
      </c>
      <c r="T2204" s="10">
        <f t="shared" si="243"/>
        <v>41214.849166666667</v>
      </c>
      <c r="U2204">
        <f t="shared" si="24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31</v>
      </c>
      <c r="M2205" t="b">
        <v>1</v>
      </c>
      <c r="N2205" t="s">
        <v>8271</v>
      </c>
      <c r="O2205" s="5">
        <f t="shared" si="238"/>
        <v>1.0954999999999999</v>
      </c>
      <c r="P2205" s="11">
        <f t="shared" si="239"/>
        <v>70.677419354838705</v>
      </c>
      <c r="Q2205" t="str">
        <f t="shared" si="240"/>
        <v>theater</v>
      </c>
      <c r="R2205" t="str">
        <f t="shared" si="241"/>
        <v>plays</v>
      </c>
      <c r="S2205" s="9">
        <f t="shared" si="242"/>
        <v>42241.85974537037</v>
      </c>
      <c r="T2205" s="10">
        <f t="shared" si="243"/>
        <v>42271.85974537037</v>
      </c>
      <c r="U2205">
        <f t="shared" si="24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0</v>
      </c>
      <c r="M2206" t="b">
        <v>0</v>
      </c>
      <c r="N2206" t="s">
        <v>8275</v>
      </c>
      <c r="O2206" s="5">
        <f t="shared" si="238"/>
        <v>1.3286666666666667</v>
      </c>
      <c r="P2206" s="11" t="e">
        <f t="shared" si="239"/>
        <v>#DIV/0!</v>
      </c>
      <c r="Q2206" t="str">
        <f t="shared" si="240"/>
        <v>publishing</v>
      </c>
      <c r="R2206" t="str">
        <f t="shared" si="241"/>
        <v>fiction</v>
      </c>
      <c r="S2206" s="9">
        <f t="shared" si="242"/>
        <v>41312.311562499999</v>
      </c>
      <c r="T2206" s="10">
        <f t="shared" si="243"/>
        <v>41342.311562499999</v>
      </c>
      <c r="U2206">
        <f t="shared" si="24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</v>
      </c>
      <c r="M2207" t="b">
        <v>0</v>
      </c>
      <c r="N2207" t="s">
        <v>8271</v>
      </c>
      <c r="O2207" s="5">
        <f t="shared" si="238"/>
        <v>1.52</v>
      </c>
      <c r="P2207" s="11">
        <f t="shared" si="239"/>
        <v>570</v>
      </c>
      <c r="Q2207" t="str">
        <f t="shared" si="240"/>
        <v>theater</v>
      </c>
      <c r="R2207" t="str">
        <f t="shared" si="241"/>
        <v>plays</v>
      </c>
      <c r="S2207" s="9">
        <f t="shared" si="242"/>
        <v>41031.82163194444</v>
      </c>
      <c r="T2207" s="10">
        <f t="shared" si="243"/>
        <v>41061.82163194444</v>
      </c>
      <c r="U2207">
        <f t="shared" si="24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26</v>
      </c>
      <c r="M2208" t="b">
        <v>1</v>
      </c>
      <c r="N2208" t="s">
        <v>8301</v>
      </c>
      <c r="O2208" s="5">
        <f t="shared" si="238"/>
        <v>1.0272727272727273</v>
      </c>
      <c r="P2208" s="11">
        <f t="shared" si="239"/>
        <v>43.46153846153846</v>
      </c>
      <c r="Q2208" t="str">
        <f t="shared" si="240"/>
        <v>technology</v>
      </c>
      <c r="R2208" t="str">
        <f t="shared" si="241"/>
        <v>space exploration</v>
      </c>
      <c r="S2208" s="9">
        <f t="shared" si="242"/>
        <v>40997.257222222222</v>
      </c>
      <c r="T2208" s="10">
        <f t="shared" si="243"/>
        <v>41015.257222222222</v>
      </c>
      <c r="U2208">
        <f t="shared" si="24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74</v>
      </c>
      <c r="M2209" t="b">
        <v>1</v>
      </c>
      <c r="N2209" t="s">
        <v>8271</v>
      </c>
      <c r="O2209" s="5">
        <f t="shared" si="238"/>
        <v>1</v>
      </c>
      <c r="P2209" s="11">
        <f t="shared" si="239"/>
        <v>27.027027027027028</v>
      </c>
      <c r="Q2209" t="str">
        <f t="shared" si="240"/>
        <v>theater</v>
      </c>
      <c r="R2209" t="str">
        <f t="shared" si="241"/>
        <v>plays</v>
      </c>
      <c r="S2209" s="9">
        <f t="shared" si="242"/>
        <v>41564.194131944445</v>
      </c>
      <c r="T2209" s="10">
        <f t="shared" si="243"/>
        <v>41594.235798611109</v>
      </c>
      <c r="U2209">
        <f t="shared" si="24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0</v>
      </c>
      <c r="M2210" t="b">
        <v>0</v>
      </c>
      <c r="N2210" t="s">
        <v>8281</v>
      </c>
      <c r="O2210" s="5">
        <f t="shared" si="238"/>
        <v>1.016</v>
      </c>
      <c r="P2210" s="11" t="e">
        <f t="shared" si="239"/>
        <v>#DIV/0!</v>
      </c>
      <c r="Q2210" t="str">
        <f t="shared" si="240"/>
        <v>journalism</v>
      </c>
      <c r="R2210" t="str">
        <f t="shared" si="241"/>
        <v>audio</v>
      </c>
      <c r="S2210" s="9">
        <f t="shared" si="242"/>
        <v>40946.882245370369</v>
      </c>
      <c r="T2210" s="10">
        <f t="shared" si="243"/>
        <v>41006.166666666664</v>
      </c>
      <c r="U2210">
        <f t="shared" si="24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7</v>
      </c>
      <c r="M2211" t="b">
        <v>0</v>
      </c>
      <c r="N2211" t="s">
        <v>8293</v>
      </c>
      <c r="O2211" s="5">
        <f t="shared" si="238"/>
        <v>1.508</v>
      </c>
      <c r="P2211" s="11">
        <f t="shared" si="239"/>
        <v>107.71428571428571</v>
      </c>
      <c r="Q2211" t="str">
        <f t="shared" si="240"/>
        <v>music</v>
      </c>
      <c r="R2211" t="str">
        <f t="shared" si="241"/>
        <v>faith</v>
      </c>
      <c r="S2211" s="9">
        <f t="shared" si="242"/>
        <v>41732.479675925926</v>
      </c>
      <c r="T2211" s="10">
        <f t="shared" si="243"/>
        <v>41743.958333333336</v>
      </c>
      <c r="U2211">
        <f t="shared" si="24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15</v>
      </c>
      <c r="M2212" t="b">
        <v>0</v>
      </c>
      <c r="N2212" t="s">
        <v>8305</v>
      </c>
      <c r="O2212" s="5">
        <f t="shared" si="238"/>
        <v>1.11425</v>
      </c>
      <c r="P2212" s="11">
        <f t="shared" si="239"/>
        <v>297.13333333333333</v>
      </c>
      <c r="Q2212" t="str">
        <f t="shared" si="240"/>
        <v>theater</v>
      </c>
      <c r="R2212" t="str">
        <f t="shared" si="241"/>
        <v>musical</v>
      </c>
      <c r="S2212" s="9">
        <f t="shared" si="242"/>
        <v>40956.066087962965</v>
      </c>
      <c r="T2212" s="10">
        <f t="shared" si="243"/>
        <v>41013.73333333333</v>
      </c>
      <c r="U2212">
        <f t="shared" si="24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11</v>
      </c>
      <c r="M2213" t="b">
        <v>0</v>
      </c>
      <c r="N2213" t="s">
        <v>8270</v>
      </c>
      <c r="O2213" s="5">
        <f t="shared" si="238"/>
        <v>1.956</v>
      </c>
      <c r="P2213" s="11">
        <f t="shared" si="239"/>
        <v>444.54545454545456</v>
      </c>
      <c r="Q2213" t="str">
        <f t="shared" si="240"/>
        <v>film &amp; video</v>
      </c>
      <c r="R2213" t="str">
        <f t="shared" si="241"/>
        <v>animation</v>
      </c>
      <c r="S2213" s="9">
        <f t="shared" si="242"/>
        <v>41716.785011574073</v>
      </c>
      <c r="T2213" s="10">
        <f t="shared" si="243"/>
        <v>41739.290972222225</v>
      </c>
      <c r="U2213">
        <f t="shared" si="24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15</v>
      </c>
      <c r="M2214" t="b">
        <v>0</v>
      </c>
      <c r="N2214" t="s">
        <v>8275</v>
      </c>
      <c r="O2214" s="5">
        <f t="shared" si="238"/>
        <v>1.1438333333333333</v>
      </c>
      <c r="P2214" s="11">
        <f t="shared" si="239"/>
        <v>457.53333333333336</v>
      </c>
      <c r="Q2214" t="str">
        <f t="shared" si="240"/>
        <v>publishing</v>
      </c>
      <c r="R2214" t="str">
        <f t="shared" si="241"/>
        <v>fiction</v>
      </c>
      <c r="S2214" s="9">
        <f t="shared" si="242"/>
        <v>41548.747418981482</v>
      </c>
      <c r="T2214" s="10">
        <f t="shared" si="243"/>
        <v>41582.041666666664</v>
      </c>
      <c r="U2214">
        <f t="shared" si="24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88</v>
      </c>
      <c r="M2215" t="b">
        <v>1</v>
      </c>
      <c r="N2215" t="s">
        <v>8297</v>
      </c>
      <c r="O2215" s="5">
        <f t="shared" si="238"/>
        <v>2</v>
      </c>
      <c r="P2215" s="11">
        <f t="shared" si="239"/>
        <v>0.11363636363636363</v>
      </c>
      <c r="Q2215" t="str">
        <f t="shared" si="240"/>
        <v>games</v>
      </c>
      <c r="R2215" t="str">
        <f t="shared" si="241"/>
        <v>tabletop games</v>
      </c>
      <c r="S2215" s="9">
        <f t="shared" si="242"/>
        <v>42109.826145833329</v>
      </c>
      <c r="T2215" s="10">
        <f t="shared" si="243"/>
        <v>42139.826145833329</v>
      </c>
      <c r="U2215">
        <f t="shared" si="24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199</v>
      </c>
      <c r="M2216" t="b">
        <v>1</v>
      </c>
      <c r="N2216" t="s">
        <v>8271</v>
      </c>
      <c r="O2216" s="5">
        <f t="shared" si="238"/>
        <v>2.9250166666666666</v>
      </c>
      <c r="P2216" s="11">
        <f t="shared" si="239"/>
        <v>8.8191457286432158</v>
      </c>
      <c r="Q2216" t="str">
        <f t="shared" si="240"/>
        <v>theater</v>
      </c>
      <c r="R2216" t="str">
        <f t="shared" si="241"/>
        <v>plays</v>
      </c>
      <c r="S2216" s="9">
        <f t="shared" si="242"/>
        <v>41646.792222222226</v>
      </c>
      <c r="T2216" s="10">
        <f t="shared" si="243"/>
        <v>41676.792222222226</v>
      </c>
      <c r="U2216">
        <f t="shared" si="24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234</v>
      </c>
      <c r="M2217" t="b">
        <v>1</v>
      </c>
      <c r="N2217" t="s">
        <v>8297</v>
      </c>
      <c r="O2217" s="5">
        <f t="shared" si="238"/>
        <v>1.5636363636363637</v>
      </c>
      <c r="P2217" s="11">
        <f t="shared" si="239"/>
        <v>3.675213675213675</v>
      </c>
      <c r="Q2217" t="str">
        <f t="shared" si="240"/>
        <v>games</v>
      </c>
      <c r="R2217" t="str">
        <f t="shared" si="241"/>
        <v>tabletop games</v>
      </c>
      <c r="S2217" s="9">
        <f t="shared" si="242"/>
        <v>40958.717268518521</v>
      </c>
      <c r="T2217" s="10">
        <f t="shared" si="243"/>
        <v>40981.290972222225</v>
      </c>
      <c r="U2217">
        <f t="shared" si="24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</v>
      </c>
      <c r="M2218" t="b">
        <v>0</v>
      </c>
      <c r="N2218" t="s">
        <v>8268</v>
      </c>
      <c r="O2218" s="5">
        <f t="shared" si="238"/>
        <v>1.0566666666666666</v>
      </c>
      <c r="P2218" s="11">
        <f t="shared" si="239"/>
        <v>317</v>
      </c>
      <c r="Q2218" t="str">
        <f t="shared" si="240"/>
        <v>film &amp; video</v>
      </c>
      <c r="R2218" t="str">
        <f t="shared" si="241"/>
        <v>drama</v>
      </c>
      <c r="S2218" s="9">
        <f t="shared" si="242"/>
        <v>42194.751678240747</v>
      </c>
      <c r="T2218" s="10">
        <f t="shared" si="243"/>
        <v>42208.751678240747</v>
      </c>
      <c r="U2218">
        <f t="shared" si="24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0</v>
      </c>
      <c r="M2219" t="b">
        <v>0</v>
      </c>
      <c r="N2219" t="s">
        <v>8271</v>
      </c>
      <c r="O2219" s="5">
        <f t="shared" si="238"/>
        <v>1.0119047619047619</v>
      </c>
      <c r="P2219" s="11" t="e">
        <f t="shared" si="239"/>
        <v>#DIV/0!</v>
      </c>
      <c r="Q2219" t="str">
        <f t="shared" si="240"/>
        <v>theater</v>
      </c>
      <c r="R2219" t="str">
        <f t="shared" si="241"/>
        <v>plays</v>
      </c>
      <c r="S2219" s="9">
        <f t="shared" si="242"/>
        <v>42299.776770833334</v>
      </c>
      <c r="T2219" s="10">
        <f t="shared" si="243"/>
        <v>42310.333333333328</v>
      </c>
      <c r="U2219">
        <f t="shared" si="24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1</v>
      </c>
      <c r="L2220">
        <v>108</v>
      </c>
      <c r="M2220" t="b">
        <v>0</v>
      </c>
      <c r="N2220" t="s">
        <v>8285</v>
      </c>
      <c r="O2220" s="5">
        <f t="shared" si="238"/>
        <v>1.2283299999999999</v>
      </c>
      <c r="P2220" s="11">
        <f t="shared" si="239"/>
        <v>22.746851851851851</v>
      </c>
      <c r="Q2220" t="str">
        <f t="shared" si="240"/>
        <v>photography</v>
      </c>
      <c r="R2220" t="str">
        <f t="shared" si="241"/>
        <v>photobooks</v>
      </c>
      <c r="S2220" s="9">
        <f t="shared" si="242"/>
        <v>41127.812303240738</v>
      </c>
      <c r="T2220" s="10">
        <f t="shared" si="243"/>
        <v>41150</v>
      </c>
      <c r="U2220">
        <f t="shared" si="24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3</v>
      </c>
      <c r="M2221" t="b">
        <v>0</v>
      </c>
      <c r="N2221" t="s">
        <v>8271</v>
      </c>
      <c r="O2221" s="5">
        <f t="shared" si="238"/>
        <v>1.0149999999999999</v>
      </c>
      <c r="P2221" s="11">
        <f t="shared" si="239"/>
        <v>338.33333333333331</v>
      </c>
      <c r="Q2221" t="str">
        <f t="shared" si="240"/>
        <v>theater</v>
      </c>
      <c r="R2221" t="str">
        <f t="shared" si="241"/>
        <v>plays</v>
      </c>
      <c r="S2221" s="9">
        <f t="shared" si="242"/>
        <v>42205.718888888892</v>
      </c>
      <c r="T2221" s="10">
        <f t="shared" si="243"/>
        <v>42235.718888888892</v>
      </c>
      <c r="U2221">
        <f t="shared" si="24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24</v>
      </c>
      <c r="M2222" t="b">
        <v>1</v>
      </c>
      <c r="N2222" t="s">
        <v>8271</v>
      </c>
      <c r="O2222" s="5">
        <f t="shared" si="238"/>
        <v>1.0114285714285713</v>
      </c>
      <c r="P2222" s="11">
        <f t="shared" si="239"/>
        <v>147.5</v>
      </c>
      <c r="Q2222" t="str">
        <f t="shared" si="240"/>
        <v>theater</v>
      </c>
      <c r="R2222" t="str">
        <f t="shared" si="241"/>
        <v>plays</v>
      </c>
      <c r="S2222" s="9">
        <f t="shared" si="242"/>
        <v>41452.060601851852</v>
      </c>
      <c r="T2222" s="10">
        <f t="shared" si="243"/>
        <v>41482.060601851852</v>
      </c>
      <c r="U2222">
        <f t="shared" si="24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1</v>
      </c>
      <c r="M2223" t="b">
        <v>0</v>
      </c>
      <c r="N2223" t="s">
        <v>8304</v>
      </c>
      <c r="O2223" s="5">
        <f t="shared" si="238"/>
        <v>1.0811999999999999</v>
      </c>
      <c r="P2223" s="11">
        <f t="shared" si="239"/>
        <v>8109</v>
      </c>
      <c r="Q2223" t="str">
        <f t="shared" si="240"/>
        <v>publishing</v>
      </c>
      <c r="R2223" t="str">
        <f t="shared" si="241"/>
        <v>children's books</v>
      </c>
      <c r="S2223" s="9">
        <f t="shared" si="242"/>
        <v>42452.666770833333</v>
      </c>
      <c r="T2223" s="10">
        <f t="shared" si="243"/>
        <v>42483</v>
      </c>
      <c r="U2223">
        <f t="shared" si="24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17</v>
      </c>
      <c r="M2224" t="b">
        <v>1</v>
      </c>
      <c r="N2224" t="s">
        <v>8297</v>
      </c>
      <c r="O2224" s="5">
        <f t="shared" si="238"/>
        <v>1.6259999999999999</v>
      </c>
      <c r="P2224" s="11">
        <f t="shared" si="239"/>
        <v>47.823529411764703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10">
        <f t="shared" si="243"/>
        <v>40936.787581018521</v>
      </c>
      <c r="U2224">
        <f t="shared" si="24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1</v>
      </c>
      <c r="L2225">
        <v>116</v>
      </c>
      <c r="M2225" t="b">
        <v>1</v>
      </c>
      <c r="N2225" t="s">
        <v>8285</v>
      </c>
      <c r="O2225" s="5">
        <f t="shared" si="238"/>
        <v>1.0580000000000001</v>
      </c>
      <c r="P2225" s="11">
        <f t="shared" si="239"/>
        <v>177.85344827586206</v>
      </c>
      <c r="Q2225" t="str">
        <f t="shared" si="240"/>
        <v>photography</v>
      </c>
      <c r="R2225" t="str">
        <f t="shared" si="241"/>
        <v>photobooks</v>
      </c>
      <c r="S2225" s="9">
        <f t="shared" si="242"/>
        <v>42152.640833333338</v>
      </c>
      <c r="T2225" s="10">
        <f t="shared" si="243"/>
        <v>42182.640833333338</v>
      </c>
      <c r="U2225">
        <f t="shared" si="24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3</v>
      </c>
      <c r="M2226" t="b">
        <v>0</v>
      </c>
      <c r="N2226" t="s">
        <v>8303</v>
      </c>
      <c r="O2226" s="5">
        <f t="shared" si="238"/>
        <v>2.4315000000000002</v>
      </c>
      <c r="P2226" s="11">
        <f t="shared" si="239"/>
        <v>8105</v>
      </c>
      <c r="Q2226" t="str">
        <f t="shared" si="240"/>
        <v>theater</v>
      </c>
      <c r="R2226" t="str">
        <f t="shared" si="241"/>
        <v>spaces</v>
      </c>
      <c r="S2226" s="9">
        <f t="shared" si="242"/>
        <v>42644.667534722219</v>
      </c>
      <c r="T2226" s="10">
        <f t="shared" si="243"/>
        <v>42672.791666666672</v>
      </c>
      <c r="U2226">
        <f t="shared" si="24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38</v>
      </c>
      <c r="M2227" t="b">
        <v>1</v>
      </c>
      <c r="N2227" t="s">
        <v>8279</v>
      </c>
      <c r="O2227" s="5">
        <f t="shared" si="238"/>
        <v>9.4483338095238096</v>
      </c>
      <c r="P2227" s="11">
        <f t="shared" si="239"/>
        <v>5221.4476315789479</v>
      </c>
      <c r="Q2227" t="str">
        <f t="shared" si="240"/>
        <v>music</v>
      </c>
      <c r="R2227" t="str">
        <f t="shared" si="241"/>
        <v>indie rock</v>
      </c>
      <c r="S2227" s="9">
        <f t="shared" si="242"/>
        <v>41873.79184027778</v>
      </c>
      <c r="T2227" s="10">
        <f t="shared" si="243"/>
        <v>41903.79184027778</v>
      </c>
      <c r="U2227">
        <f t="shared" si="24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22</v>
      </c>
      <c r="M2228" t="b">
        <v>0</v>
      </c>
      <c r="N2228" t="s">
        <v>8304</v>
      </c>
      <c r="O2228" s="5">
        <f t="shared" si="238"/>
        <v>1.0846283333333333</v>
      </c>
      <c r="P2228" s="11">
        <f t="shared" si="239"/>
        <v>887.42318181818189</v>
      </c>
      <c r="Q2228" t="str">
        <f t="shared" si="240"/>
        <v>publishing</v>
      </c>
      <c r="R2228" t="str">
        <f t="shared" si="241"/>
        <v>children's books</v>
      </c>
      <c r="S2228" s="9">
        <f t="shared" si="242"/>
        <v>42381.79886574074</v>
      </c>
      <c r="T2228" s="10">
        <f t="shared" si="243"/>
        <v>42412.207638888889</v>
      </c>
      <c r="U2228">
        <f t="shared" si="24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22</v>
      </c>
      <c r="M2229" t="b">
        <v>1</v>
      </c>
      <c r="N2229" t="s">
        <v>8274</v>
      </c>
      <c r="O2229" s="5">
        <f t="shared" si="238"/>
        <v>1.5737692307692308</v>
      </c>
      <c r="P2229" s="11">
        <f t="shared" si="239"/>
        <v>929.9545454545455</v>
      </c>
      <c r="Q2229" t="str">
        <f t="shared" si="240"/>
        <v>publishing</v>
      </c>
      <c r="R2229" t="str">
        <f t="shared" si="241"/>
        <v>nonfiction</v>
      </c>
      <c r="S2229" s="9">
        <f t="shared" si="242"/>
        <v>41561.807349537034</v>
      </c>
      <c r="T2229" s="10">
        <f t="shared" si="243"/>
        <v>41591.849016203705</v>
      </c>
      <c r="U2229">
        <f t="shared" si="24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12</v>
      </c>
      <c r="M2230" t="b">
        <v>0</v>
      </c>
      <c r="N2230" t="s">
        <v>8271</v>
      </c>
      <c r="O2230" s="5">
        <f t="shared" si="238"/>
        <v>11.744899999999999</v>
      </c>
      <c r="P2230" s="11">
        <f t="shared" si="239"/>
        <v>978.74166666666667</v>
      </c>
      <c r="Q2230" t="str">
        <f t="shared" si="240"/>
        <v>theater</v>
      </c>
      <c r="R2230" t="str">
        <f t="shared" si="241"/>
        <v>plays</v>
      </c>
      <c r="S2230" s="9">
        <f t="shared" si="242"/>
        <v>42202.278194444443</v>
      </c>
      <c r="T2230" s="10">
        <f t="shared" si="243"/>
        <v>42232.278194444443</v>
      </c>
      <c r="U2230">
        <f t="shared" si="24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6</v>
      </c>
      <c r="M2231" t="b">
        <v>0</v>
      </c>
      <c r="N2231" t="s">
        <v>8271</v>
      </c>
      <c r="O2231" s="5">
        <f t="shared" si="238"/>
        <v>1.7104755366949576</v>
      </c>
      <c r="P2231" s="11">
        <f t="shared" si="239"/>
        <v>2284.0549999999998</v>
      </c>
      <c r="Q2231" t="str">
        <f t="shared" si="240"/>
        <v>theater</v>
      </c>
      <c r="R2231" t="str">
        <f t="shared" si="241"/>
        <v>plays</v>
      </c>
      <c r="S2231" s="9">
        <f t="shared" si="242"/>
        <v>41484.664247685185</v>
      </c>
      <c r="T2231" s="10">
        <f t="shared" si="243"/>
        <v>41520.166666666664</v>
      </c>
      <c r="U2231">
        <f t="shared" si="24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25</v>
      </c>
      <c r="M2232" t="b">
        <v>0</v>
      </c>
      <c r="N2232" t="s">
        <v>8296</v>
      </c>
      <c r="O2232" s="5">
        <f t="shared" si="238"/>
        <v>1.2595294117647058</v>
      </c>
      <c r="P2232" s="11">
        <f t="shared" si="239"/>
        <v>428.24</v>
      </c>
      <c r="Q2232" t="str">
        <f t="shared" si="240"/>
        <v>photography</v>
      </c>
      <c r="R2232" t="str">
        <f t="shared" si="241"/>
        <v>people</v>
      </c>
      <c r="S2232" s="9">
        <f t="shared" si="242"/>
        <v>41724.881099537037</v>
      </c>
      <c r="T2232" s="10">
        <f t="shared" si="243"/>
        <v>41754.881099537037</v>
      </c>
      <c r="U2232">
        <f t="shared" si="24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5</v>
      </c>
      <c r="M2233" t="b">
        <v>0</v>
      </c>
      <c r="N2233" t="s">
        <v>8268</v>
      </c>
      <c r="O2233" s="5">
        <f t="shared" si="238"/>
        <v>12.121296000000001</v>
      </c>
      <c r="P2233" s="11">
        <f t="shared" si="239"/>
        <v>6060.6480000000001</v>
      </c>
      <c r="Q2233" t="str">
        <f t="shared" si="240"/>
        <v>film &amp; video</v>
      </c>
      <c r="R2233" t="str">
        <f t="shared" si="241"/>
        <v>drama</v>
      </c>
      <c r="S2233" s="9">
        <f t="shared" si="242"/>
        <v>41423.910891203705</v>
      </c>
      <c r="T2233" s="10">
        <f t="shared" si="243"/>
        <v>41450.208333333336</v>
      </c>
      <c r="U2233">
        <f t="shared" si="24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276</v>
      </c>
      <c r="M2234" t="b">
        <v>1</v>
      </c>
      <c r="N2234" t="s">
        <v>8273</v>
      </c>
      <c r="O2234" s="5">
        <f t="shared" si="238"/>
        <v>4.9580000000000002</v>
      </c>
      <c r="P2234" s="11">
        <f t="shared" si="239"/>
        <v>89.818840579710141</v>
      </c>
      <c r="Q2234" t="str">
        <f t="shared" si="240"/>
        <v>technology</v>
      </c>
      <c r="R2234" t="str">
        <f t="shared" si="241"/>
        <v>wearables</v>
      </c>
      <c r="S2234" s="9">
        <f t="shared" si="242"/>
        <v>41806.794074074074</v>
      </c>
      <c r="T2234" s="10">
        <f t="shared" si="243"/>
        <v>41839.125</v>
      </c>
      <c r="U2234">
        <f t="shared" si="24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99</v>
      </c>
      <c r="M2235" t="b">
        <v>0</v>
      </c>
      <c r="N2235" t="s">
        <v>8282</v>
      </c>
      <c r="O2235" s="5">
        <f t="shared" si="238"/>
        <v>3.3203999999999998</v>
      </c>
      <c r="P2235" s="11">
        <f t="shared" si="239"/>
        <v>83.848484848484844</v>
      </c>
      <c r="Q2235" t="str">
        <f t="shared" si="240"/>
        <v>games</v>
      </c>
      <c r="R2235" t="str">
        <f t="shared" si="241"/>
        <v>video games</v>
      </c>
      <c r="S2235" s="9">
        <f t="shared" si="242"/>
        <v>42331.378923611104</v>
      </c>
      <c r="T2235" s="10">
        <f t="shared" si="243"/>
        <v>42352</v>
      </c>
      <c r="U2235">
        <f t="shared" si="24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36</v>
      </c>
      <c r="M2236" t="b">
        <v>1</v>
      </c>
      <c r="N2236" t="s">
        <v>8279</v>
      </c>
      <c r="O2236" s="5">
        <f t="shared" si="238"/>
        <v>11.65</v>
      </c>
      <c r="P2236" s="11">
        <f t="shared" si="239"/>
        <v>32.361111111111114</v>
      </c>
      <c r="Q2236" t="str">
        <f t="shared" si="240"/>
        <v>music</v>
      </c>
      <c r="R2236" t="str">
        <f t="shared" si="241"/>
        <v>indie rock</v>
      </c>
      <c r="S2236" s="9">
        <f t="shared" si="242"/>
        <v>42710.824618055558</v>
      </c>
      <c r="T2236" s="10">
        <f t="shared" si="243"/>
        <v>42740.824618055558</v>
      </c>
      <c r="U2236">
        <f t="shared" si="24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40</v>
      </c>
      <c r="M2237" t="b">
        <v>0</v>
      </c>
      <c r="N2237" t="s">
        <v>8286</v>
      </c>
      <c r="O2237" s="5">
        <f t="shared" si="238"/>
        <v>1.5331538461538461</v>
      </c>
      <c r="P2237" s="11">
        <f t="shared" si="239"/>
        <v>498.27499999999998</v>
      </c>
      <c r="Q2237" t="str">
        <f t="shared" si="240"/>
        <v>music</v>
      </c>
      <c r="R2237" t="str">
        <f t="shared" si="241"/>
        <v>world music</v>
      </c>
      <c r="S2237" s="9">
        <f t="shared" si="242"/>
        <v>42062.022118055553</v>
      </c>
      <c r="T2237" s="10">
        <f t="shared" si="243"/>
        <v>42091.980451388896</v>
      </c>
      <c r="U2237">
        <f t="shared" si="24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10</v>
      </c>
      <c r="M2238" t="b">
        <v>0</v>
      </c>
      <c r="N2238" t="s">
        <v>8303</v>
      </c>
      <c r="O2238" s="5">
        <f t="shared" si="238"/>
        <v>5.3710714285714287</v>
      </c>
      <c r="P2238" s="11">
        <f t="shared" si="239"/>
        <v>1503.9</v>
      </c>
      <c r="Q2238" t="str">
        <f t="shared" si="240"/>
        <v>theater</v>
      </c>
      <c r="R2238" t="str">
        <f t="shared" si="241"/>
        <v>spaces</v>
      </c>
      <c r="S2238" s="9">
        <f t="shared" si="242"/>
        <v>42371.617164351846</v>
      </c>
      <c r="T2238" s="10">
        <f t="shared" si="243"/>
        <v>42401.617164351846</v>
      </c>
      <c r="U2238">
        <f t="shared" si="24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3</v>
      </c>
      <c r="M2239" t="b">
        <v>1</v>
      </c>
      <c r="N2239" t="s">
        <v>8271</v>
      </c>
      <c r="O2239" s="5">
        <f t="shared" si="238"/>
        <v>3.5292777777777777</v>
      </c>
      <c r="P2239" s="11">
        <f t="shared" si="239"/>
        <v>21175.666666666668</v>
      </c>
      <c r="Q2239" t="str">
        <f t="shared" si="240"/>
        <v>theater</v>
      </c>
      <c r="R2239" t="str">
        <f t="shared" si="241"/>
        <v>plays</v>
      </c>
      <c r="S2239" s="9">
        <f t="shared" si="242"/>
        <v>41915.003275462965</v>
      </c>
      <c r="T2239" s="10">
        <f t="shared" si="243"/>
        <v>41955.332638888889</v>
      </c>
      <c r="U2239">
        <f t="shared" si="24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11</v>
      </c>
      <c r="M2240" t="b">
        <v>0</v>
      </c>
      <c r="N2240" t="s">
        <v>8273</v>
      </c>
      <c r="O2240" s="5">
        <f t="shared" si="238"/>
        <v>1.3740000000000001</v>
      </c>
      <c r="P2240" s="11">
        <f t="shared" si="239"/>
        <v>499.63636363636363</v>
      </c>
      <c r="Q2240" t="str">
        <f t="shared" si="240"/>
        <v>technology</v>
      </c>
      <c r="R2240" t="str">
        <f t="shared" si="241"/>
        <v>wearables</v>
      </c>
      <c r="S2240" s="9">
        <f t="shared" si="242"/>
        <v>42774.621712962966</v>
      </c>
      <c r="T2240" s="10">
        <f t="shared" si="243"/>
        <v>42804.621712962966</v>
      </c>
      <c r="U2240">
        <f t="shared" si="24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0</v>
      </c>
      <c r="M2241" t="b">
        <v>0</v>
      </c>
      <c r="N2241" t="s">
        <v>8287</v>
      </c>
      <c r="O2241" s="5">
        <f t="shared" si="238"/>
        <v>1.2802667999999999</v>
      </c>
      <c r="P2241" s="11" t="e">
        <f t="shared" si="239"/>
        <v>#DIV/0!</v>
      </c>
      <c r="Q2241" t="str">
        <f t="shared" si="240"/>
        <v>publishing</v>
      </c>
      <c r="R2241" t="str">
        <f t="shared" si="241"/>
        <v>translations</v>
      </c>
      <c r="S2241" s="9">
        <f t="shared" si="242"/>
        <v>41572.958495370374</v>
      </c>
      <c r="T2241" s="10">
        <f t="shared" si="243"/>
        <v>41609.168055555558</v>
      </c>
      <c r="U2241">
        <f t="shared" si="24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0</v>
      </c>
      <c r="M2242" t="b">
        <v>0</v>
      </c>
      <c r="N2242" t="s">
        <v>8304</v>
      </c>
      <c r="O2242" s="5">
        <f t="shared" ref="O2242:O2305" si="245">E2242/D2242</f>
        <v>2.7067999999999999</v>
      </c>
      <c r="P2242" s="11" t="e">
        <f t="shared" ref="P2242:P2305" si="246">E2242/L2242</f>
        <v>#DIV/0!</v>
      </c>
      <c r="Q2242" t="str">
        <f t="shared" ref="Q2242:Q2305" si="247">LEFT(N2242,SEARCH("/",N2242,1)-1)</f>
        <v>publishing</v>
      </c>
      <c r="R2242" t="str">
        <f t="shared" ref="R2242:R2305" si="248">RIGHT(N2242,LEN(N2242)- SEARCH("/",N2242,SEARCH("/",N2242)))</f>
        <v>children's books</v>
      </c>
      <c r="S2242" s="9">
        <f t="shared" ref="S2242:S2305" si="249">(((J2242/60)/60)/24)+DATE(1970,1,1)</f>
        <v>42452.825740740736</v>
      </c>
      <c r="T2242" s="10">
        <f t="shared" ref="T2242:T2305" si="250">(((I2242/60)/60)/24)+DATE(1970,1,1)</f>
        <v>42482.825740740736</v>
      </c>
      <c r="U2242">
        <f t="shared" ref="U2242:U2305" si="251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2</v>
      </c>
      <c r="M2243" t="b">
        <v>0</v>
      </c>
      <c r="N2243" t="s">
        <v>8271</v>
      </c>
      <c r="O2243" s="5">
        <f t="shared" si="245"/>
        <v>8.0640000000000001</v>
      </c>
      <c r="P2243" s="11">
        <f t="shared" si="246"/>
        <v>4032</v>
      </c>
      <c r="Q2243" t="str">
        <f t="shared" si="247"/>
        <v>theater</v>
      </c>
      <c r="R2243" t="str">
        <f t="shared" si="248"/>
        <v>plays</v>
      </c>
      <c r="S2243" s="9">
        <f t="shared" si="249"/>
        <v>42766.827546296292</v>
      </c>
      <c r="T2243" s="10">
        <f t="shared" si="250"/>
        <v>42796.827546296292</v>
      </c>
      <c r="U2243">
        <f t="shared" si="251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13</v>
      </c>
      <c r="M2244" t="b">
        <v>0</v>
      </c>
      <c r="N2244" t="s">
        <v>8270</v>
      </c>
      <c r="O2244" s="5">
        <f t="shared" si="245"/>
        <v>13.600976000000001</v>
      </c>
      <c r="P2244" s="11">
        <f t="shared" si="246"/>
        <v>10462.289230769231</v>
      </c>
      <c r="Q2244" t="str">
        <f t="shared" si="247"/>
        <v>film &amp; video</v>
      </c>
      <c r="R2244" t="str">
        <f t="shared" si="248"/>
        <v>animation</v>
      </c>
      <c r="S2244" s="9">
        <f t="shared" si="249"/>
        <v>41569.575613425928</v>
      </c>
      <c r="T2244" s="10">
        <f t="shared" si="250"/>
        <v>41605.126388888886</v>
      </c>
      <c r="U2244">
        <f t="shared" si="25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4</v>
      </c>
      <c r="M2245" t="b">
        <v>0</v>
      </c>
      <c r="N2245" t="s">
        <v>8278</v>
      </c>
      <c r="O2245" s="5">
        <f t="shared" si="245"/>
        <v>9302.5</v>
      </c>
      <c r="P2245" s="11">
        <f t="shared" si="246"/>
        <v>2325.625</v>
      </c>
      <c r="Q2245" t="str">
        <f t="shared" si="247"/>
        <v>music</v>
      </c>
      <c r="R2245" t="str">
        <f t="shared" si="248"/>
        <v>jazz</v>
      </c>
      <c r="S2245" s="9">
        <f t="shared" si="249"/>
        <v>42800.751041666663</v>
      </c>
      <c r="T2245" s="10">
        <f t="shared" si="250"/>
        <v>42807.125</v>
      </c>
      <c r="U2245">
        <f t="shared" si="25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4</v>
      </c>
      <c r="M2246" t="b">
        <v>0</v>
      </c>
      <c r="N2246" t="s">
        <v>8271</v>
      </c>
      <c r="O2246" s="5">
        <f t="shared" si="245"/>
        <v>3.7702</v>
      </c>
      <c r="P2246" s="11">
        <f t="shared" si="246"/>
        <v>4712.75</v>
      </c>
      <c r="Q2246" t="str">
        <f t="shared" si="247"/>
        <v>theater</v>
      </c>
      <c r="R2246" t="str">
        <f t="shared" si="248"/>
        <v>plays</v>
      </c>
      <c r="S2246" s="9">
        <f t="shared" si="249"/>
        <v>42647.818819444445</v>
      </c>
      <c r="T2246" s="10">
        <f t="shared" si="250"/>
        <v>42659.854166666672</v>
      </c>
      <c r="U2246">
        <f t="shared" si="25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0</v>
      </c>
      <c r="M2247" t="b">
        <v>0</v>
      </c>
      <c r="N2247" t="s">
        <v>8287</v>
      </c>
      <c r="O2247" s="5">
        <f t="shared" si="245"/>
        <v>26.47025</v>
      </c>
      <c r="P2247" s="11" t="e">
        <f t="shared" si="246"/>
        <v>#DIV/0!</v>
      </c>
      <c r="Q2247" t="str">
        <f t="shared" si="247"/>
        <v>publishing</v>
      </c>
      <c r="R2247" t="str">
        <f t="shared" si="248"/>
        <v>translations</v>
      </c>
      <c r="S2247" s="9">
        <f t="shared" si="249"/>
        <v>41660.708530092597</v>
      </c>
      <c r="T2247" s="10">
        <f t="shared" si="250"/>
        <v>41691.75</v>
      </c>
      <c r="U2247">
        <f t="shared" si="25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24</v>
      </c>
      <c r="M2248" t="b">
        <v>1</v>
      </c>
      <c r="N2248" t="s">
        <v>8271</v>
      </c>
      <c r="O2248" s="5">
        <f t="shared" si="245"/>
        <v>1.0012000000000001</v>
      </c>
      <c r="P2248" s="11">
        <f t="shared" si="246"/>
        <v>104.29166666666667</v>
      </c>
      <c r="Q2248" t="str">
        <f t="shared" si="247"/>
        <v>theater</v>
      </c>
      <c r="R2248" t="str">
        <f t="shared" si="248"/>
        <v>plays</v>
      </c>
      <c r="S2248" s="9">
        <f t="shared" si="249"/>
        <v>42221.79178240741</v>
      </c>
      <c r="T2248" s="10">
        <f t="shared" si="250"/>
        <v>42251.79178240741</v>
      </c>
      <c r="U2248">
        <f t="shared" si="25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1</v>
      </c>
      <c r="L2249">
        <v>253</v>
      </c>
      <c r="M2249" t="b">
        <v>1</v>
      </c>
      <c r="N2249" t="s">
        <v>8295</v>
      </c>
      <c r="O2249" s="5">
        <f t="shared" si="245"/>
        <v>1.0445405405405406</v>
      </c>
      <c r="P2249" s="11">
        <f t="shared" si="246"/>
        <v>76.379446640316203</v>
      </c>
      <c r="Q2249" t="str">
        <f t="shared" si="247"/>
        <v>technology</v>
      </c>
      <c r="R2249" t="str">
        <f t="shared" si="248"/>
        <v>hardware</v>
      </c>
      <c r="S2249" s="9">
        <f t="shared" si="249"/>
        <v>42200.666261574079</v>
      </c>
      <c r="T2249" s="10">
        <f t="shared" si="250"/>
        <v>42214.666261574079</v>
      </c>
      <c r="U2249">
        <f t="shared" si="25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1</v>
      </c>
      <c r="L2250">
        <v>25</v>
      </c>
      <c r="M2250" t="b">
        <v>1</v>
      </c>
      <c r="N2250" t="s">
        <v>8271</v>
      </c>
      <c r="O2250" s="5">
        <f t="shared" si="245"/>
        <v>1.0721428571428571</v>
      </c>
      <c r="P2250" s="11">
        <f t="shared" si="246"/>
        <v>300.2</v>
      </c>
      <c r="Q2250" t="str">
        <f t="shared" si="247"/>
        <v>theater</v>
      </c>
      <c r="R2250" t="str">
        <f t="shared" si="248"/>
        <v>plays</v>
      </c>
      <c r="S2250" s="9">
        <f t="shared" si="249"/>
        <v>42688.875902777778</v>
      </c>
      <c r="T2250" s="10">
        <f t="shared" si="250"/>
        <v>42718.875902777778</v>
      </c>
      <c r="U2250">
        <f t="shared" si="25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1</v>
      </c>
      <c r="L2251">
        <v>701</v>
      </c>
      <c r="M2251" t="b">
        <v>1</v>
      </c>
      <c r="N2251" t="s">
        <v>8295</v>
      </c>
      <c r="O2251" s="5">
        <f t="shared" si="245"/>
        <v>1.6877142857142857</v>
      </c>
      <c r="P2251" s="11">
        <f t="shared" si="246"/>
        <v>8.4265335235378025</v>
      </c>
      <c r="Q2251" t="str">
        <f t="shared" si="247"/>
        <v>technology</v>
      </c>
      <c r="R2251" t="str">
        <f t="shared" si="248"/>
        <v>hardware</v>
      </c>
      <c r="S2251" s="9">
        <f t="shared" si="249"/>
        <v>41336.703298611108</v>
      </c>
      <c r="T2251" s="10">
        <f t="shared" si="250"/>
        <v>41366.661631944444</v>
      </c>
      <c r="U2251">
        <f t="shared" si="25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0</v>
      </c>
      <c r="M2252" t="b">
        <v>0</v>
      </c>
      <c r="N2252" t="s">
        <v>8273</v>
      </c>
      <c r="O2252" s="5">
        <f t="shared" si="245"/>
        <v>9.7511200000000002</v>
      </c>
      <c r="P2252" s="11" t="e">
        <f t="shared" si="246"/>
        <v>#DIV/0!</v>
      </c>
      <c r="Q2252" t="str">
        <f t="shared" si="247"/>
        <v>technology</v>
      </c>
      <c r="R2252" t="str">
        <f t="shared" si="248"/>
        <v>wearables</v>
      </c>
      <c r="S2252" s="9">
        <f t="shared" si="249"/>
        <v>42677.005474537036</v>
      </c>
      <c r="T2252" s="10">
        <f t="shared" si="250"/>
        <v>42707.0471412037</v>
      </c>
      <c r="U2252">
        <f t="shared" si="25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1</v>
      </c>
      <c r="L2253">
        <v>21</v>
      </c>
      <c r="M2253" t="b">
        <v>1</v>
      </c>
      <c r="N2253" t="s">
        <v>8271</v>
      </c>
      <c r="O2253" s="5">
        <f t="shared" si="245"/>
        <v>1.3444929411764706</v>
      </c>
      <c r="P2253" s="11">
        <f t="shared" si="246"/>
        <v>544.19952380952384</v>
      </c>
      <c r="Q2253" t="str">
        <f t="shared" si="247"/>
        <v>theater</v>
      </c>
      <c r="R2253" t="str">
        <f t="shared" si="248"/>
        <v>plays</v>
      </c>
      <c r="S2253" s="9">
        <f t="shared" si="249"/>
        <v>41846.34579861111</v>
      </c>
      <c r="T2253" s="10">
        <f t="shared" si="250"/>
        <v>41867.34579861111</v>
      </c>
      <c r="U2253">
        <f t="shared" si="25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1</v>
      </c>
      <c r="L2254">
        <v>26457</v>
      </c>
      <c r="M2254" t="b">
        <v>1</v>
      </c>
      <c r="N2254" t="s">
        <v>8295</v>
      </c>
      <c r="O2254" s="5">
        <f t="shared" si="245"/>
        <v>2.722777777777778</v>
      </c>
      <c r="P2254" s="11">
        <f t="shared" si="246"/>
        <v>0.92621990399516196</v>
      </c>
      <c r="Q2254" t="str">
        <f t="shared" si="247"/>
        <v>technology</v>
      </c>
      <c r="R2254" t="str">
        <f t="shared" si="248"/>
        <v>hardware</v>
      </c>
      <c r="S2254" s="9">
        <f t="shared" si="249"/>
        <v>42573.327986111108</v>
      </c>
      <c r="T2254" s="10">
        <f t="shared" si="250"/>
        <v>42588.327986111108</v>
      </c>
      <c r="U2254">
        <f t="shared" si="25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4</v>
      </c>
      <c r="M2255" t="b">
        <v>0</v>
      </c>
      <c r="N2255" t="s">
        <v>8271</v>
      </c>
      <c r="O2255" s="5">
        <f t="shared" si="245"/>
        <v>1.1268750000000001</v>
      </c>
      <c r="P2255" s="11">
        <f t="shared" si="246"/>
        <v>2253.75</v>
      </c>
      <c r="Q2255" t="str">
        <f t="shared" si="247"/>
        <v>theater</v>
      </c>
      <c r="R2255" t="str">
        <f t="shared" si="248"/>
        <v>plays</v>
      </c>
      <c r="S2255" s="9">
        <f t="shared" si="249"/>
        <v>42296.631331018521</v>
      </c>
      <c r="T2255" s="10">
        <f t="shared" si="250"/>
        <v>42326.672997685186</v>
      </c>
      <c r="U2255">
        <f t="shared" si="25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9</v>
      </c>
      <c r="M2256" t="b">
        <v>0</v>
      </c>
      <c r="N2256" t="s">
        <v>8303</v>
      </c>
      <c r="O2256" s="5">
        <f t="shared" si="245"/>
        <v>4.5979999999999999</v>
      </c>
      <c r="P2256" s="11">
        <f t="shared" si="246"/>
        <v>255.44444444444446</v>
      </c>
      <c r="Q2256" t="str">
        <f t="shared" si="247"/>
        <v>theater</v>
      </c>
      <c r="R2256" t="str">
        <f t="shared" si="248"/>
        <v>spaces</v>
      </c>
      <c r="S2256" s="9">
        <f t="shared" si="249"/>
        <v>42752.647777777776</v>
      </c>
      <c r="T2256" s="10">
        <f t="shared" si="250"/>
        <v>42759.647777777776</v>
      </c>
      <c r="U2256">
        <f t="shared" si="25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1</v>
      </c>
      <c r="L2257">
        <v>4883</v>
      </c>
      <c r="M2257" t="b">
        <v>1</v>
      </c>
      <c r="N2257" t="s">
        <v>8295</v>
      </c>
      <c r="O2257" s="5">
        <f t="shared" si="245"/>
        <v>2.8665822784810127</v>
      </c>
      <c r="P2257" s="11">
        <f t="shared" si="246"/>
        <v>2.3188613557239401</v>
      </c>
      <c r="Q2257" t="str">
        <f t="shared" si="247"/>
        <v>technology</v>
      </c>
      <c r="R2257" t="str">
        <f t="shared" si="248"/>
        <v>hardware</v>
      </c>
      <c r="S2257" s="9">
        <f t="shared" si="249"/>
        <v>42467.951979166668</v>
      </c>
      <c r="T2257" s="10">
        <f t="shared" si="250"/>
        <v>42497.951979166668</v>
      </c>
      <c r="U2257">
        <f t="shared" si="25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2</v>
      </c>
      <c r="M2258" t="b">
        <v>0</v>
      </c>
      <c r="N2258" t="s">
        <v>8305</v>
      </c>
      <c r="O2258" s="5">
        <f t="shared" si="245"/>
        <v>2.2270833333333333</v>
      </c>
      <c r="P2258" s="11">
        <f t="shared" si="246"/>
        <v>534.5</v>
      </c>
      <c r="Q2258" t="str">
        <f t="shared" si="247"/>
        <v>theater</v>
      </c>
      <c r="R2258" t="str">
        <f t="shared" si="248"/>
        <v>musical</v>
      </c>
      <c r="S2258" s="9">
        <f t="shared" si="249"/>
        <v>42682.451921296291</v>
      </c>
      <c r="T2258" s="10">
        <f t="shared" si="250"/>
        <v>42696.451921296291</v>
      </c>
      <c r="U2258">
        <f t="shared" si="25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0</v>
      </c>
      <c r="M2259" t="b">
        <v>0</v>
      </c>
      <c r="N2259" t="s">
        <v>8289</v>
      </c>
      <c r="O2259" s="5">
        <f t="shared" si="245"/>
        <v>6.3613999999999997</v>
      </c>
      <c r="P2259" s="11" t="e">
        <f t="shared" si="246"/>
        <v>#DIV/0!</v>
      </c>
      <c r="Q2259" t="str">
        <f t="shared" si="247"/>
        <v>photography</v>
      </c>
      <c r="R2259" t="str">
        <f t="shared" si="248"/>
        <v>nature</v>
      </c>
      <c r="S2259" s="9">
        <f t="shared" si="249"/>
        <v>42505.936678240745</v>
      </c>
      <c r="T2259" s="10">
        <f t="shared" si="250"/>
        <v>42540.958333333328</v>
      </c>
      <c r="U2259">
        <f t="shared" si="25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0</v>
      </c>
      <c r="M2260" t="b">
        <v>0</v>
      </c>
      <c r="N2260" t="s">
        <v>8270</v>
      </c>
      <c r="O2260" s="5">
        <f t="shared" si="245"/>
        <v>1.4650000000000001</v>
      </c>
      <c r="P2260" s="11" t="e">
        <f t="shared" si="246"/>
        <v>#DIV/0!</v>
      </c>
      <c r="Q2260" t="str">
        <f t="shared" si="247"/>
        <v>film &amp; video</v>
      </c>
      <c r="R2260" t="str">
        <f t="shared" si="248"/>
        <v>animation</v>
      </c>
      <c r="S2260" s="9">
        <f t="shared" si="249"/>
        <v>42136.75100694444</v>
      </c>
      <c r="T2260" s="10">
        <f t="shared" si="250"/>
        <v>42166.75100694444</v>
      </c>
      <c r="U2260">
        <f t="shared" si="25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0</v>
      </c>
      <c r="M2261" t="b">
        <v>0</v>
      </c>
      <c r="N2261" t="s">
        <v>8272</v>
      </c>
      <c r="O2261" s="5">
        <f t="shared" si="245"/>
        <v>18.670999999999999</v>
      </c>
      <c r="P2261" s="11" t="e">
        <f t="shared" si="246"/>
        <v>#DIV/0!</v>
      </c>
      <c r="Q2261" t="str">
        <f t="shared" si="247"/>
        <v>technology</v>
      </c>
      <c r="R2261" t="str">
        <f t="shared" si="248"/>
        <v>web</v>
      </c>
      <c r="S2261" s="9">
        <f t="shared" si="249"/>
        <v>42702.804814814815</v>
      </c>
      <c r="T2261" s="10">
        <f t="shared" si="250"/>
        <v>42712.804814814815</v>
      </c>
      <c r="U2261">
        <f t="shared" si="25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3</v>
      </c>
      <c r="M2262" t="b">
        <v>0</v>
      </c>
      <c r="N2262" t="s">
        <v>8284</v>
      </c>
      <c r="O2262" s="5">
        <f t="shared" si="245"/>
        <v>3.2692000000000001</v>
      </c>
      <c r="P2262" s="11">
        <f t="shared" si="246"/>
        <v>2724.3333333333335</v>
      </c>
      <c r="Q2262" t="str">
        <f t="shared" si="247"/>
        <v>food</v>
      </c>
      <c r="R2262" t="str">
        <f t="shared" si="248"/>
        <v>food trucks</v>
      </c>
      <c r="S2262" s="9">
        <f t="shared" si="249"/>
        <v>41695.016782407409</v>
      </c>
      <c r="T2262" s="10">
        <f t="shared" si="250"/>
        <v>41724.975115740745</v>
      </c>
      <c r="U2262">
        <f t="shared" si="25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57</v>
      </c>
      <c r="M2263" t="b">
        <v>1</v>
      </c>
      <c r="N2263" t="s">
        <v>8271</v>
      </c>
      <c r="O2263" s="5">
        <f t="shared" si="245"/>
        <v>7.7949999999999999</v>
      </c>
      <c r="P2263" s="11">
        <f t="shared" si="246"/>
        <v>136.75438596491227</v>
      </c>
      <c r="Q2263" t="str">
        <f t="shared" si="247"/>
        <v>theater</v>
      </c>
      <c r="R2263" t="str">
        <f t="shared" si="248"/>
        <v>plays</v>
      </c>
      <c r="S2263" s="9">
        <f t="shared" si="249"/>
        <v>42759.724768518514</v>
      </c>
      <c r="T2263" s="10">
        <f t="shared" si="250"/>
        <v>42780.724768518514</v>
      </c>
      <c r="U2263">
        <f t="shared" si="25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0</v>
      </c>
      <c r="M2264" t="b">
        <v>0</v>
      </c>
      <c r="N2264" t="s">
        <v>8305</v>
      </c>
      <c r="O2264" s="5">
        <f t="shared" si="245"/>
        <v>1.5415151515151515</v>
      </c>
      <c r="P2264" s="11" t="e">
        <f t="shared" si="246"/>
        <v>#DIV/0!</v>
      </c>
      <c r="Q2264" t="str">
        <f t="shared" si="247"/>
        <v>theater</v>
      </c>
      <c r="R2264" t="str">
        <f t="shared" si="248"/>
        <v>musical</v>
      </c>
      <c r="S2264" s="9">
        <f t="shared" si="249"/>
        <v>41926.585162037038</v>
      </c>
      <c r="T2264" s="10">
        <f t="shared" si="250"/>
        <v>41961</v>
      </c>
      <c r="U2264">
        <f t="shared" si="25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41</v>
      </c>
      <c r="M2265" t="b">
        <v>0</v>
      </c>
      <c r="N2265" t="s">
        <v>8293</v>
      </c>
      <c r="O2265" s="5">
        <f t="shared" si="245"/>
        <v>1.1554666666666666</v>
      </c>
      <c r="P2265" s="11">
        <f t="shared" si="246"/>
        <v>211.36585365853659</v>
      </c>
      <c r="Q2265" t="str">
        <f t="shared" si="247"/>
        <v>music</v>
      </c>
      <c r="R2265" t="str">
        <f t="shared" si="248"/>
        <v>faith</v>
      </c>
      <c r="S2265" s="9">
        <f t="shared" si="249"/>
        <v>42014.832326388889</v>
      </c>
      <c r="T2265" s="10">
        <f t="shared" si="250"/>
        <v>42035.832326388889</v>
      </c>
      <c r="U2265">
        <f t="shared" si="25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0</v>
      </c>
      <c r="M2266" t="b">
        <v>0</v>
      </c>
      <c r="N2266" t="s">
        <v>8267</v>
      </c>
      <c r="O2266" s="5">
        <f t="shared" si="245"/>
        <v>1.8003333333333333</v>
      </c>
      <c r="P2266" s="11" t="e">
        <f t="shared" si="246"/>
        <v>#DIV/0!</v>
      </c>
      <c r="Q2266" t="str">
        <f t="shared" si="247"/>
        <v>film &amp; video</v>
      </c>
      <c r="R2266" t="str">
        <f t="shared" si="248"/>
        <v>science fiction</v>
      </c>
      <c r="S2266" s="9">
        <f t="shared" si="249"/>
        <v>42496.582337962958</v>
      </c>
      <c r="T2266" s="10">
        <f t="shared" si="250"/>
        <v>42513.125</v>
      </c>
      <c r="U2266">
        <f t="shared" si="25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0</v>
      </c>
      <c r="M2267" t="b">
        <v>0</v>
      </c>
      <c r="N2267" t="s">
        <v>8271</v>
      </c>
      <c r="O2267" s="5">
        <f t="shared" si="245"/>
        <v>2.9849999999999999</v>
      </c>
      <c r="P2267" s="11" t="e">
        <f t="shared" si="246"/>
        <v>#DIV/0!</v>
      </c>
      <c r="Q2267" t="str">
        <f t="shared" si="247"/>
        <v>theater</v>
      </c>
      <c r="R2267" t="str">
        <f t="shared" si="248"/>
        <v>plays</v>
      </c>
      <c r="S2267" s="9">
        <f t="shared" si="249"/>
        <v>42689.853090277778</v>
      </c>
      <c r="T2267" s="10">
        <f t="shared" si="250"/>
        <v>42696.853090277778</v>
      </c>
      <c r="U2267">
        <f t="shared" si="25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1</v>
      </c>
      <c r="L2268">
        <v>1780</v>
      </c>
      <c r="M2268" t="b">
        <v>1</v>
      </c>
      <c r="N2268" t="s">
        <v>8295</v>
      </c>
      <c r="O2268" s="5">
        <f t="shared" si="245"/>
        <v>3.2026666666666666</v>
      </c>
      <c r="P2268" s="11">
        <f t="shared" si="246"/>
        <v>2.6988764044943818</v>
      </c>
      <c r="Q2268" t="str">
        <f t="shared" si="247"/>
        <v>technology</v>
      </c>
      <c r="R2268" t="str">
        <f t="shared" si="248"/>
        <v>hardware</v>
      </c>
      <c r="S2268" s="9">
        <f t="shared" si="249"/>
        <v>42469.874907407408</v>
      </c>
      <c r="T2268" s="10">
        <f t="shared" si="250"/>
        <v>42487.083333333328</v>
      </c>
      <c r="U2268">
        <f t="shared" si="25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76</v>
      </c>
      <c r="M2269" t="b">
        <v>1</v>
      </c>
      <c r="N2269" t="s">
        <v>8271</v>
      </c>
      <c r="O2269" s="5">
        <f t="shared" si="245"/>
        <v>3.80525</v>
      </c>
      <c r="P2269" s="11">
        <f t="shared" si="246"/>
        <v>1001.3815789473684</v>
      </c>
      <c r="Q2269" t="str">
        <f t="shared" si="247"/>
        <v>theater</v>
      </c>
      <c r="R2269" t="str">
        <f t="shared" si="248"/>
        <v>plays</v>
      </c>
      <c r="S2269" s="9">
        <f t="shared" si="249"/>
        <v>41968.829826388886</v>
      </c>
      <c r="T2269" s="10">
        <f t="shared" si="250"/>
        <v>41994.041666666672</v>
      </c>
      <c r="U2269">
        <f t="shared" si="25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35</v>
      </c>
      <c r="M2270" t="b">
        <v>1</v>
      </c>
      <c r="N2270" t="s">
        <v>8269</v>
      </c>
      <c r="O2270" s="5">
        <f t="shared" si="245"/>
        <v>1.026</v>
      </c>
      <c r="P2270" s="11">
        <f t="shared" si="246"/>
        <v>820.8</v>
      </c>
      <c r="Q2270" t="str">
        <f t="shared" si="247"/>
        <v>film &amp; video</v>
      </c>
      <c r="R2270" t="str">
        <f t="shared" si="248"/>
        <v>documentary</v>
      </c>
      <c r="S2270" s="9">
        <f t="shared" si="249"/>
        <v>42776.082349537035</v>
      </c>
      <c r="T2270" s="10">
        <f t="shared" si="250"/>
        <v>42806.082349537035</v>
      </c>
      <c r="U2270">
        <f t="shared" si="25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19</v>
      </c>
      <c r="M2271" t="b">
        <v>0</v>
      </c>
      <c r="N2271" t="s">
        <v>8273</v>
      </c>
      <c r="O2271" s="5">
        <f t="shared" si="245"/>
        <v>18.016400000000001</v>
      </c>
      <c r="P2271" s="11">
        <f t="shared" si="246"/>
        <v>2370.5789473684213</v>
      </c>
      <c r="Q2271" t="str">
        <f t="shared" si="247"/>
        <v>technology</v>
      </c>
      <c r="R2271" t="str">
        <f t="shared" si="248"/>
        <v>wearables</v>
      </c>
      <c r="S2271" s="9">
        <f t="shared" si="249"/>
        <v>42776.704432870371</v>
      </c>
      <c r="T2271" s="10">
        <f t="shared" si="250"/>
        <v>42801.208333333328</v>
      </c>
      <c r="U2271">
        <f t="shared" si="25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0</v>
      </c>
      <c r="M2272" t="b">
        <v>0</v>
      </c>
      <c r="N2272" t="s">
        <v>8284</v>
      </c>
      <c r="O2272" s="5">
        <f t="shared" si="245"/>
        <v>7.2024800000000004</v>
      </c>
      <c r="P2272" s="11" t="e">
        <f t="shared" si="246"/>
        <v>#DIV/0!</v>
      </c>
      <c r="Q2272" t="str">
        <f t="shared" si="247"/>
        <v>food</v>
      </c>
      <c r="R2272" t="str">
        <f t="shared" si="248"/>
        <v>food trucks</v>
      </c>
      <c r="S2272" s="9">
        <f t="shared" si="249"/>
        <v>42725.869363425925</v>
      </c>
      <c r="T2272" s="10">
        <f t="shared" si="250"/>
        <v>42745.915972222225</v>
      </c>
      <c r="U2272">
        <f t="shared" si="25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23</v>
      </c>
      <c r="M2273" t="b">
        <v>1</v>
      </c>
      <c r="N2273" t="s">
        <v>8271</v>
      </c>
      <c r="O2273" s="5">
        <f t="shared" si="245"/>
        <v>2.8309000000000002</v>
      </c>
      <c r="P2273" s="11">
        <f t="shared" si="246"/>
        <v>2461.6521739130435</v>
      </c>
      <c r="Q2273" t="str">
        <f t="shared" si="247"/>
        <v>theater</v>
      </c>
      <c r="R2273" t="str">
        <f t="shared" si="248"/>
        <v>plays</v>
      </c>
      <c r="S2273" s="9">
        <f t="shared" si="249"/>
        <v>42684.000046296293</v>
      </c>
      <c r="T2273" s="10">
        <f t="shared" si="250"/>
        <v>42714.000046296293</v>
      </c>
      <c r="U2273">
        <f t="shared" si="25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33</v>
      </c>
      <c r="M2274" t="b">
        <v>0</v>
      </c>
      <c r="N2274" t="s">
        <v>8299</v>
      </c>
      <c r="O2274" s="5">
        <f t="shared" si="245"/>
        <v>13.566000000000001</v>
      </c>
      <c r="P2274" s="11">
        <f t="shared" si="246"/>
        <v>411.09090909090907</v>
      </c>
      <c r="Q2274" t="str">
        <f t="shared" si="247"/>
        <v>food</v>
      </c>
      <c r="R2274" t="str">
        <f t="shared" si="248"/>
        <v>restaurants</v>
      </c>
      <c r="S2274" s="9">
        <f t="shared" si="249"/>
        <v>42315.699490740735</v>
      </c>
      <c r="T2274" s="10">
        <f t="shared" si="250"/>
        <v>42345.699490740735</v>
      </c>
      <c r="U2274">
        <f t="shared" si="25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29</v>
      </c>
      <c r="M2275" t="b">
        <v>1</v>
      </c>
      <c r="N2275" t="s">
        <v>8271</v>
      </c>
      <c r="O2275" s="5">
        <f t="shared" si="245"/>
        <v>2.2035999999999998</v>
      </c>
      <c r="P2275" s="11">
        <f t="shared" si="246"/>
        <v>189.9655172413793</v>
      </c>
      <c r="Q2275" t="str">
        <f t="shared" si="247"/>
        <v>theater</v>
      </c>
      <c r="R2275" t="str">
        <f t="shared" si="248"/>
        <v>plays</v>
      </c>
      <c r="S2275" s="9">
        <f t="shared" si="249"/>
        <v>42781.549097222218</v>
      </c>
      <c r="T2275" s="10">
        <f t="shared" si="250"/>
        <v>42806.507430555561</v>
      </c>
      <c r="U2275">
        <f t="shared" si="25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14</v>
      </c>
      <c r="M2276" t="b">
        <v>0</v>
      </c>
      <c r="N2276" t="s">
        <v>8271</v>
      </c>
      <c r="O2276" s="5">
        <f t="shared" si="245"/>
        <v>1.196</v>
      </c>
      <c r="P2276" s="11">
        <f t="shared" si="246"/>
        <v>213.57142857142858</v>
      </c>
      <c r="Q2276" t="str">
        <f t="shared" si="247"/>
        <v>theater</v>
      </c>
      <c r="R2276" t="str">
        <f t="shared" si="248"/>
        <v>plays</v>
      </c>
      <c r="S2276" s="9">
        <f t="shared" si="249"/>
        <v>41663.500659722224</v>
      </c>
      <c r="T2276" s="10">
        <f t="shared" si="250"/>
        <v>41693.500659722224</v>
      </c>
      <c r="U2276">
        <f t="shared" si="25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6</v>
      </c>
      <c r="M2277" t="b">
        <v>0</v>
      </c>
      <c r="N2277" t="s">
        <v>8271</v>
      </c>
      <c r="O2277" s="5">
        <f t="shared" si="245"/>
        <v>4.0776923076923079</v>
      </c>
      <c r="P2277" s="11">
        <f t="shared" si="246"/>
        <v>441.75</v>
      </c>
      <c r="Q2277" t="str">
        <f t="shared" si="247"/>
        <v>theater</v>
      </c>
      <c r="R2277" t="str">
        <f t="shared" si="248"/>
        <v>plays</v>
      </c>
      <c r="S2277" s="9">
        <f t="shared" si="249"/>
        <v>41965.616655092599</v>
      </c>
      <c r="T2277" s="10">
        <f t="shared" si="250"/>
        <v>41995.616655092599</v>
      </c>
      <c r="U2277">
        <f t="shared" si="25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44</v>
      </c>
      <c r="M2278" t="b">
        <v>1</v>
      </c>
      <c r="N2278" t="s">
        <v>8279</v>
      </c>
      <c r="O2278" s="5">
        <f t="shared" si="245"/>
        <v>1.0581826105905425</v>
      </c>
      <c r="P2278" s="11">
        <f t="shared" si="246"/>
        <v>110.36363636363636</v>
      </c>
      <c r="Q2278" t="str">
        <f t="shared" si="247"/>
        <v>music</v>
      </c>
      <c r="R2278" t="str">
        <f t="shared" si="248"/>
        <v>indie rock</v>
      </c>
      <c r="S2278" s="9">
        <f t="shared" si="249"/>
        <v>41614.651493055557</v>
      </c>
      <c r="T2278" s="10">
        <f t="shared" si="250"/>
        <v>41644.651493055557</v>
      </c>
      <c r="U2278">
        <f t="shared" si="25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12</v>
      </c>
      <c r="M2279" t="b">
        <v>0</v>
      </c>
      <c r="N2279" t="s">
        <v>8271</v>
      </c>
      <c r="O2279" s="5">
        <f t="shared" si="245"/>
        <v>1.4108235294117648</v>
      </c>
      <c r="P2279" s="11">
        <f t="shared" si="246"/>
        <v>999.33333333333337</v>
      </c>
      <c r="Q2279" t="str">
        <f t="shared" si="247"/>
        <v>theater</v>
      </c>
      <c r="R2279" t="str">
        <f t="shared" si="248"/>
        <v>plays</v>
      </c>
      <c r="S2279" s="9">
        <f t="shared" si="249"/>
        <v>40936.678506944445</v>
      </c>
      <c r="T2279" s="10">
        <f t="shared" si="250"/>
        <v>40966.678506944445</v>
      </c>
      <c r="U2279">
        <f t="shared" si="25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14</v>
      </c>
      <c r="M2280" t="b">
        <v>1</v>
      </c>
      <c r="N2280" t="s">
        <v>8285</v>
      </c>
      <c r="O2280" s="5">
        <f t="shared" si="245"/>
        <v>2.7069999999999999</v>
      </c>
      <c r="P2280" s="11">
        <f t="shared" si="246"/>
        <v>386.71428571428572</v>
      </c>
      <c r="Q2280" t="str">
        <f t="shared" si="247"/>
        <v>photography</v>
      </c>
      <c r="R2280" t="str">
        <f t="shared" si="248"/>
        <v>photobooks</v>
      </c>
      <c r="S2280" s="9">
        <f t="shared" si="249"/>
        <v>42338.709108796291</v>
      </c>
      <c r="T2280" s="10">
        <f t="shared" si="250"/>
        <v>42372.957638888889</v>
      </c>
      <c r="U2280">
        <f t="shared" si="25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</v>
      </c>
      <c r="M2281" t="b">
        <v>0</v>
      </c>
      <c r="N2281" t="s">
        <v>8273</v>
      </c>
      <c r="O2281" s="5">
        <f t="shared" si="245"/>
        <v>1.538</v>
      </c>
      <c r="P2281" s="11">
        <f t="shared" si="246"/>
        <v>512.66666666666663</v>
      </c>
      <c r="Q2281" t="str">
        <f t="shared" si="247"/>
        <v>technology</v>
      </c>
      <c r="R2281" t="str">
        <f t="shared" si="248"/>
        <v>wearables</v>
      </c>
      <c r="S2281" s="9">
        <f t="shared" si="249"/>
        <v>42020.806701388887</v>
      </c>
      <c r="T2281" s="10">
        <f t="shared" si="250"/>
        <v>42039.166666666672</v>
      </c>
      <c r="U2281">
        <f t="shared" si="25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12</v>
      </c>
      <c r="M2282" t="b">
        <v>0</v>
      </c>
      <c r="N2282" t="s">
        <v>8291</v>
      </c>
      <c r="O2282" s="5">
        <f t="shared" si="245"/>
        <v>4.0357653061224488</v>
      </c>
      <c r="P2282" s="11">
        <f t="shared" si="246"/>
        <v>3295.875</v>
      </c>
      <c r="Q2282" t="str">
        <f t="shared" si="247"/>
        <v>photography</v>
      </c>
      <c r="R2282" t="str">
        <f t="shared" si="248"/>
        <v>places</v>
      </c>
      <c r="S2282" s="9">
        <f t="shared" si="249"/>
        <v>42234.624895833331</v>
      </c>
      <c r="T2282" s="10">
        <f t="shared" si="250"/>
        <v>42264.624895833331</v>
      </c>
      <c r="U2282">
        <f t="shared" si="25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</v>
      </c>
      <c r="M2283" t="b">
        <v>0</v>
      </c>
      <c r="N2283" t="s">
        <v>8284</v>
      </c>
      <c r="O2283" s="5">
        <f t="shared" si="245"/>
        <v>1.85</v>
      </c>
      <c r="P2283" s="11">
        <f t="shared" si="246"/>
        <v>555</v>
      </c>
      <c r="Q2283" t="str">
        <f t="shared" si="247"/>
        <v>food</v>
      </c>
      <c r="R2283" t="str">
        <f t="shared" si="248"/>
        <v>food trucks</v>
      </c>
      <c r="S2283" s="9">
        <f t="shared" si="249"/>
        <v>40687.285844907405</v>
      </c>
      <c r="T2283" s="10">
        <f t="shared" si="250"/>
        <v>40749.284722222219</v>
      </c>
      <c r="U2283">
        <f t="shared" si="25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0</v>
      </c>
      <c r="M2284" t="b">
        <v>0</v>
      </c>
      <c r="N2284" t="s">
        <v>8271</v>
      </c>
      <c r="O2284" s="5">
        <f t="shared" si="245"/>
        <v>1.8533333333333333</v>
      </c>
      <c r="P2284" s="11" t="e">
        <f t="shared" si="246"/>
        <v>#DIV/0!</v>
      </c>
      <c r="Q2284" t="str">
        <f t="shared" si="247"/>
        <v>theater</v>
      </c>
      <c r="R2284" t="str">
        <f t="shared" si="248"/>
        <v>plays</v>
      </c>
      <c r="S2284" s="9">
        <f t="shared" si="249"/>
        <v>42323.17460648148</v>
      </c>
      <c r="T2284" s="10">
        <f t="shared" si="250"/>
        <v>42383.17460648148</v>
      </c>
      <c r="U2284">
        <f t="shared" si="25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1</v>
      </c>
      <c r="M2285" t="b">
        <v>0</v>
      </c>
      <c r="N2285" t="s">
        <v>8272</v>
      </c>
      <c r="O2285" s="5">
        <f t="shared" si="245"/>
        <v>1.0085533333333332</v>
      </c>
      <c r="P2285" s="11">
        <f t="shared" si="246"/>
        <v>3025.66</v>
      </c>
      <c r="Q2285" t="str">
        <f t="shared" si="247"/>
        <v>technology</v>
      </c>
      <c r="R2285" t="str">
        <f t="shared" si="248"/>
        <v>web</v>
      </c>
      <c r="S2285" s="9">
        <f t="shared" si="249"/>
        <v>40978.125046296293</v>
      </c>
      <c r="T2285" s="10">
        <f t="shared" si="250"/>
        <v>41038.083379629628</v>
      </c>
      <c r="U2285">
        <f t="shared" si="25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72</v>
      </c>
      <c r="M2286" t="b">
        <v>1</v>
      </c>
      <c r="N2286" t="s">
        <v>8271</v>
      </c>
      <c r="O2286" s="5">
        <f t="shared" si="245"/>
        <v>1.0622116666666668</v>
      </c>
      <c r="P2286" s="11">
        <f t="shared" si="246"/>
        <v>88.517638888888897</v>
      </c>
      <c r="Q2286" t="str">
        <f t="shared" si="247"/>
        <v>theater</v>
      </c>
      <c r="R2286" t="str">
        <f t="shared" si="248"/>
        <v>plays</v>
      </c>
      <c r="S2286" s="9">
        <f t="shared" si="249"/>
        <v>40585.796817129631</v>
      </c>
      <c r="T2286" s="10">
        <f t="shared" si="250"/>
        <v>40614.166666666664</v>
      </c>
      <c r="U2286">
        <f t="shared" si="25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3</v>
      </c>
      <c r="M2287" t="b">
        <v>0</v>
      </c>
      <c r="N2287" t="s">
        <v>8271</v>
      </c>
      <c r="O2287" s="5">
        <f t="shared" si="245"/>
        <v>1.2136666666666667</v>
      </c>
      <c r="P2287" s="11">
        <f t="shared" si="246"/>
        <v>1213.6666666666667</v>
      </c>
      <c r="Q2287" t="str">
        <f t="shared" si="247"/>
        <v>theater</v>
      </c>
      <c r="R2287" t="str">
        <f t="shared" si="248"/>
        <v>plays</v>
      </c>
      <c r="S2287" s="9">
        <f t="shared" si="249"/>
        <v>41059.185682870368</v>
      </c>
      <c r="T2287" s="10">
        <f t="shared" si="250"/>
        <v>41089.185682870368</v>
      </c>
      <c r="U2287">
        <f t="shared" si="25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9</v>
      </c>
      <c r="M2288" t="b">
        <v>0</v>
      </c>
      <c r="N2288" t="s">
        <v>8294</v>
      </c>
      <c r="O2288" s="5">
        <f t="shared" si="245"/>
        <v>1.0006666666666666</v>
      </c>
      <c r="P2288" s="11">
        <f t="shared" si="246"/>
        <v>166.77777777777777</v>
      </c>
      <c r="Q2288" t="str">
        <f t="shared" si="247"/>
        <v>technology</v>
      </c>
      <c r="R2288" t="str">
        <f t="shared" si="248"/>
        <v>gadgets</v>
      </c>
      <c r="S2288" s="9">
        <f t="shared" si="249"/>
        <v>41494.963587962964</v>
      </c>
      <c r="T2288" s="10">
        <f t="shared" si="250"/>
        <v>41523.165972222225</v>
      </c>
      <c r="U2288">
        <f t="shared" si="25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45</v>
      </c>
      <c r="M2289" t="b">
        <v>1</v>
      </c>
      <c r="N2289" t="s">
        <v>8271</v>
      </c>
      <c r="O2289" s="5">
        <f t="shared" si="245"/>
        <v>1.1997755555555556</v>
      </c>
      <c r="P2289" s="11">
        <f t="shared" si="246"/>
        <v>119.97755555555555</v>
      </c>
      <c r="Q2289" t="str">
        <f t="shared" si="247"/>
        <v>theater</v>
      </c>
      <c r="R2289" t="str">
        <f t="shared" si="248"/>
        <v>plays</v>
      </c>
      <c r="S2289" s="9">
        <f t="shared" si="249"/>
        <v>41792.667361111111</v>
      </c>
      <c r="T2289" s="10">
        <f t="shared" si="250"/>
        <v>41813.667361111111</v>
      </c>
      <c r="U2289">
        <f t="shared" si="25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4</v>
      </c>
      <c r="M2290" t="b">
        <v>0</v>
      </c>
      <c r="N2290" t="s">
        <v>8271</v>
      </c>
      <c r="O2290" s="5">
        <f t="shared" si="245"/>
        <v>1.0009999999999999</v>
      </c>
      <c r="P2290" s="11">
        <f t="shared" si="246"/>
        <v>250.25</v>
      </c>
      <c r="Q2290" t="str">
        <f t="shared" si="247"/>
        <v>theater</v>
      </c>
      <c r="R2290" t="str">
        <f t="shared" si="248"/>
        <v>plays</v>
      </c>
      <c r="S2290" s="9">
        <f t="shared" si="249"/>
        <v>41067.827418981484</v>
      </c>
      <c r="T2290" s="10">
        <f t="shared" si="250"/>
        <v>41086.75</v>
      </c>
      <c r="U2290">
        <f t="shared" si="25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4</v>
      </c>
      <c r="M2291" t="b">
        <v>0</v>
      </c>
      <c r="N2291" t="s">
        <v>8304</v>
      </c>
      <c r="O2291" s="5">
        <f t="shared" si="245"/>
        <v>1.0740000000000001</v>
      </c>
      <c r="P2291" s="11">
        <f t="shared" si="246"/>
        <v>402.75</v>
      </c>
      <c r="Q2291" t="str">
        <f t="shared" si="247"/>
        <v>publishing</v>
      </c>
      <c r="R2291" t="str">
        <f t="shared" si="248"/>
        <v>children's books</v>
      </c>
      <c r="S2291" s="9">
        <f t="shared" si="249"/>
        <v>41571.998379629629</v>
      </c>
      <c r="T2291" s="10">
        <f t="shared" si="250"/>
        <v>41614.973611111112</v>
      </c>
      <c r="U2291">
        <f t="shared" si="25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0</v>
      </c>
      <c r="M2292" t="b">
        <v>0</v>
      </c>
      <c r="N2292" t="s">
        <v>8305</v>
      </c>
      <c r="O2292" s="5">
        <f t="shared" si="245"/>
        <v>1.0406666666666666</v>
      </c>
      <c r="P2292" s="11" t="e">
        <f t="shared" si="246"/>
        <v>#DIV/0!</v>
      </c>
      <c r="Q2292" t="str">
        <f t="shared" si="247"/>
        <v>theater</v>
      </c>
      <c r="R2292" t="str">
        <f t="shared" si="248"/>
        <v>musical</v>
      </c>
      <c r="S2292" s="9">
        <f t="shared" si="249"/>
        <v>40070.253819444442</v>
      </c>
      <c r="T2292" s="10">
        <f t="shared" si="250"/>
        <v>40148.708333333336</v>
      </c>
      <c r="U2292">
        <f t="shared" si="25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89</v>
      </c>
      <c r="M2293" t="b">
        <v>1</v>
      </c>
      <c r="N2293" t="s">
        <v>8271</v>
      </c>
      <c r="O2293" s="5">
        <f t="shared" si="245"/>
        <v>1.728</v>
      </c>
      <c r="P2293" s="11">
        <f t="shared" si="246"/>
        <v>48.539325842696627</v>
      </c>
      <c r="Q2293" t="str">
        <f t="shared" si="247"/>
        <v>theater</v>
      </c>
      <c r="R2293" t="str">
        <f t="shared" si="248"/>
        <v>plays</v>
      </c>
      <c r="S2293" s="9">
        <f t="shared" si="249"/>
        <v>40987.977060185185</v>
      </c>
      <c r="T2293" s="10">
        <f t="shared" si="250"/>
        <v>41022.166666666664</v>
      </c>
      <c r="U2293">
        <f t="shared" si="25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5</v>
      </c>
      <c r="M2294" t="b">
        <v>0</v>
      </c>
      <c r="N2294" t="s">
        <v>8287</v>
      </c>
      <c r="O2294" s="5">
        <f t="shared" si="245"/>
        <v>1.072505</v>
      </c>
      <c r="P2294" s="11">
        <f t="shared" si="246"/>
        <v>429.00200000000007</v>
      </c>
      <c r="Q2294" t="str">
        <f t="shared" si="247"/>
        <v>publishing</v>
      </c>
      <c r="R2294" t="str">
        <f t="shared" si="248"/>
        <v>translations</v>
      </c>
      <c r="S2294" s="9">
        <f t="shared" si="249"/>
        <v>40987.697638888887</v>
      </c>
      <c r="T2294" s="10">
        <f t="shared" si="250"/>
        <v>41017.697638888887</v>
      </c>
      <c r="U2294">
        <f t="shared" si="25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21</v>
      </c>
      <c r="M2295" t="b">
        <v>0</v>
      </c>
      <c r="N2295" t="s">
        <v>8303</v>
      </c>
      <c r="O2295" s="5">
        <f t="shared" si="245"/>
        <v>1.0823529411764705</v>
      </c>
      <c r="P2295" s="11">
        <f t="shared" si="246"/>
        <v>43.80952380952381</v>
      </c>
      <c r="Q2295" t="str">
        <f t="shared" si="247"/>
        <v>theater</v>
      </c>
      <c r="R2295" t="str">
        <f t="shared" si="248"/>
        <v>spaces</v>
      </c>
      <c r="S2295" s="9">
        <f t="shared" si="249"/>
        <v>41151.708321759259</v>
      </c>
      <c r="T2295" s="10">
        <f t="shared" si="250"/>
        <v>41177.165972222225</v>
      </c>
      <c r="U2295">
        <f t="shared" si="25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52</v>
      </c>
      <c r="M2296" t="b">
        <v>1</v>
      </c>
      <c r="N2296" t="s">
        <v>8269</v>
      </c>
      <c r="O2296" s="5">
        <f t="shared" si="245"/>
        <v>1.4608079999999999</v>
      </c>
      <c r="P2296" s="11">
        <f t="shared" si="246"/>
        <v>140.46230769230769</v>
      </c>
      <c r="Q2296" t="str">
        <f t="shared" si="247"/>
        <v>film &amp; video</v>
      </c>
      <c r="R2296" t="str">
        <f t="shared" si="248"/>
        <v>documentary</v>
      </c>
      <c r="S2296" s="9">
        <f t="shared" si="249"/>
        <v>41264.72314814815</v>
      </c>
      <c r="T2296" s="10">
        <f t="shared" si="250"/>
        <v>41294.72314814815</v>
      </c>
      <c r="U2296">
        <f t="shared" si="25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348</v>
      </c>
      <c r="M2297" t="b">
        <v>0</v>
      </c>
      <c r="N2297" t="s">
        <v>8303</v>
      </c>
      <c r="O2297" s="5">
        <f t="shared" si="245"/>
        <v>1.2524999999999999</v>
      </c>
      <c r="P2297" s="11">
        <f t="shared" si="246"/>
        <v>4.318965517241379</v>
      </c>
      <c r="Q2297" t="str">
        <f t="shared" si="247"/>
        <v>theater</v>
      </c>
      <c r="R2297" t="str">
        <f t="shared" si="248"/>
        <v>spaces</v>
      </c>
      <c r="S2297" s="9">
        <f t="shared" si="249"/>
        <v>41270.954351851848</v>
      </c>
      <c r="T2297" s="10">
        <f t="shared" si="250"/>
        <v>41300.954351851848</v>
      </c>
      <c r="U2297">
        <f t="shared" si="25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</v>
      </c>
      <c r="M2298" t="b">
        <v>0</v>
      </c>
      <c r="N2298" t="s">
        <v>8303</v>
      </c>
      <c r="O2298" s="5">
        <f t="shared" si="245"/>
        <v>1.4907142857142857</v>
      </c>
      <c r="P2298" s="11">
        <f t="shared" si="246"/>
        <v>10435</v>
      </c>
      <c r="Q2298" t="str">
        <f t="shared" si="247"/>
        <v>theater</v>
      </c>
      <c r="R2298" t="str">
        <f t="shared" si="248"/>
        <v>spaces</v>
      </c>
      <c r="S2298" s="9">
        <f t="shared" si="249"/>
        <v>40927.731782407405</v>
      </c>
      <c r="T2298" s="10">
        <f t="shared" si="250"/>
        <v>40962.731782407405</v>
      </c>
      <c r="U2298">
        <f t="shared" si="25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5</v>
      </c>
      <c r="M2299" t="b">
        <v>0</v>
      </c>
      <c r="N2299" t="s">
        <v>8270</v>
      </c>
      <c r="O2299" s="5">
        <f t="shared" si="245"/>
        <v>1.006</v>
      </c>
      <c r="P2299" s="11">
        <f t="shared" si="246"/>
        <v>201.2</v>
      </c>
      <c r="Q2299" t="str">
        <f t="shared" si="247"/>
        <v>film &amp; video</v>
      </c>
      <c r="R2299" t="str">
        <f t="shared" si="248"/>
        <v>animation</v>
      </c>
      <c r="S2299" s="9">
        <f t="shared" si="249"/>
        <v>40948.042233796295</v>
      </c>
      <c r="T2299" s="10">
        <f t="shared" si="250"/>
        <v>40982.165972222225</v>
      </c>
      <c r="U2299">
        <f t="shared" si="25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50</v>
      </c>
      <c r="M2300" t="b">
        <v>0</v>
      </c>
      <c r="N2300" t="s">
        <v>8303</v>
      </c>
      <c r="O2300" s="5">
        <f t="shared" si="245"/>
        <v>1.0507333333333333</v>
      </c>
      <c r="P2300" s="11">
        <f t="shared" si="246"/>
        <v>630.44000000000005</v>
      </c>
      <c r="Q2300" t="str">
        <f t="shared" si="247"/>
        <v>theater</v>
      </c>
      <c r="R2300" t="str">
        <f t="shared" si="248"/>
        <v>spaces</v>
      </c>
      <c r="S2300" s="9">
        <f t="shared" si="249"/>
        <v>41694.84065972222</v>
      </c>
      <c r="T2300" s="10">
        <f t="shared" si="250"/>
        <v>41724.798993055556</v>
      </c>
      <c r="U2300">
        <f t="shared" si="25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26</v>
      </c>
      <c r="M2301" t="b">
        <v>1</v>
      </c>
      <c r="N2301" t="s">
        <v>8274</v>
      </c>
      <c r="O2301" s="5">
        <f t="shared" si="245"/>
        <v>3.5016666666666665</v>
      </c>
      <c r="P2301" s="11">
        <f t="shared" si="246"/>
        <v>40.403846153846153</v>
      </c>
      <c r="Q2301" t="str">
        <f t="shared" si="247"/>
        <v>publishing</v>
      </c>
      <c r="R2301" t="str">
        <f t="shared" si="248"/>
        <v>nonfiction</v>
      </c>
      <c r="S2301" s="9">
        <f t="shared" si="249"/>
        <v>40565.032511574071</v>
      </c>
      <c r="T2301" s="10">
        <f t="shared" si="250"/>
        <v>40580.032511574071</v>
      </c>
      <c r="U2301">
        <f t="shared" si="25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1</v>
      </c>
      <c r="M2302" t="b">
        <v>0</v>
      </c>
      <c r="N2302" t="s">
        <v>8287</v>
      </c>
      <c r="O2302" s="5">
        <f t="shared" si="245"/>
        <v>1.0125</v>
      </c>
      <c r="P2302" s="11">
        <f t="shared" si="246"/>
        <v>810</v>
      </c>
      <c r="Q2302" t="str">
        <f t="shared" si="247"/>
        <v>publishing</v>
      </c>
      <c r="R2302" t="str">
        <f t="shared" si="248"/>
        <v>translations</v>
      </c>
      <c r="S2302" s="9">
        <f t="shared" si="249"/>
        <v>41074.727037037039</v>
      </c>
      <c r="T2302" s="10">
        <f t="shared" si="250"/>
        <v>41088.727037037039</v>
      </c>
      <c r="U2302">
        <f t="shared" si="25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0</v>
      </c>
      <c r="L2303">
        <v>1</v>
      </c>
      <c r="M2303" t="b">
        <v>0</v>
      </c>
      <c r="N2303" t="s">
        <v>8272</v>
      </c>
      <c r="O2303" s="5">
        <f t="shared" si="245"/>
        <v>1.336044</v>
      </c>
      <c r="P2303" s="11">
        <f t="shared" si="246"/>
        <v>6680.22</v>
      </c>
      <c r="Q2303" t="str">
        <f t="shared" si="247"/>
        <v>technology</v>
      </c>
      <c r="R2303" t="str">
        <f t="shared" si="248"/>
        <v>web</v>
      </c>
      <c r="S2303" s="9">
        <f t="shared" si="249"/>
        <v>41416.146944444445</v>
      </c>
      <c r="T2303" s="10">
        <f t="shared" si="250"/>
        <v>41446.146944444445</v>
      </c>
      <c r="U2303">
        <f t="shared" si="25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0</v>
      </c>
      <c r="L2304">
        <v>54</v>
      </c>
      <c r="M2304" t="b">
        <v>1</v>
      </c>
      <c r="N2304" t="s">
        <v>8305</v>
      </c>
      <c r="O2304" s="5">
        <f t="shared" si="245"/>
        <v>1.7065217391304348</v>
      </c>
      <c r="P2304" s="11">
        <f t="shared" si="246"/>
        <v>72.68518518518519</v>
      </c>
      <c r="Q2304" t="str">
        <f t="shared" si="247"/>
        <v>theater</v>
      </c>
      <c r="R2304" t="str">
        <f t="shared" si="248"/>
        <v>musical</v>
      </c>
      <c r="S2304" s="9">
        <f t="shared" si="249"/>
        <v>41605.868449074071</v>
      </c>
      <c r="T2304" s="10">
        <f t="shared" si="250"/>
        <v>41639.291666666664</v>
      </c>
      <c r="U2304">
        <f t="shared" si="25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0</v>
      </c>
      <c r="L2305">
        <v>26</v>
      </c>
      <c r="M2305" t="b">
        <v>0</v>
      </c>
      <c r="N2305" t="s">
        <v>8271</v>
      </c>
      <c r="O2305" s="5">
        <f t="shared" si="245"/>
        <v>1.0935829457364341</v>
      </c>
      <c r="P2305" s="11">
        <f t="shared" si="246"/>
        <v>271.29269230769228</v>
      </c>
      <c r="Q2305" t="str">
        <f t="shared" si="247"/>
        <v>theater</v>
      </c>
      <c r="R2305" t="str">
        <f t="shared" si="248"/>
        <v>plays</v>
      </c>
      <c r="S2305" s="9">
        <f t="shared" si="249"/>
        <v>40850.111064814817</v>
      </c>
      <c r="T2305" s="10">
        <f t="shared" si="250"/>
        <v>40890.152731481481</v>
      </c>
      <c r="U2305">
        <f t="shared" si="25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0</v>
      </c>
      <c r="L2306">
        <v>46</v>
      </c>
      <c r="M2306" t="b">
        <v>1</v>
      </c>
      <c r="N2306" t="s">
        <v>8271</v>
      </c>
      <c r="O2306" s="5">
        <f t="shared" ref="O2306:O2369" si="252">E2306/D2306</f>
        <v>1.0070033333333335</v>
      </c>
      <c r="P2306" s="11">
        <f t="shared" ref="P2306:P2369" si="253">E2306/L2306</f>
        <v>131.34826086956522</v>
      </c>
      <c r="Q2306" t="str">
        <f t="shared" ref="Q2306:Q2369" si="254">LEFT(N2306,SEARCH("/",N2306,1)-1)</f>
        <v>theater</v>
      </c>
      <c r="R2306" t="str">
        <f t="shared" ref="R2306:R2369" si="255">RIGHT(N2306,LEN(N2306)- SEARCH("/",N2306,SEARCH("/",N2306)))</f>
        <v>plays</v>
      </c>
      <c r="S2306" s="9">
        <f t="shared" ref="S2306:S2369" si="256">(((J2306/60)/60)/24)+DATE(1970,1,1)</f>
        <v>40502.815868055557</v>
      </c>
      <c r="T2306" s="10">
        <f t="shared" ref="T2306:T2369" si="257">(((I2306/60)/60)/24)+DATE(1970,1,1)</f>
        <v>40544.207638888889</v>
      </c>
      <c r="U2306">
        <f t="shared" ref="U2306:U2369" si="258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0</v>
      </c>
      <c r="L2307">
        <v>178</v>
      </c>
      <c r="M2307" t="b">
        <v>1</v>
      </c>
      <c r="N2307" t="s">
        <v>8266</v>
      </c>
      <c r="O2307" s="5">
        <f t="shared" si="252"/>
        <v>1.0122777777777778</v>
      </c>
      <c r="P2307" s="11">
        <f t="shared" si="253"/>
        <v>102.36516853932584</v>
      </c>
      <c r="Q2307" t="str">
        <f t="shared" si="254"/>
        <v>film &amp; video</v>
      </c>
      <c r="R2307" t="str">
        <f t="shared" si="255"/>
        <v>shorts</v>
      </c>
      <c r="S2307" s="9">
        <f t="shared" si="256"/>
        <v>41834.695277777777</v>
      </c>
      <c r="T2307" s="10">
        <f t="shared" si="257"/>
        <v>41859.75</v>
      </c>
      <c r="U2307">
        <f t="shared" si="258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0</v>
      </c>
      <c r="L2308">
        <v>2</v>
      </c>
      <c r="M2308" t="b">
        <v>0</v>
      </c>
      <c r="N2308" t="s">
        <v>8291</v>
      </c>
      <c r="O2308" s="5">
        <f t="shared" si="252"/>
        <v>1.0675857142857144</v>
      </c>
      <c r="P2308" s="11">
        <f t="shared" si="253"/>
        <v>1868.2750000000001</v>
      </c>
      <c r="Q2308" t="str">
        <f t="shared" si="254"/>
        <v>photography</v>
      </c>
      <c r="R2308" t="str">
        <f t="shared" si="255"/>
        <v>places</v>
      </c>
      <c r="S2308" s="9">
        <f t="shared" si="256"/>
        <v>40948.16815972222</v>
      </c>
      <c r="T2308" s="10">
        <f t="shared" si="257"/>
        <v>40978.16815972222</v>
      </c>
      <c r="U2308">
        <f t="shared" si="25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206</v>
      </c>
      <c r="M2309" t="b">
        <v>1</v>
      </c>
      <c r="N2309" t="s">
        <v>8285</v>
      </c>
      <c r="O2309" s="5">
        <f t="shared" si="252"/>
        <v>1.0665777537961894</v>
      </c>
      <c r="P2309" s="11">
        <f t="shared" si="253"/>
        <v>10.17116504854369</v>
      </c>
      <c r="Q2309" t="str">
        <f t="shared" si="254"/>
        <v>photography</v>
      </c>
      <c r="R2309" t="str">
        <f t="shared" si="255"/>
        <v>photobooks</v>
      </c>
      <c r="S2309" s="9">
        <f t="shared" si="256"/>
        <v>41004.802465277775</v>
      </c>
      <c r="T2309" s="10">
        <f t="shared" si="257"/>
        <v>41034.802407407406</v>
      </c>
      <c r="U2309">
        <f t="shared" si="25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0</v>
      </c>
      <c r="L2310">
        <v>1</v>
      </c>
      <c r="M2310" t="b">
        <v>0</v>
      </c>
      <c r="N2310" t="s">
        <v>8282</v>
      </c>
      <c r="O2310" s="5">
        <f t="shared" si="252"/>
        <v>1.0130622</v>
      </c>
      <c r="P2310" s="11">
        <f t="shared" si="253"/>
        <v>50653.11</v>
      </c>
      <c r="Q2310" t="str">
        <f t="shared" si="254"/>
        <v>games</v>
      </c>
      <c r="R2310" t="str">
        <f t="shared" si="255"/>
        <v>video games</v>
      </c>
      <c r="S2310" s="9">
        <f t="shared" si="256"/>
        <v>41851.962916666671</v>
      </c>
      <c r="T2310" s="10">
        <f t="shared" si="257"/>
        <v>41880.041666666664</v>
      </c>
      <c r="U2310">
        <f t="shared" si="25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0</v>
      </c>
      <c r="L2311">
        <v>14</v>
      </c>
      <c r="M2311" t="b">
        <v>1</v>
      </c>
      <c r="N2311" t="s">
        <v>8269</v>
      </c>
      <c r="O2311" s="5">
        <f t="shared" si="252"/>
        <v>1.0667450000000001</v>
      </c>
      <c r="P2311" s="11">
        <f t="shared" si="253"/>
        <v>457.17642857142857</v>
      </c>
      <c r="Q2311" t="str">
        <f t="shared" si="254"/>
        <v>film &amp; video</v>
      </c>
      <c r="R2311" t="str">
        <f t="shared" si="255"/>
        <v>documentary</v>
      </c>
      <c r="S2311" s="9">
        <f t="shared" si="256"/>
        <v>41307.987696759257</v>
      </c>
      <c r="T2311" s="10">
        <f t="shared" si="257"/>
        <v>41342.987696759257</v>
      </c>
      <c r="U2311">
        <f t="shared" si="25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167</v>
      </c>
      <c r="M2312" t="b">
        <v>1</v>
      </c>
      <c r="N2312" t="s">
        <v>8279</v>
      </c>
      <c r="O2312" s="5">
        <f t="shared" si="252"/>
        <v>4.288397837837838</v>
      </c>
      <c r="P2312" s="11">
        <f t="shared" si="253"/>
        <v>475.0620359281437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10">
        <f t="shared" si="257"/>
        <v>41354.752488425926</v>
      </c>
      <c r="U2312">
        <f t="shared" si="25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0</v>
      </c>
      <c r="L2313">
        <v>5</v>
      </c>
      <c r="M2313" t="b">
        <v>0</v>
      </c>
      <c r="N2313" t="s">
        <v>8271</v>
      </c>
      <c r="O2313" s="5">
        <f t="shared" si="252"/>
        <v>1.0411111111111111</v>
      </c>
      <c r="P2313" s="11">
        <f t="shared" si="253"/>
        <v>1874</v>
      </c>
      <c r="Q2313" t="str">
        <f t="shared" si="254"/>
        <v>theater</v>
      </c>
      <c r="R2313" t="str">
        <f t="shared" si="255"/>
        <v>plays</v>
      </c>
      <c r="S2313" s="9">
        <f t="shared" si="256"/>
        <v>41736.004502314812</v>
      </c>
      <c r="T2313" s="10">
        <f t="shared" si="257"/>
        <v>41766.004502314812</v>
      </c>
      <c r="U2313">
        <f t="shared" si="25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0</v>
      </c>
      <c r="L2314">
        <v>1</v>
      </c>
      <c r="M2314" t="b">
        <v>0</v>
      </c>
      <c r="N2314" t="s">
        <v>8275</v>
      </c>
      <c r="O2314" s="5">
        <f t="shared" si="252"/>
        <v>1.0786666666666667</v>
      </c>
      <c r="P2314" s="11">
        <f t="shared" si="253"/>
        <v>3236</v>
      </c>
      <c r="Q2314" t="str">
        <f t="shared" si="254"/>
        <v>publishing</v>
      </c>
      <c r="R2314" t="str">
        <f t="shared" si="255"/>
        <v>fiction</v>
      </c>
      <c r="S2314" s="9">
        <f t="shared" si="256"/>
        <v>41716.632847222223</v>
      </c>
      <c r="T2314" s="10">
        <f t="shared" si="257"/>
        <v>41747.958333333336</v>
      </c>
      <c r="U2314">
        <f t="shared" si="25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0</v>
      </c>
      <c r="L2315">
        <v>3</v>
      </c>
      <c r="M2315" t="b">
        <v>0</v>
      </c>
      <c r="N2315" t="s">
        <v>8282</v>
      </c>
      <c r="O2315" s="5">
        <f t="shared" si="252"/>
        <v>1.7584040000000001</v>
      </c>
      <c r="P2315" s="11">
        <f t="shared" si="253"/>
        <v>2930.6733333333336</v>
      </c>
      <c r="Q2315" t="str">
        <f t="shared" si="254"/>
        <v>games</v>
      </c>
      <c r="R2315" t="str">
        <f t="shared" si="255"/>
        <v>video games</v>
      </c>
      <c r="S2315" s="9">
        <f t="shared" si="256"/>
        <v>41002.958634259259</v>
      </c>
      <c r="T2315" s="10">
        <f t="shared" si="257"/>
        <v>41032.958634259259</v>
      </c>
      <c r="U2315">
        <f t="shared" si="25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234</v>
      </c>
      <c r="M2316" t="b">
        <v>1</v>
      </c>
      <c r="N2316" t="s">
        <v>8288</v>
      </c>
      <c r="O2316" s="5">
        <f t="shared" si="252"/>
        <v>1.5697000000000001</v>
      </c>
      <c r="P2316" s="11">
        <f t="shared" si="253"/>
        <v>8.0497435897435903</v>
      </c>
      <c r="Q2316" t="str">
        <f t="shared" si="254"/>
        <v>publishing</v>
      </c>
      <c r="R2316" t="str">
        <f t="shared" si="255"/>
        <v>radio &amp; podcasts</v>
      </c>
      <c r="S2316" s="9">
        <f t="shared" si="256"/>
        <v>41037.551585648151</v>
      </c>
      <c r="T2316" s="10">
        <f t="shared" si="257"/>
        <v>41067.551585648151</v>
      </c>
      <c r="U2316">
        <f t="shared" si="25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0</v>
      </c>
      <c r="L2317">
        <v>3</v>
      </c>
      <c r="M2317" t="b">
        <v>0</v>
      </c>
      <c r="N2317" t="s">
        <v>8284</v>
      </c>
      <c r="O2317" s="5">
        <f t="shared" si="252"/>
        <v>1.026</v>
      </c>
      <c r="P2317" s="11">
        <f t="shared" si="253"/>
        <v>855</v>
      </c>
      <c r="Q2317" t="str">
        <f t="shared" si="254"/>
        <v>food</v>
      </c>
      <c r="R2317" t="str">
        <f t="shared" si="255"/>
        <v>food trucks</v>
      </c>
      <c r="S2317" s="9">
        <f t="shared" si="256"/>
        <v>41004.72619212963</v>
      </c>
      <c r="T2317" s="10">
        <f t="shared" si="257"/>
        <v>41034.72619212963</v>
      </c>
      <c r="U2317">
        <f t="shared" si="25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0</v>
      </c>
      <c r="L2318">
        <v>31</v>
      </c>
      <c r="M2318" t="b">
        <v>1</v>
      </c>
      <c r="N2318" t="s">
        <v>8271</v>
      </c>
      <c r="O2318" s="5">
        <f t="shared" si="252"/>
        <v>1.0404266666666666</v>
      </c>
      <c r="P2318" s="11">
        <f t="shared" si="253"/>
        <v>503.43225806451613</v>
      </c>
      <c r="Q2318" t="str">
        <f t="shared" si="254"/>
        <v>theater</v>
      </c>
      <c r="R2318" t="str">
        <f t="shared" si="255"/>
        <v>plays</v>
      </c>
      <c r="S2318" s="9">
        <f t="shared" si="256"/>
        <v>40079.725115740745</v>
      </c>
      <c r="T2318" s="10">
        <f t="shared" si="257"/>
        <v>40156.76666666667</v>
      </c>
      <c r="U2318">
        <f t="shared" si="25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0</v>
      </c>
      <c r="L2319">
        <v>2</v>
      </c>
      <c r="M2319" t="b">
        <v>0</v>
      </c>
      <c r="N2319" t="s">
        <v>8302</v>
      </c>
      <c r="O2319" s="5">
        <f t="shared" si="252"/>
        <v>1.04</v>
      </c>
      <c r="P2319" s="11">
        <f t="shared" si="253"/>
        <v>208</v>
      </c>
      <c r="Q2319" t="str">
        <f t="shared" si="254"/>
        <v>technology</v>
      </c>
      <c r="R2319" t="str">
        <f t="shared" si="255"/>
        <v>makerspaces</v>
      </c>
      <c r="S2319" s="9">
        <f t="shared" si="256"/>
        <v>40192.542233796295</v>
      </c>
      <c r="T2319" s="10">
        <f t="shared" si="257"/>
        <v>40224.208333333336</v>
      </c>
      <c r="U2319">
        <f t="shared" si="25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0</v>
      </c>
      <c r="L2320">
        <v>158</v>
      </c>
      <c r="M2320" t="b">
        <v>1</v>
      </c>
      <c r="N2320" t="s">
        <v>8276</v>
      </c>
      <c r="O2320" s="5">
        <f t="shared" si="252"/>
        <v>1.2105999999999999</v>
      </c>
      <c r="P2320" s="11">
        <f t="shared" si="253"/>
        <v>38.310126582278478</v>
      </c>
      <c r="Q2320" t="str">
        <f t="shared" si="254"/>
        <v>music</v>
      </c>
      <c r="R2320" t="str">
        <f t="shared" si="255"/>
        <v>rock</v>
      </c>
      <c r="S2320" s="9">
        <f t="shared" si="256"/>
        <v>40050.643680555557</v>
      </c>
      <c r="T2320" s="10">
        <f t="shared" si="257"/>
        <v>40082.165972222225</v>
      </c>
      <c r="U2320">
        <f t="shared" si="25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0</v>
      </c>
      <c r="L2321">
        <v>12</v>
      </c>
      <c r="M2321" t="b">
        <v>0</v>
      </c>
      <c r="N2321" t="s">
        <v>8282</v>
      </c>
      <c r="O2321" s="5">
        <f t="shared" si="252"/>
        <v>1.077</v>
      </c>
      <c r="P2321" s="11">
        <f t="shared" si="253"/>
        <v>269.25</v>
      </c>
      <c r="Q2321" t="str">
        <f t="shared" si="254"/>
        <v>games</v>
      </c>
      <c r="R2321" t="str">
        <f t="shared" si="255"/>
        <v>video games</v>
      </c>
      <c r="S2321" s="9">
        <f t="shared" si="256"/>
        <v>41593.082002314812</v>
      </c>
      <c r="T2321" s="10">
        <f t="shared" si="257"/>
        <v>41623.082002314812</v>
      </c>
      <c r="U2321">
        <f t="shared" si="25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22</v>
      </c>
      <c r="M2322" t="b">
        <v>1</v>
      </c>
      <c r="N2322" t="s">
        <v>8276</v>
      </c>
      <c r="O2322" s="5">
        <f t="shared" si="252"/>
        <v>1.0866</v>
      </c>
      <c r="P2322" s="11">
        <f t="shared" si="253"/>
        <v>246.95454545454547</v>
      </c>
      <c r="Q2322" t="str">
        <f t="shared" si="254"/>
        <v>music</v>
      </c>
      <c r="R2322" t="str">
        <f t="shared" si="255"/>
        <v>rock</v>
      </c>
      <c r="S2322" s="9">
        <f t="shared" si="256"/>
        <v>41696.817129629628</v>
      </c>
      <c r="T2322" s="10">
        <f t="shared" si="257"/>
        <v>41731.775462962964</v>
      </c>
      <c r="U2322">
        <f t="shared" si="25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1</v>
      </c>
      <c r="L2323">
        <v>216</v>
      </c>
      <c r="M2323" t="b">
        <v>1</v>
      </c>
      <c r="N2323" t="s">
        <v>8271</v>
      </c>
      <c r="O2323" s="5">
        <f t="shared" si="252"/>
        <v>0.39120962394619685</v>
      </c>
      <c r="P2323" s="11">
        <f t="shared" si="253"/>
        <v>19.12037037037037</v>
      </c>
      <c r="Q2323" t="str">
        <f t="shared" si="254"/>
        <v>theater</v>
      </c>
      <c r="R2323" t="str">
        <f t="shared" si="255"/>
        <v>plays</v>
      </c>
      <c r="S2323" s="9">
        <f t="shared" si="256"/>
        <v>42799.260428240741</v>
      </c>
      <c r="T2323" s="10">
        <f t="shared" si="257"/>
        <v>42829.21876157407</v>
      </c>
      <c r="U2323">
        <f t="shared" si="25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22</v>
      </c>
      <c r="M2324" t="b">
        <v>1</v>
      </c>
      <c r="N2324" t="s">
        <v>8271</v>
      </c>
      <c r="O2324" s="5">
        <f t="shared" si="252"/>
        <v>3.1481481481481478E-2</v>
      </c>
      <c r="P2324" s="11">
        <f t="shared" si="253"/>
        <v>3.8636363636363638</v>
      </c>
      <c r="Q2324" t="str">
        <f t="shared" si="254"/>
        <v>theater</v>
      </c>
      <c r="R2324" t="str">
        <f t="shared" si="255"/>
        <v>plays</v>
      </c>
      <c r="S2324" s="9">
        <f t="shared" si="256"/>
        <v>42804.895474537043</v>
      </c>
      <c r="T2324" s="10">
        <f t="shared" si="257"/>
        <v>42834.853807870371</v>
      </c>
      <c r="U2324">
        <f t="shared" si="25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1</v>
      </c>
      <c r="M2325" t="b">
        <v>0</v>
      </c>
      <c r="N2325" t="s">
        <v>8278</v>
      </c>
      <c r="O2325" s="5">
        <f t="shared" si="252"/>
        <v>0.48</v>
      </c>
      <c r="P2325" s="11">
        <f t="shared" si="253"/>
        <v>120</v>
      </c>
      <c r="Q2325" t="str">
        <f t="shared" si="254"/>
        <v>music</v>
      </c>
      <c r="R2325" t="str">
        <f t="shared" si="255"/>
        <v>jazz</v>
      </c>
      <c r="S2325" s="9">
        <f t="shared" si="256"/>
        <v>42807.755173611105</v>
      </c>
      <c r="T2325" s="10">
        <f t="shared" si="257"/>
        <v>42814.755173611105</v>
      </c>
      <c r="U2325">
        <f t="shared" si="25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1</v>
      </c>
      <c r="M2326" t="b">
        <v>0</v>
      </c>
      <c r="N2326" t="s">
        <v>8284</v>
      </c>
      <c r="O2326" s="5">
        <f t="shared" si="252"/>
        <v>0.20733333333333334</v>
      </c>
      <c r="P2326" s="11">
        <f t="shared" si="253"/>
        <v>1555</v>
      </c>
      <c r="Q2326" t="str">
        <f t="shared" si="254"/>
        <v>food</v>
      </c>
      <c r="R2326" t="str">
        <f t="shared" si="255"/>
        <v>food trucks</v>
      </c>
      <c r="S2326" s="9">
        <f t="shared" si="256"/>
        <v>42790.885243055556</v>
      </c>
      <c r="T2326" s="10">
        <f t="shared" si="257"/>
        <v>42820.843576388885</v>
      </c>
      <c r="U2326">
        <f t="shared" si="25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1</v>
      </c>
      <c r="L2327">
        <v>98</v>
      </c>
      <c r="M2327" t="b">
        <v>1</v>
      </c>
      <c r="N2327" t="s">
        <v>8285</v>
      </c>
      <c r="O2327" s="5">
        <f t="shared" si="252"/>
        <v>0.08</v>
      </c>
      <c r="P2327" s="11">
        <f t="shared" si="253"/>
        <v>0.81632653061224492</v>
      </c>
      <c r="Q2327" t="str">
        <f t="shared" si="254"/>
        <v>photography</v>
      </c>
      <c r="R2327" t="str">
        <f t="shared" si="255"/>
        <v>photobooks</v>
      </c>
      <c r="S2327" s="9">
        <f t="shared" si="256"/>
        <v>42794.022349537037</v>
      </c>
      <c r="T2327" s="10">
        <f t="shared" si="257"/>
        <v>42823.980682870373</v>
      </c>
      <c r="U2327">
        <f t="shared" si="25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83</v>
      </c>
      <c r="M2328" t="b">
        <v>1</v>
      </c>
      <c r="N2328" t="s">
        <v>8292</v>
      </c>
      <c r="O2328" s="5">
        <f t="shared" si="252"/>
        <v>7.1999999999999998E-3</v>
      </c>
      <c r="P2328" s="11">
        <f t="shared" si="253"/>
        <v>1.3012048192771084</v>
      </c>
      <c r="Q2328" t="str">
        <f t="shared" si="254"/>
        <v>music</v>
      </c>
      <c r="R2328" t="str">
        <f t="shared" si="255"/>
        <v>pop</v>
      </c>
      <c r="S2328" s="9">
        <f t="shared" si="256"/>
        <v>42804.034120370372</v>
      </c>
      <c r="T2328" s="10">
        <f t="shared" si="257"/>
        <v>42855.708333333328</v>
      </c>
      <c r="U2328">
        <f t="shared" si="25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0</v>
      </c>
      <c r="L2329">
        <v>5</v>
      </c>
      <c r="M2329" t="b">
        <v>0</v>
      </c>
      <c r="N2329" t="s">
        <v>8278</v>
      </c>
      <c r="O2329" s="5">
        <f t="shared" si="252"/>
        <v>5.2609431428571432</v>
      </c>
      <c r="P2329" s="11">
        <f t="shared" si="253"/>
        <v>36826.601999999999</v>
      </c>
      <c r="Q2329" t="str">
        <f t="shared" si="254"/>
        <v>music</v>
      </c>
      <c r="R2329" t="str">
        <f t="shared" si="255"/>
        <v>jazz</v>
      </c>
      <c r="S2329" s="9">
        <f t="shared" si="256"/>
        <v>41842.917129629634</v>
      </c>
      <c r="T2329" s="10">
        <f t="shared" si="257"/>
        <v>41877.917129629634</v>
      </c>
      <c r="U2329">
        <f t="shared" si="25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0</v>
      </c>
      <c r="L2330">
        <v>108</v>
      </c>
      <c r="M2330" t="b">
        <v>1</v>
      </c>
      <c r="N2330" t="s">
        <v>8266</v>
      </c>
      <c r="O2330" s="5">
        <f t="shared" si="252"/>
        <v>2.5445000000000002</v>
      </c>
      <c r="P2330" s="11">
        <f t="shared" si="253"/>
        <v>235.60185185185185</v>
      </c>
      <c r="Q2330" t="str">
        <f t="shared" si="254"/>
        <v>film &amp; video</v>
      </c>
      <c r="R2330" t="str">
        <f t="shared" si="255"/>
        <v>shorts</v>
      </c>
      <c r="S2330" s="9">
        <f t="shared" si="256"/>
        <v>42139.781678240746</v>
      </c>
      <c r="T2330" s="10">
        <f t="shared" si="257"/>
        <v>42169.781678240746</v>
      </c>
      <c r="U2330">
        <f t="shared" si="25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0</v>
      </c>
      <c r="L2331">
        <v>6</v>
      </c>
      <c r="M2331" t="b">
        <v>0</v>
      </c>
      <c r="N2331" t="s">
        <v>8268</v>
      </c>
      <c r="O2331" s="5">
        <f t="shared" si="252"/>
        <v>1.0591999999999999</v>
      </c>
      <c r="P2331" s="11">
        <f t="shared" si="253"/>
        <v>4413.333333333333</v>
      </c>
      <c r="Q2331" t="str">
        <f t="shared" si="254"/>
        <v>film &amp; video</v>
      </c>
      <c r="R2331" t="str">
        <f t="shared" si="255"/>
        <v>drama</v>
      </c>
      <c r="S2331" s="9">
        <f t="shared" si="256"/>
        <v>41807.624374999999</v>
      </c>
      <c r="T2331" s="10">
        <f t="shared" si="257"/>
        <v>41837.624374999999</v>
      </c>
      <c r="U2331">
        <f t="shared" si="25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0</v>
      </c>
      <c r="L2332">
        <v>1</v>
      </c>
      <c r="M2332" t="b">
        <v>0</v>
      </c>
      <c r="N2332" t="s">
        <v>8284</v>
      </c>
      <c r="O2332" s="5">
        <f t="shared" si="252"/>
        <v>1.0242285714285715</v>
      </c>
      <c r="P2332" s="11">
        <f t="shared" si="253"/>
        <v>35848</v>
      </c>
      <c r="Q2332" t="str">
        <f t="shared" si="254"/>
        <v>food</v>
      </c>
      <c r="R2332" t="str">
        <f t="shared" si="255"/>
        <v>food trucks</v>
      </c>
      <c r="S2332" s="9">
        <f t="shared" si="256"/>
        <v>42332.89980324074</v>
      </c>
      <c r="T2332" s="10">
        <f t="shared" si="257"/>
        <v>42363</v>
      </c>
      <c r="U2332">
        <f t="shared" si="25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0</v>
      </c>
      <c r="L2333">
        <v>3</v>
      </c>
      <c r="M2333" t="b">
        <v>0</v>
      </c>
      <c r="N2333" t="s">
        <v>8287</v>
      </c>
      <c r="O2333" s="5">
        <f t="shared" si="252"/>
        <v>1.4431375</v>
      </c>
      <c r="P2333" s="11">
        <f t="shared" si="253"/>
        <v>3848.3666666666668</v>
      </c>
      <c r="Q2333" t="str">
        <f t="shared" si="254"/>
        <v>publishing</v>
      </c>
      <c r="R2333" t="str">
        <f t="shared" si="255"/>
        <v>translations</v>
      </c>
      <c r="S2333" s="9">
        <f t="shared" si="256"/>
        <v>41839.005671296298</v>
      </c>
      <c r="T2333" s="10">
        <f t="shared" si="257"/>
        <v>41869.005671296298</v>
      </c>
      <c r="U2333">
        <f t="shared" si="25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0</v>
      </c>
      <c r="L2334">
        <v>10</v>
      </c>
      <c r="M2334" t="b">
        <v>0</v>
      </c>
      <c r="N2334" t="s">
        <v>8273</v>
      </c>
      <c r="O2334" s="5">
        <f t="shared" si="252"/>
        <v>1.06308</v>
      </c>
      <c r="P2334" s="11">
        <f t="shared" si="253"/>
        <v>2657.7</v>
      </c>
      <c r="Q2334" t="str">
        <f t="shared" si="254"/>
        <v>technology</v>
      </c>
      <c r="R2334" t="str">
        <f t="shared" si="255"/>
        <v>wearables</v>
      </c>
      <c r="S2334" s="9">
        <f t="shared" si="256"/>
        <v>42011.628136574072</v>
      </c>
      <c r="T2334" s="10">
        <f t="shared" si="257"/>
        <v>42041.628136574072</v>
      </c>
      <c r="U2334">
        <f t="shared" si="25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0</v>
      </c>
      <c r="L2335">
        <v>67</v>
      </c>
      <c r="M2335" t="b">
        <v>1</v>
      </c>
      <c r="N2335" t="s">
        <v>8298</v>
      </c>
      <c r="O2335" s="5">
        <f t="shared" si="252"/>
        <v>2.1216666666666666</v>
      </c>
      <c r="P2335" s="11">
        <f t="shared" si="253"/>
        <v>19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10">
        <f t="shared" si="257"/>
        <v>41788.743055555555</v>
      </c>
      <c r="U2335">
        <f t="shared" si="25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0</v>
      </c>
      <c r="L2336">
        <v>14</v>
      </c>
      <c r="M2336" t="b">
        <v>1</v>
      </c>
      <c r="N2336" t="s">
        <v>8305</v>
      </c>
      <c r="O2336" s="5">
        <f t="shared" si="252"/>
        <v>1.0195000000000001</v>
      </c>
      <c r="P2336" s="11">
        <f t="shared" si="253"/>
        <v>291.28571428571428</v>
      </c>
      <c r="Q2336" t="str">
        <f t="shared" si="254"/>
        <v>theater</v>
      </c>
      <c r="R2336" t="str">
        <f t="shared" si="255"/>
        <v>musical</v>
      </c>
      <c r="S2336" s="9">
        <f t="shared" si="256"/>
        <v>41918.670115740737</v>
      </c>
      <c r="T2336" s="10">
        <f t="shared" si="257"/>
        <v>41948.731944444444</v>
      </c>
      <c r="U2336">
        <f t="shared" si="25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0</v>
      </c>
      <c r="L2337">
        <v>3</v>
      </c>
      <c r="M2337" t="b">
        <v>0</v>
      </c>
      <c r="N2337" t="s">
        <v>8268</v>
      </c>
      <c r="O2337" s="5">
        <f t="shared" si="252"/>
        <v>1.0227200000000001</v>
      </c>
      <c r="P2337" s="11">
        <f t="shared" si="253"/>
        <v>8522.6666666666661</v>
      </c>
      <c r="Q2337" t="str">
        <f t="shared" si="254"/>
        <v>film &amp; video</v>
      </c>
      <c r="R2337" t="str">
        <f t="shared" si="255"/>
        <v>drama</v>
      </c>
      <c r="S2337" s="9">
        <f t="shared" si="256"/>
        <v>41771.572256944448</v>
      </c>
      <c r="T2337" s="10">
        <f t="shared" si="257"/>
        <v>41801.572256944448</v>
      </c>
      <c r="U2337">
        <f t="shared" si="25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0</v>
      </c>
      <c r="L2338">
        <v>1</v>
      </c>
      <c r="M2338" t="b">
        <v>0</v>
      </c>
      <c r="N2338" t="s">
        <v>8271</v>
      </c>
      <c r="O2338" s="5">
        <f t="shared" si="252"/>
        <v>5.2073254999999996</v>
      </c>
      <c r="P2338" s="11">
        <f t="shared" si="253"/>
        <v>104146.51</v>
      </c>
      <c r="Q2338" t="str">
        <f t="shared" si="254"/>
        <v>theater</v>
      </c>
      <c r="R2338" t="str">
        <f t="shared" si="255"/>
        <v>plays</v>
      </c>
      <c r="S2338" s="9">
        <f t="shared" si="256"/>
        <v>41666.924710648149</v>
      </c>
      <c r="T2338" s="10">
        <f t="shared" si="257"/>
        <v>41706.924710648149</v>
      </c>
      <c r="U2338">
        <f t="shared" si="25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0</v>
      </c>
      <c r="L2339">
        <v>7</v>
      </c>
      <c r="M2339" t="b">
        <v>0</v>
      </c>
      <c r="N2339" t="s">
        <v>8291</v>
      </c>
      <c r="O2339" s="5">
        <f t="shared" si="252"/>
        <v>1.1065833333333333</v>
      </c>
      <c r="P2339" s="11">
        <f t="shared" si="253"/>
        <v>1897</v>
      </c>
      <c r="Q2339" t="str">
        <f t="shared" si="254"/>
        <v>photography</v>
      </c>
      <c r="R2339" t="str">
        <f t="shared" si="255"/>
        <v>places</v>
      </c>
      <c r="S2339" s="9">
        <f t="shared" si="256"/>
        <v>41786.640543981484</v>
      </c>
      <c r="T2339" s="10">
        <f t="shared" si="257"/>
        <v>41816.640543981484</v>
      </c>
      <c r="U2339">
        <f t="shared" si="25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0</v>
      </c>
      <c r="L2340">
        <v>2</v>
      </c>
      <c r="M2340" t="b">
        <v>0</v>
      </c>
      <c r="N2340" t="s">
        <v>8303</v>
      </c>
      <c r="O2340" s="5">
        <f t="shared" si="252"/>
        <v>1.0114333333333334</v>
      </c>
      <c r="P2340" s="11">
        <f t="shared" si="253"/>
        <v>7585.75</v>
      </c>
      <c r="Q2340" t="str">
        <f t="shared" si="254"/>
        <v>theater</v>
      </c>
      <c r="R2340" t="str">
        <f t="shared" si="255"/>
        <v>spaces</v>
      </c>
      <c r="S2340" s="9">
        <f t="shared" si="256"/>
        <v>41789.896805555552</v>
      </c>
      <c r="T2340" s="10">
        <f t="shared" si="257"/>
        <v>41819.896805555552</v>
      </c>
      <c r="U2340">
        <f t="shared" si="25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0</v>
      </c>
      <c r="L2341">
        <v>20</v>
      </c>
      <c r="M2341" t="b">
        <v>1</v>
      </c>
      <c r="N2341" t="s">
        <v>8303</v>
      </c>
      <c r="O2341" s="5">
        <f t="shared" si="252"/>
        <v>2.9420799999999998</v>
      </c>
      <c r="P2341" s="11">
        <f t="shared" si="253"/>
        <v>3677.6</v>
      </c>
      <c r="Q2341" t="str">
        <f t="shared" si="254"/>
        <v>theater</v>
      </c>
      <c r="R2341" t="str">
        <f t="shared" si="255"/>
        <v>spaces</v>
      </c>
      <c r="S2341" s="9">
        <f t="shared" si="256"/>
        <v>42692.79987268518</v>
      </c>
      <c r="T2341" s="10">
        <f t="shared" si="257"/>
        <v>42723.332638888889</v>
      </c>
      <c r="U2341">
        <f t="shared" si="25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0</v>
      </c>
      <c r="L2342">
        <v>1</v>
      </c>
      <c r="M2342" t="b">
        <v>0</v>
      </c>
      <c r="N2342" t="s">
        <v>8271</v>
      </c>
      <c r="O2342" s="5">
        <f t="shared" si="252"/>
        <v>1.0577749999999999</v>
      </c>
      <c r="P2342" s="11">
        <f t="shared" si="253"/>
        <v>42311</v>
      </c>
      <c r="Q2342" t="str">
        <f t="shared" si="254"/>
        <v>theater</v>
      </c>
      <c r="R2342" t="str">
        <f t="shared" si="255"/>
        <v>plays</v>
      </c>
      <c r="S2342" s="9">
        <f t="shared" si="256"/>
        <v>42643.642800925925</v>
      </c>
      <c r="T2342" s="10">
        <f t="shared" si="257"/>
        <v>42673.642800925925</v>
      </c>
      <c r="U2342">
        <f t="shared" si="25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87</v>
      </c>
      <c r="M2343" t="b">
        <v>1</v>
      </c>
      <c r="N2343" t="s">
        <v>8273</v>
      </c>
      <c r="O2343" s="5">
        <f t="shared" si="252"/>
        <v>0</v>
      </c>
      <c r="P2343" s="11">
        <f t="shared" si="253"/>
        <v>0</v>
      </c>
      <c r="Q2343" t="str">
        <f t="shared" si="254"/>
        <v>technology</v>
      </c>
      <c r="R2343" t="str">
        <f t="shared" si="255"/>
        <v>wearables</v>
      </c>
      <c r="S2343" s="9">
        <f t="shared" si="256"/>
        <v>42167.813703703709</v>
      </c>
      <c r="T2343" s="10">
        <f t="shared" si="257"/>
        <v>42197.813703703709</v>
      </c>
      <c r="U2343">
        <f t="shared" si="25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25</v>
      </c>
      <c r="M2344" t="b">
        <v>1</v>
      </c>
      <c r="N2344" t="s">
        <v>8276</v>
      </c>
      <c r="O2344" s="5">
        <f t="shared" si="252"/>
        <v>0</v>
      </c>
      <c r="P2344" s="11">
        <f t="shared" si="253"/>
        <v>0</v>
      </c>
      <c r="Q2344" t="str">
        <f t="shared" si="254"/>
        <v>music</v>
      </c>
      <c r="R2344" t="str">
        <f t="shared" si="255"/>
        <v>rock</v>
      </c>
      <c r="S2344" s="9">
        <f t="shared" si="256"/>
        <v>41897.702199074076</v>
      </c>
      <c r="T2344" s="10">
        <f t="shared" si="257"/>
        <v>41918.208333333336</v>
      </c>
      <c r="U2344">
        <f t="shared" si="25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0</v>
      </c>
      <c r="M2345" t="b">
        <v>0</v>
      </c>
      <c r="N2345" t="s">
        <v>8284</v>
      </c>
      <c r="O2345" s="5">
        <f t="shared" si="252"/>
        <v>0.03</v>
      </c>
      <c r="P2345" s="11" t="e">
        <f t="shared" si="253"/>
        <v>#DIV/0!</v>
      </c>
      <c r="Q2345" t="str">
        <f t="shared" si="254"/>
        <v>food</v>
      </c>
      <c r="R2345" t="str">
        <f t="shared" si="255"/>
        <v>food trucks</v>
      </c>
      <c r="S2345" s="9">
        <f t="shared" si="256"/>
        <v>42327.825289351851</v>
      </c>
      <c r="T2345" s="10">
        <f t="shared" si="257"/>
        <v>42377.82430555555</v>
      </c>
      <c r="U2345">
        <f t="shared" si="258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67</v>
      </c>
      <c r="M2346" t="b">
        <v>0</v>
      </c>
      <c r="N2346" t="s">
        <v>8267</v>
      </c>
      <c r="O2346" s="5">
        <f t="shared" si="252"/>
        <v>1E-3</v>
      </c>
      <c r="P2346" s="11">
        <f t="shared" si="253"/>
        <v>1.4925373134328358E-2</v>
      </c>
      <c r="Q2346" t="str">
        <f t="shared" si="254"/>
        <v>film &amp; video</v>
      </c>
      <c r="R2346" t="str">
        <f t="shared" si="255"/>
        <v>science fiction</v>
      </c>
      <c r="S2346" s="9">
        <f t="shared" si="256"/>
        <v>42515.727650462963</v>
      </c>
      <c r="T2346" s="10">
        <f t="shared" si="257"/>
        <v>42545.727650462963</v>
      </c>
      <c r="U2346">
        <f t="shared" si="25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11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10">
        <f t="shared" si="257"/>
        <v>42094.985416666663</v>
      </c>
      <c r="U2347">
        <f t="shared" si="25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65</v>
      </c>
      <c r="M2348" t="b">
        <v>1</v>
      </c>
      <c r="N2348" t="s">
        <v>8279</v>
      </c>
      <c r="O2348" s="5">
        <f t="shared" si="252"/>
        <v>6.4999999999999997E-4</v>
      </c>
      <c r="P2348" s="11">
        <f t="shared" si="253"/>
        <v>0.6</v>
      </c>
      <c r="Q2348" t="str">
        <f t="shared" si="254"/>
        <v>music</v>
      </c>
      <c r="R2348" t="str">
        <f t="shared" si="255"/>
        <v>indie rock</v>
      </c>
      <c r="S2348" s="9">
        <f t="shared" si="256"/>
        <v>42615.79896990741</v>
      </c>
      <c r="T2348" s="10">
        <f t="shared" si="257"/>
        <v>42660.79896990741</v>
      </c>
      <c r="U2348">
        <f t="shared" si="25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83</v>
      </c>
      <c r="M2349" t="b">
        <v>1</v>
      </c>
      <c r="N2349" t="s">
        <v>8279</v>
      </c>
      <c r="O2349" s="5">
        <f t="shared" si="252"/>
        <v>1.4999999999999999E-2</v>
      </c>
      <c r="P2349" s="11">
        <f t="shared" si="253"/>
        <v>0.18072289156626506</v>
      </c>
      <c r="Q2349" t="str">
        <f t="shared" si="254"/>
        <v>music</v>
      </c>
      <c r="R2349" t="str">
        <f t="shared" si="255"/>
        <v>indie rock</v>
      </c>
      <c r="S2349" s="9">
        <f t="shared" si="256"/>
        <v>42577.607361111113</v>
      </c>
      <c r="T2349" s="10">
        <f t="shared" si="257"/>
        <v>42607.607361111113</v>
      </c>
      <c r="U2349">
        <f t="shared" si="25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1</v>
      </c>
      <c r="L2350">
        <v>1637</v>
      </c>
      <c r="M2350" t="b">
        <v>1</v>
      </c>
      <c r="N2350" t="s">
        <v>8295</v>
      </c>
      <c r="O2350" s="5">
        <f t="shared" si="252"/>
        <v>3.8571428571428572E-3</v>
      </c>
      <c r="P2350" s="11">
        <f t="shared" si="253"/>
        <v>0.16493585827733659</v>
      </c>
      <c r="Q2350" t="str">
        <f t="shared" si="254"/>
        <v>technology</v>
      </c>
      <c r="R2350" t="str">
        <f t="shared" si="255"/>
        <v>hardware</v>
      </c>
      <c r="S2350" s="9">
        <f t="shared" si="256"/>
        <v>42360.932152777779</v>
      </c>
      <c r="T2350" s="10">
        <f t="shared" si="257"/>
        <v>42420.932152777779</v>
      </c>
      <c r="U2350">
        <f t="shared" si="258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5</v>
      </c>
      <c r="M2351" t="b">
        <v>0</v>
      </c>
      <c r="N2351" t="s">
        <v>8296</v>
      </c>
      <c r="O2351" s="5">
        <f t="shared" si="252"/>
        <v>0</v>
      </c>
      <c r="P2351" s="11">
        <f t="shared" si="253"/>
        <v>0</v>
      </c>
      <c r="Q2351" t="str">
        <f t="shared" si="254"/>
        <v>photography</v>
      </c>
      <c r="R2351" t="str">
        <f t="shared" si="255"/>
        <v>people</v>
      </c>
      <c r="S2351" s="9">
        <f t="shared" si="256"/>
        <v>42198.775787037041</v>
      </c>
      <c r="T2351" s="10">
        <f t="shared" si="257"/>
        <v>42227.775787037041</v>
      </c>
      <c r="U2351">
        <f t="shared" si="25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61</v>
      </c>
      <c r="M2352" t="b">
        <v>1</v>
      </c>
      <c r="N2352" t="s">
        <v>8271</v>
      </c>
      <c r="O2352" s="5">
        <f t="shared" si="252"/>
        <v>0</v>
      </c>
      <c r="P2352" s="11">
        <f t="shared" si="253"/>
        <v>0</v>
      </c>
      <c r="Q2352" t="str">
        <f t="shared" si="254"/>
        <v>theater</v>
      </c>
      <c r="R2352" t="str">
        <f t="shared" si="255"/>
        <v>plays</v>
      </c>
      <c r="S2352" s="9">
        <f t="shared" si="256"/>
        <v>42708.842245370368</v>
      </c>
      <c r="T2352" s="10">
        <f t="shared" si="257"/>
        <v>42738.842245370368</v>
      </c>
      <c r="U2352">
        <f t="shared" si="258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1</v>
      </c>
      <c r="M2353" t="b">
        <v>0</v>
      </c>
      <c r="N2353" t="s">
        <v>8275</v>
      </c>
      <c r="O2353" s="5">
        <f t="shared" si="252"/>
        <v>5.7142857142857143E-3</v>
      </c>
      <c r="P2353" s="11">
        <f t="shared" si="253"/>
        <v>108</v>
      </c>
      <c r="Q2353" t="str">
        <f t="shared" si="254"/>
        <v>publishing</v>
      </c>
      <c r="R2353" t="str">
        <f t="shared" si="255"/>
        <v>fiction</v>
      </c>
      <c r="S2353" s="9">
        <f t="shared" si="256"/>
        <v>42094.101145833338</v>
      </c>
      <c r="T2353" s="10">
        <f t="shared" si="257"/>
        <v>42124.101145833338</v>
      </c>
      <c r="U2353">
        <f t="shared" si="25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57</v>
      </c>
      <c r="M2354" t="b">
        <v>1</v>
      </c>
      <c r="N2354" t="s">
        <v>8276</v>
      </c>
      <c r="O2354" s="5">
        <f t="shared" si="252"/>
        <v>0</v>
      </c>
      <c r="P2354" s="11">
        <f t="shared" si="253"/>
        <v>0</v>
      </c>
      <c r="Q2354" t="str">
        <f t="shared" si="254"/>
        <v>music</v>
      </c>
      <c r="R2354" t="str">
        <f t="shared" si="255"/>
        <v>rock</v>
      </c>
      <c r="S2354" s="9">
        <f t="shared" si="256"/>
        <v>42101.633703703701</v>
      </c>
      <c r="T2354" s="10">
        <f t="shared" si="257"/>
        <v>42161.633703703701</v>
      </c>
      <c r="U2354">
        <f t="shared" si="25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8304</v>
      </c>
      <c r="O2355" s="5">
        <f t="shared" si="252"/>
        <v>0</v>
      </c>
      <c r="P2355" s="11" t="e">
        <f t="shared" si="253"/>
        <v>#DIV/0!</v>
      </c>
      <c r="Q2355" t="str">
        <f t="shared" si="254"/>
        <v>publishing</v>
      </c>
      <c r="R2355" t="str">
        <f t="shared" si="255"/>
        <v>children's books</v>
      </c>
      <c r="S2355" s="9">
        <f t="shared" si="256"/>
        <v>42103.676180555558</v>
      </c>
      <c r="T2355" s="10">
        <f t="shared" si="257"/>
        <v>42115.676180555558</v>
      </c>
      <c r="U2355">
        <f t="shared" si="25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7</v>
      </c>
      <c r="M2356" t="b">
        <v>0</v>
      </c>
      <c r="N2356" t="s">
        <v>8273</v>
      </c>
      <c r="O2356" s="5">
        <f t="shared" si="252"/>
        <v>7.1428571428571429E-4</v>
      </c>
      <c r="P2356" s="11">
        <f t="shared" si="253"/>
        <v>3.5714285714285716</v>
      </c>
      <c r="Q2356" t="str">
        <f t="shared" si="254"/>
        <v>technology</v>
      </c>
      <c r="R2356" t="str">
        <f t="shared" si="255"/>
        <v>wearables</v>
      </c>
      <c r="S2356" s="9">
        <f t="shared" si="256"/>
        <v>41954.722916666666</v>
      </c>
      <c r="T2356" s="10">
        <f t="shared" si="257"/>
        <v>42014.722916666666</v>
      </c>
      <c r="U2356">
        <f t="shared" si="258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94</v>
      </c>
      <c r="M2357" t="b">
        <v>1</v>
      </c>
      <c r="N2357" t="s">
        <v>8271</v>
      </c>
      <c r="O2357" s="5">
        <f t="shared" si="252"/>
        <v>6.875E-3</v>
      </c>
      <c r="P2357" s="11">
        <f t="shared" si="253"/>
        <v>0.58510638297872342</v>
      </c>
      <c r="Q2357" t="str">
        <f t="shared" si="254"/>
        <v>theater</v>
      </c>
      <c r="R2357" t="str">
        <f t="shared" si="255"/>
        <v>plays</v>
      </c>
      <c r="S2357" s="9">
        <f t="shared" si="256"/>
        <v>42096.918240740735</v>
      </c>
      <c r="T2357" s="10">
        <f t="shared" si="257"/>
        <v>42126.918240740735</v>
      </c>
      <c r="U2357">
        <f t="shared" si="25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165</v>
      </c>
      <c r="M2358" t="b">
        <v>1</v>
      </c>
      <c r="N2358" t="s">
        <v>8271</v>
      </c>
      <c r="O2358" s="5">
        <f t="shared" si="252"/>
        <v>0</v>
      </c>
      <c r="P2358" s="11">
        <f t="shared" si="253"/>
        <v>0</v>
      </c>
      <c r="Q2358" t="str">
        <f t="shared" si="254"/>
        <v>theater</v>
      </c>
      <c r="R2358" t="str">
        <f t="shared" si="255"/>
        <v>plays</v>
      </c>
      <c r="S2358" s="9">
        <f t="shared" si="256"/>
        <v>42130.78361111111</v>
      </c>
      <c r="T2358" s="10">
        <f t="shared" si="257"/>
        <v>42160.78361111111</v>
      </c>
      <c r="U2358">
        <f t="shared" si="25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1</v>
      </c>
      <c r="M2359" t="b">
        <v>0</v>
      </c>
      <c r="N2359" t="s">
        <v>8275</v>
      </c>
      <c r="O2359" s="5">
        <f t="shared" si="252"/>
        <v>0</v>
      </c>
      <c r="P2359" s="11">
        <f t="shared" si="253"/>
        <v>0</v>
      </c>
      <c r="Q2359" t="str">
        <f t="shared" si="254"/>
        <v>publishing</v>
      </c>
      <c r="R2359" t="str">
        <f t="shared" si="255"/>
        <v>fiction</v>
      </c>
      <c r="S2359" s="9">
        <f t="shared" si="256"/>
        <v>42264.620115740734</v>
      </c>
      <c r="T2359" s="10">
        <f t="shared" si="257"/>
        <v>42294.620115740734</v>
      </c>
      <c r="U2359">
        <f t="shared" si="25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8278</v>
      </c>
      <c r="O2360" s="5">
        <f t="shared" si="252"/>
        <v>0</v>
      </c>
      <c r="P2360" s="11" t="e">
        <f t="shared" si="253"/>
        <v>#DIV/0!</v>
      </c>
      <c r="Q2360" t="str">
        <f t="shared" si="254"/>
        <v>music</v>
      </c>
      <c r="R2360" t="str">
        <f t="shared" si="255"/>
        <v>jazz</v>
      </c>
      <c r="S2360" s="9">
        <f t="shared" si="256"/>
        <v>41978.930972222224</v>
      </c>
      <c r="T2360" s="10">
        <f t="shared" si="257"/>
        <v>42035.027083333334</v>
      </c>
      <c r="U2360">
        <f t="shared" si="258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70</v>
      </c>
      <c r="M2361" t="b">
        <v>0</v>
      </c>
      <c r="N2361" t="s">
        <v>8270</v>
      </c>
      <c r="O2361" s="5">
        <f t="shared" si="252"/>
        <v>0.14680000000000001</v>
      </c>
      <c r="P2361" s="11">
        <f t="shared" si="253"/>
        <v>15.728571428571428</v>
      </c>
      <c r="Q2361" t="str">
        <f t="shared" si="254"/>
        <v>film &amp; video</v>
      </c>
      <c r="R2361" t="str">
        <f t="shared" si="255"/>
        <v>animation</v>
      </c>
      <c r="S2361" s="9">
        <f t="shared" si="256"/>
        <v>42159.649583333332</v>
      </c>
      <c r="T2361" s="10">
        <f t="shared" si="257"/>
        <v>42219.649583333332</v>
      </c>
      <c r="U2361">
        <f t="shared" si="25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392</v>
      </c>
      <c r="M2362" t="b">
        <v>1</v>
      </c>
      <c r="N2362" t="s">
        <v>8295</v>
      </c>
      <c r="O2362" s="5">
        <f t="shared" si="252"/>
        <v>4.0000000000000002E-4</v>
      </c>
      <c r="P2362" s="11">
        <f t="shared" si="253"/>
        <v>5.1020408163265302E-3</v>
      </c>
      <c r="Q2362" t="str">
        <f t="shared" si="254"/>
        <v>technology</v>
      </c>
      <c r="R2362" t="str">
        <f t="shared" si="255"/>
        <v>hardware</v>
      </c>
      <c r="S2362" s="9">
        <f t="shared" si="256"/>
        <v>42377.70694444445</v>
      </c>
      <c r="T2362" s="10">
        <f t="shared" si="257"/>
        <v>42407.70694444445</v>
      </c>
      <c r="U2362">
        <f t="shared" si="25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3</v>
      </c>
      <c r="M2363" t="b">
        <v>0</v>
      </c>
      <c r="N2363" t="s">
        <v>8271</v>
      </c>
      <c r="O2363" s="5">
        <f t="shared" si="252"/>
        <v>0</v>
      </c>
      <c r="P2363" s="11">
        <f t="shared" si="253"/>
        <v>0</v>
      </c>
      <c r="Q2363" t="str">
        <f t="shared" si="254"/>
        <v>theater</v>
      </c>
      <c r="R2363" t="str">
        <f t="shared" si="255"/>
        <v>plays</v>
      </c>
      <c r="S2363" s="9">
        <f t="shared" si="256"/>
        <v>42466.858888888892</v>
      </c>
      <c r="T2363" s="10">
        <f t="shared" si="257"/>
        <v>42490.916666666672</v>
      </c>
      <c r="U2363">
        <f t="shared" si="25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0</v>
      </c>
      <c r="M2364" t="b">
        <v>0</v>
      </c>
      <c r="N2364" t="s">
        <v>8268</v>
      </c>
      <c r="O2364" s="5">
        <f t="shared" si="252"/>
        <v>0.2857142857142857</v>
      </c>
      <c r="P2364" s="11" t="e">
        <f t="shared" si="253"/>
        <v>#DIV/0!</v>
      </c>
      <c r="Q2364" t="str">
        <f t="shared" si="254"/>
        <v>film &amp; video</v>
      </c>
      <c r="R2364" t="str">
        <f t="shared" si="255"/>
        <v>drama</v>
      </c>
      <c r="S2364" s="9">
        <f t="shared" si="256"/>
        <v>41954.688310185185</v>
      </c>
      <c r="T2364" s="10">
        <f t="shared" si="257"/>
        <v>41984.688310185185</v>
      </c>
      <c r="U2364">
        <f t="shared" si="25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1</v>
      </c>
      <c r="L2365">
        <v>81</v>
      </c>
      <c r="M2365" t="b">
        <v>1</v>
      </c>
      <c r="N2365" t="s">
        <v>8276</v>
      </c>
      <c r="O2365" s="5">
        <f t="shared" si="252"/>
        <v>0</v>
      </c>
      <c r="P2365" s="11">
        <f t="shared" si="253"/>
        <v>0</v>
      </c>
      <c r="Q2365" t="str">
        <f t="shared" si="254"/>
        <v>music</v>
      </c>
      <c r="R2365" t="str">
        <f t="shared" si="255"/>
        <v>rock</v>
      </c>
      <c r="S2365" s="9">
        <f t="shared" si="256"/>
        <v>42322.011574074073</v>
      </c>
      <c r="T2365" s="10">
        <f t="shared" si="257"/>
        <v>42367.011574074073</v>
      </c>
      <c r="U2365">
        <f t="shared" si="25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1</v>
      </c>
      <c r="L2366">
        <v>328</v>
      </c>
      <c r="M2366" t="b">
        <v>1</v>
      </c>
      <c r="N2366" t="s">
        <v>8269</v>
      </c>
      <c r="O2366" s="5">
        <f t="shared" si="252"/>
        <v>0</v>
      </c>
      <c r="P2366" s="11">
        <f t="shared" si="253"/>
        <v>0</v>
      </c>
      <c r="Q2366" t="str">
        <f t="shared" si="254"/>
        <v>film &amp; video</v>
      </c>
      <c r="R2366" t="str">
        <f t="shared" si="255"/>
        <v>documentary</v>
      </c>
      <c r="S2366" s="9">
        <f t="shared" si="256"/>
        <v>42248.934675925921</v>
      </c>
      <c r="T2366" s="10">
        <f t="shared" si="257"/>
        <v>42303.934675925921</v>
      </c>
      <c r="U2366">
        <f t="shared" si="25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56</v>
      </c>
      <c r="M2367" t="b">
        <v>1</v>
      </c>
      <c r="N2367" t="s">
        <v>8271</v>
      </c>
      <c r="O2367" s="5">
        <f t="shared" si="252"/>
        <v>0</v>
      </c>
      <c r="P2367" s="11">
        <f t="shared" si="253"/>
        <v>0</v>
      </c>
      <c r="Q2367" t="str">
        <f t="shared" si="254"/>
        <v>theater</v>
      </c>
      <c r="R2367" t="str">
        <f t="shared" si="255"/>
        <v>plays</v>
      </c>
      <c r="S2367" s="9">
        <f t="shared" si="256"/>
        <v>42346.736400462964</v>
      </c>
      <c r="T2367" s="10">
        <f t="shared" si="257"/>
        <v>42386.958333333328</v>
      </c>
      <c r="U2367">
        <f t="shared" si="258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56</v>
      </c>
      <c r="M2368" t="b">
        <v>1</v>
      </c>
      <c r="N2368" t="s">
        <v>8305</v>
      </c>
      <c r="O2368" s="5">
        <f t="shared" si="252"/>
        <v>0.1052</v>
      </c>
      <c r="P2368" s="11">
        <f t="shared" si="253"/>
        <v>46.964285714285715</v>
      </c>
      <c r="Q2368" t="str">
        <f t="shared" si="254"/>
        <v>theater</v>
      </c>
      <c r="R2368" t="str">
        <f t="shared" si="255"/>
        <v>musical</v>
      </c>
      <c r="S2368" s="9">
        <f t="shared" si="256"/>
        <v>42268.531631944439</v>
      </c>
      <c r="T2368" s="10">
        <f t="shared" si="257"/>
        <v>42298.531631944439</v>
      </c>
      <c r="U2368">
        <f t="shared" si="25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0</v>
      </c>
      <c r="M2369" t="b">
        <v>0</v>
      </c>
      <c r="N2369" t="s">
        <v>8270</v>
      </c>
      <c r="O2369" s="5">
        <f t="shared" si="252"/>
        <v>1.34E-2</v>
      </c>
      <c r="P2369" s="11" t="e">
        <f t="shared" si="253"/>
        <v>#DIV/0!</v>
      </c>
      <c r="Q2369" t="str">
        <f t="shared" si="254"/>
        <v>film &amp; video</v>
      </c>
      <c r="R2369" t="str">
        <f t="shared" si="255"/>
        <v>animation</v>
      </c>
      <c r="S2369" s="9">
        <f t="shared" si="256"/>
        <v>42425.970092592594</v>
      </c>
      <c r="T2369" s="10">
        <f t="shared" si="257"/>
        <v>42485.928425925929</v>
      </c>
      <c r="U2369">
        <f t="shared" si="25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33</v>
      </c>
      <c r="M2370" t="b">
        <v>1</v>
      </c>
      <c r="N2370" t="s">
        <v>8271</v>
      </c>
      <c r="O2370" s="5">
        <f t="shared" ref="O2370:O2433" si="259">E2370/D2370</f>
        <v>2.5000000000000001E-3</v>
      </c>
      <c r="P2370" s="11">
        <f t="shared" ref="P2370:P2433" si="260">E2370/L2370</f>
        <v>3.0303030303030303</v>
      </c>
      <c r="Q2370" t="str">
        <f t="shared" ref="Q2370:Q2433" si="261">LEFT(N2370,SEARCH("/",N2370,1)-1)</f>
        <v>theater</v>
      </c>
      <c r="R2370" t="str">
        <f t="shared" ref="R2370:R2433" si="262">RIGHT(N2370,LEN(N2370)- SEARCH("/",N2370,SEARCH("/",N2370)))</f>
        <v>plays</v>
      </c>
      <c r="S2370" s="9">
        <f t="shared" ref="S2370:S2433" si="263">(((J2370/60)/60)/24)+DATE(1970,1,1)</f>
        <v>42063.721817129626</v>
      </c>
      <c r="T2370" s="10">
        <f t="shared" ref="T2370:T2433" si="264">(((I2370/60)/60)/24)+DATE(1970,1,1)</f>
        <v>42108.680150462969</v>
      </c>
      <c r="U2370">
        <f t="shared" ref="U2370:U2433" si="265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83</v>
      </c>
      <c r="M2371" t="b">
        <v>0</v>
      </c>
      <c r="N2371" t="s">
        <v>8282</v>
      </c>
      <c r="O2371" s="5">
        <f t="shared" si="259"/>
        <v>0</v>
      </c>
      <c r="P2371" s="11">
        <f t="shared" si="260"/>
        <v>0</v>
      </c>
      <c r="Q2371" t="str">
        <f t="shared" si="261"/>
        <v>games</v>
      </c>
      <c r="R2371" t="str">
        <f t="shared" si="262"/>
        <v>video games</v>
      </c>
      <c r="S2371" s="9">
        <f t="shared" si="263"/>
        <v>42380.812627314815</v>
      </c>
      <c r="T2371" s="10">
        <f t="shared" si="264"/>
        <v>42410.812627314815</v>
      </c>
      <c r="U2371">
        <f t="shared" si="265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1</v>
      </c>
      <c r="L2372">
        <v>286</v>
      </c>
      <c r="M2372" t="b">
        <v>1</v>
      </c>
      <c r="N2372" t="s">
        <v>8269</v>
      </c>
      <c r="O2372" s="5">
        <f t="shared" si="259"/>
        <v>3.2799999999999999E-3</v>
      </c>
      <c r="P2372" s="11">
        <f t="shared" si="260"/>
        <v>0.28671328671328672</v>
      </c>
      <c r="Q2372" t="str">
        <f t="shared" si="261"/>
        <v>film &amp; video</v>
      </c>
      <c r="R2372" t="str">
        <f t="shared" si="262"/>
        <v>documentary</v>
      </c>
      <c r="S2372" s="9">
        <f t="shared" si="263"/>
        <v>41961.18913194444</v>
      </c>
      <c r="T2372" s="10">
        <f t="shared" si="264"/>
        <v>41991.18913194444</v>
      </c>
      <c r="U2372">
        <f t="shared" si="26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445</v>
      </c>
      <c r="M2373" t="b">
        <v>1</v>
      </c>
      <c r="N2373" t="s">
        <v>8297</v>
      </c>
      <c r="O2373" s="5">
        <f t="shared" si="259"/>
        <v>0</v>
      </c>
      <c r="P2373" s="11">
        <f t="shared" si="260"/>
        <v>0</v>
      </c>
      <c r="Q2373" t="str">
        <f t="shared" si="261"/>
        <v>games</v>
      </c>
      <c r="R2373" t="str">
        <f t="shared" si="262"/>
        <v>tabletop games</v>
      </c>
      <c r="S2373" s="9">
        <f t="shared" si="263"/>
        <v>42150.777731481481</v>
      </c>
      <c r="T2373" s="10">
        <f t="shared" si="264"/>
        <v>42180.777731481481</v>
      </c>
      <c r="U2373">
        <f t="shared" si="26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16</v>
      </c>
      <c r="M2374" t="b">
        <v>0</v>
      </c>
      <c r="N2374" t="s">
        <v>8273</v>
      </c>
      <c r="O2374" s="5">
        <f t="shared" si="259"/>
        <v>3.272727272727273E-2</v>
      </c>
      <c r="P2374" s="11">
        <f t="shared" si="260"/>
        <v>11.25</v>
      </c>
      <c r="Q2374" t="str">
        <f t="shared" si="261"/>
        <v>technology</v>
      </c>
      <c r="R2374" t="str">
        <f t="shared" si="262"/>
        <v>wearables</v>
      </c>
      <c r="S2374" s="9">
        <f t="shared" si="263"/>
        <v>42088.069108796291</v>
      </c>
      <c r="T2374" s="10">
        <f t="shared" si="264"/>
        <v>42118.069108796291</v>
      </c>
      <c r="U2374">
        <f t="shared" si="26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0</v>
      </c>
      <c r="M2375" t="b">
        <v>0</v>
      </c>
      <c r="N2375" t="s">
        <v>8293</v>
      </c>
      <c r="O2375" s="5">
        <f t="shared" si="259"/>
        <v>5.8823529411764708E-5</v>
      </c>
      <c r="P2375" s="11" t="e">
        <f t="shared" si="260"/>
        <v>#DIV/0!</v>
      </c>
      <c r="Q2375" t="str">
        <f t="shared" si="261"/>
        <v>music</v>
      </c>
      <c r="R2375" t="str">
        <f t="shared" si="262"/>
        <v>faith</v>
      </c>
      <c r="S2375" s="9">
        <f t="shared" si="263"/>
        <v>42215.662314814821</v>
      </c>
      <c r="T2375" s="10">
        <f t="shared" si="264"/>
        <v>42245.662314814821</v>
      </c>
      <c r="U2375">
        <f t="shared" si="26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12</v>
      </c>
      <c r="M2376" t="b">
        <v>0</v>
      </c>
      <c r="N2376" t="s">
        <v>8278</v>
      </c>
      <c r="O2376" s="5">
        <f t="shared" si="259"/>
        <v>4.5454545454545455E-4</v>
      </c>
      <c r="P2376" s="11">
        <f t="shared" si="260"/>
        <v>0.83333333333333337</v>
      </c>
      <c r="Q2376" t="str">
        <f t="shared" si="261"/>
        <v>music</v>
      </c>
      <c r="R2376" t="str">
        <f t="shared" si="262"/>
        <v>jazz</v>
      </c>
      <c r="S2376" s="9">
        <f t="shared" si="263"/>
        <v>42017.843287037031</v>
      </c>
      <c r="T2376" s="10">
        <f t="shared" si="264"/>
        <v>42047.843287037031</v>
      </c>
      <c r="U2376">
        <f t="shared" si="26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98</v>
      </c>
      <c r="M2377" t="b">
        <v>1</v>
      </c>
      <c r="N2377" t="s">
        <v>8271</v>
      </c>
      <c r="O2377" s="5">
        <f t="shared" si="259"/>
        <v>0</v>
      </c>
      <c r="P2377" s="11">
        <f t="shared" si="260"/>
        <v>0</v>
      </c>
      <c r="Q2377" t="str">
        <f t="shared" si="261"/>
        <v>theater</v>
      </c>
      <c r="R2377" t="str">
        <f t="shared" si="262"/>
        <v>plays</v>
      </c>
      <c r="S2377" s="9">
        <f t="shared" si="263"/>
        <v>42592.836076388892</v>
      </c>
      <c r="T2377" s="10">
        <f t="shared" si="264"/>
        <v>42622.836076388892</v>
      </c>
      <c r="U2377">
        <f t="shared" si="26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10</v>
      </c>
      <c r="M2378" t="b">
        <v>0</v>
      </c>
      <c r="N2378" t="s">
        <v>8290</v>
      </c>
      <c r="O2378" s="5">
        <f t="shared" si="259"/>
        <v>0.10877666666666666</v>
      </c>
      <c r="P2378" s="11">
        <f t="shared" si="260"/>
        <v>32.632999999999996</v>
      </c>
      <c r="Q2378" t="str">
        <f t="shared" si="261"/>
        <v>publishing</v>
      </c>
      <c r="R2378" t="str">
        <f t="shared" si="262"/>
        <v>art books</v>
      </c>
      <c r="S2378" s="9">
        <f t="shared" si="263"/>
        <v>42318.925532407404</v>
      </c>
      <c r="T2378" s="10">
        <f t="shared" si="264"/>
        <v>42348.925532407404</v>
      </c>
      <c r="U2378">
        <f t="shared" si="26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2</v>
      </c>
      <c r="M2379" t="b">
        <v>0</v>
      </c>
      <c r="N2379" t="s">
        <v>8272</v>
      </c>
      <c r="O2379" s="5">
        <f t="shared" si="259"/>
        <v>0</v>
      </c>
      <c r="P2379" s="11">
        <f t="shared" si="260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10">
        <f t="shared" si="264"/>
        <v>42699.911840277782</v>
      </c>
      <c r="U2379">
        <f t="shared" si="26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91</v>
      </c>
      <c r="M2380" t="b">
        <v>1</v>
      </c>
      <c r="N2380" t="s">
        <v>8271</v>
      </c>
      <c r="O2380" s="5">
        <f t="shared" si="259"/>
        <v>0</v>
      </c>
      <c r="P2380" s="11">
        <f t="shared" si="260"/>
        <v>0</v>
      </c>
      <c r="Q2380" t="str">
        <f t="shared" si="261"/>
        <v>theater</v>
      </c>
      <c r="R2380" t="str">
        <f t="shared" si="262"/>
        <v>plays</v>
      </c>
      <c r="S2380" s="9">
        <f t="shared" si="263"/>
        <v>42213.013078703705</v>
      </c>
      <c r="T2380" s="10">
        <f t="shared" si="264"/>
        <v>42242.013078703705</v>
      </c>
      <c r="U2380">
        <f t="shared" si="26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11</v>
      </c>
      <c r="M2381" t="b">
        <v>1</v>
      </c>
      <c r="N2381" t="s">
        <v>8305</v>
      </c>
      <c r="O2381" s="5">
        <f t="shared" si="259"/>
        <v>0</v>
      </c>
      <c r="P2381" s="11">
        <f t="shared" si="260"/>
        <v>0</v>
      </c>
      <c r="Q2381" t="str">
        <f t="shared" si="261"/>
        <v>theater</v>
      </c>
      <c r="R2381" t="str">
        <f t="shared" si="262"/>
        <v>musical</v>
      </c>
      <c r="S2381" s="9">
        <f t="shared" si="263"/>
        <v>42237.016388888893</v>
      </c>
      <c r="T2381" s="10">
        <f t="shared" si="264"/>
        <v>42282.016388888893</v>
      </c>
      <c r="U2381">
        <f t="shared" si="26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11</v>
      </c>
      <c r="M2382" t="b">
        <v>0</v>
      </c>
      <c r="N2382" t="s">
        <v>8278</v>
      </c>
      <c r="O2382" s="5">
        <f t="shared" si="259"/>
        <v>3.6666666666666666E-3</v>
      </c>
      <c r="P2382" s="11">
        <f t="shared" si="260"/>
        <v>5</v>
      </c>
      <c r="Q2382" t="str">
        <f t="shared" si="261"/>
        <v>music</v>
      </c>
      <c r="R2382" t="str">
        <f t="shared" si="262"/>
        <v>jazz</v>
      </c>
      <c r="S2382" s="9">
        <f t="shared" si="263"/>
        <v>42248.793310185181</v>
      </c>
      <c r="T2382" s="10">
        <f t="shared" si="264"/>
        <v>42278.793310185181</v>
      </c>
      <c r="U2382">
        <f t="shared" si="26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128</v>
      </c>
      <c r="M2383" t="b">
        <v>1</v>
      </c>
      <c r="N2383" t="s">
        <v>8303</v>
      </c>
      <c r="O2383" s="5">
        <f t="shared" si="259"/>
        <v>1.8193398957730169E-2</v>
      </c>
      <c r="P2383" s="11">
        <f t="shared" si="260"/>
        <v>12.2734375</v>
      </c>
      <c r="Q2383" t="str">
        <f t="shared" si="261"/>
        <v>theater</v>
      </c>
      <c r="R2383" t="str">
        <f t="shared" si="262"/>
        <v>spaces</v>
      </c>
      <c r="S2383" s="9">
        <f t="shared" si="263"/>
        <v>42074.935740740737</v>
      </c>
      <c r="T2383" s="10">
        <f t="shared" si="264"/>
        <v>42104.935740740737</v>
      </c>
      <c r="U2383">
        <f t="shared" si="26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0</v>
      </c>
      <c r="M2384" t="b">
        <v>0</v>
      </c>
      <c r="N2384" t="s">
        <v>8271</v>
      </c>
      <c r="O2384" s="5">
        <f t="shared" si="259"/>
        <v>2.5000000000000001E-2</v>
      </c>
      <c r="P2384" s="11" t="e">
        <f t="shared" si="260"/>
        <v>#DIV/0!</v>
      </c>
      <c r="Q2384" t="str">
        <f t="shared" si="261"/>
        <v>theater</v>
      </c>
      <c r="R2384" t="str">
        <f t="shared" si="262"/>
        <v>plays</v>
      </c>
      <c r="S2384" s="9">
        <f t="shared" si="263"/>
        <v>42195.187534722223</v>
      </c>
      <c r="T2384" s="10">
        <f t="shared" si="264"/>
        <v>42220.187534722223</v>
      </c>
      <c r="U2384">
        <f t="shared" si="26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95</v>
      </c>
      <c r="M2385" t="b">
        <v>1</v>
      </c>
      <c r="N2385" t="s">
        <v>8271</v>
      </c>
      <c r="O2385" s="5">
        <f t="shared" si="259"/>
        <v>4.3499999999999997E-2</v>
      </c>
      <c r="P2385" s="11">
        <f t="shared" si="260"/>
        <v>4.5789473684210522</v>
      </c>
      <c r="Q2385" t="str">
        <f t="shared" si="261"/>
        <v>theater</v>
      </c>
      <c r="R2385" t="str">
        <f t="shared" si="262"/>
        <v>plays</v>
      </c>
      <c r="S2385" s="9">
        <f t="shared" si="263"/>
        <v>42027.056793981479</v>
      </c>
      <c r="T2385" s="10">
        <f t="shared" si="264"/>
        <v>42057.056793981479</v>
      </c>
      <c r="U2385">
        <f t="shared" si="26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1</v>
      </c>
      <c r="M2386" t="b">
        <v>0</v>
      </c>
      <c r="N2386" t="s">
        <v>8286</v>
      </c>
      <c r="O2386" s="5">
        <f t="shared" si="259"/>
        <v>8.0000000000000002E-3</v>
      </c>
      <c r="P2386" s="11">
        <f t="shared" si="260"/>
        <v>8</v>
      </c>
      <c r="Q2386" t="str">
        <f t="shared" si="261"/>
        <v>music</v>
      </c>
      <c r="R2386" t="str">
        <f t="shared" si="262"/>
        <v>world music</v>
      </c>
      <c r="S2386" s="9">
        <f t="shared" si="263"/>
        <v>41927.067627314813</v>
      </c>
      <c r="T2386" s="10">
        <f t="shared" si="264"/>
        <v>41957.109293981484</v>
      </c>
      <c r="U2386">
        <f t="shared" si="26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44</v>
      </c>
      <c r="M2387" t="b">
        <v>1</v>
      </c>
      <c r="N2387" t="s">
        <v>8276</v>
      </c>
      <c r="O2387" s="5">
        <f t="shared" si="259"/>
        <v>1.2123076923076924E-2</v>
      </c>
      <c r="P2387" s="11">
        <f t="shared" si="260"/>
        <v>17.90909090909091</v>
      </c>
      <c r="Q2387" t="str">
        <f t="shared" si="261"/>
        <v>music</v>
      </c>
      <c r="R2387" t="str">
        <f t="shared" si="262"/>
        <v>rock</v>
      </c>
      <c r="S2387" s="9">
        <f t="shared" si="263"/>
        <v>42191.70175925926</v>
      </c>
      <c r="T2387" s="10">
        <f t="shared" si="264"/>
        <v>42221.70175925926</v>
      </c>
      <c r="U2387">
        <f t="shared" si="26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191</v>
      </c>
      <c r="M2388" t="b">
        <v>1</v>
      </c>
      <c r="N2388" t="s">
        <v>8285</v>
      </c>
      <c r="O2388" s="5">
        <f t="shared" si="259"/>
        <v>0</v>
      </c>
      <c r="P2388" s="11">
        <f t="shared" si="260"/>
        <v>0</v>
      </c>
      <c r="Q2388" t="str">
        <f t="shared" si="261"/>
        <v>photography</v>
      </c>
      <c r="R2388" t="str">
        <f t="shared" si="262"/>
        <v>photobooks</v>
      </c>
      <c r="S2388" s="9">
        <f t="shared" si="263"/>
        <v>41954.838240740741</v>
      </c>
      <c r="T2388" s="10">
        <f t="shared" si="264"/>
        <v>42014.838240740741</v>
      </c>
      <c r="U2388">
        <f t="shared" si="26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87</v>
      </c>
      <c r="M2389" t="b">
        <v>1</v>
      </c>
      <c r="N2389" t="s">
        <v>8276</v>
      </c>
      <c r="O2389" s="5">
        <f t="shared" si="259"/>
        <v>6.8399999999999997E-3</v>
      </c>
      <c r="P2389" s="11">
        <f t="shared" si="260"/>
        <v>11.793103448275861</v>
      </c>
      <c r="Q2389" t="str">
        <f t="shared" si="261"/>
        <v>music</v>
      </c>
      <c r="R2389" t="str">
        <f t="shared" si="262"/>
        <v>rock</v>
      </c>
      <c r="S2389" s="9">
        <f t="shared" si="263"/>
        <v>42528.626620370371</v>
      </c>
      <c r="T2389" s="10">
        <f t="shared" si="264"/>
        <v>42573.626620370371</v>
      </c>
      <c r="U2389">
        <f t="shared" si="26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0</v>
      </c>
      <c r="M2390" t="b">
        <v>0</v>
      </c>
      <c r="N2390" t="s">
        <v>8272</v>
      </c>
      <c r="O2390" s="5">
        <f t="shared" si="259"/>
        <v>1.2513513513513513E-2</v>
      </c>
      <c r="P2390" s="11" t="e">
        <f t="shared" si="260"/>
        <v>#DIV/0!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10">
        <f t="shared" si="264"/>
        <v>42019.811805555553</v>
      </c>
      <c r="U2390">
        <f t="shared" si="26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4</v>
      </c>
      <c r="M2391" t="b">
        <v>0</v>
      </c>
      <c r="N2391" t="s">
        <v>8273</v>
      </c>
      <c r="O2391" s="5">
        <f t="shared" si="259"/>
        <v>1.8749999999999999E-3</v>
      </c>
      <c r="P2391" s="11">
        <f t="shared" si="260"/>
        <v>7.5</v>
      </c>
      <c r="Q2391" t="str">
        <f t="shared" si="261"/>
        <v>technology</v>
      </c>
      <c r="R2391" t="str">
        <f t="shared" si="262"/>
        <v>wearables</v>
      </c>
      <c r="S2391" s="9">
        <f t="shared" si="263"/>
        <v>42179.653379629628</v>
      </c>
      <c r="T2391" s="10">
        <f t="shared" si="264"/>
        <v>42210.915972222225</v>
      </c>
      <c r="U2391">
        <f t="shared" si="26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7</v>
      </c>
      <c r="M2392" t="b">
        <v>0</v>
      </c>
      <c r="N2392" t="s">
        <v>8272</v>
      </c>
      <c r="O2392" s="5">
        <f t="shared" si="259"/>
        <v>0</v>
      </c>
      <c r="P2392" s="11">
        <f t="shared" si="260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10">
        <f t="shared" si="264"/>
        <v>42008.262314814812</v>
      </c>
      <c r="U2392">
        <f t="shared" si="26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14</v>
      </c>
      <c r="M2393" t="b">
        <v>1</v>
      </c>
      <c r="N2393" t="s">
        <v>8271</v>
      </c>
      <c r="O2393" s="5">
        <f t="shared" si="259"/>
        <v>1.25E-3</v>
      </c>
      <c r="P2393" s="11">
        <f t="shared" si="260"/>
        <v>1.7857142857142858</v>
      </c>
      <c r="Q2393" t="str">
        <f t="shared" si="261"/>
        <v>theater</v>
      </c>
      <c r="R2393" t="str">
        <f t="shared" si="262"/>
        <v>plays</v>
      </c>
      <c r="S2393" s="9">
        <f t="shared" si="263"/>
        <v>42064.794490740736</v>
      </c>
      <c r="T2393" s="10">
        <f t="shared" si="264"/>
        <v>42094.752824074079</v>
      </c>
      <c r="U2393">
        <f t="shared" si="26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159</v>
      </c>
      <c r="M2394" t="b">
        <v>1</v>
      </c>
      <c r="N2394" t="s">
        <v>8285</v>
      </c>
      <c r="O2394" s="5">
        <f t="shared" si="259"/>
        <v>0</v>
      </c>
      <c r="P2394" s="11">
        <f t="shared" si="260"/>
        <v>0</v>
      </c>
      <c r="Q2394" t="str">
        <f t="shared" si="261"/>
        <v>photography</v>
      </c>
      <c r="R2394" t="str">
        <f t="shared" si="262"/>
        <v>photobooks</v>
      </c>
      <c r="S2394" s="9">
        <f t="shared" si="263"/>
        <v>42276.120636574073</v>
      </c>
      <c r="T2394" s="10">
        <f t="shared" si="264"/>
        <v>42306.120636574073</v>
      </c>
      <c r="U2394">
        <f t="shared" si="26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90</v>
      </c>
      <c r="M2395" t="b">
        <v>1</v>
      </c>
      <c r="N2395" t="s">
        <v>8292</v>
      </c>
      <c r="O2395" s="5">
        <f t="shared" si="259"/>
        <v>5.0000000000000001E-4</v>
      </c>
      <c r="P2395" s="11">
        <f t="shared" si="260"/>
        <v>0.55555555555555558</v>
      </c>
      <c r="Q2395" t="str">
        <f t="shared" si="261"/>
        <v>music</v>
      </c>
      <c r="R2395" t="str">
        <f t="shared" si="262"/>
        <v>pop</v>
      </c>
      <c r="S2395" s="9">
        <f t="shared" si="263"/>
        <v>42194.648344907408</v>
      </c>
      <c r="T2395" s="10">
        <f t="shared" si="264"/>
        <v>42224.648344907408</v>
      </c>
      <c r="U2395">
        <f t="shared" si="26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22</v>
      </c>
      <c r="M2396" t="b">
        <v>1</v>
      </c>
      <c r="N2396" t="s">
        <v>8279</v>
      </c>
      <c r="O2396" s="5">
        <f t="shared" si="259"/>
        <v>5.9999999999999995E-4</v>
      </c>
      <c r="P2396" s="11">
        <f t="shared" si="260"/>
        <v>0.13636363636363635</v>
      </c>
      <c r="Q2396" t="str">
        <f t="shared" si="261"/>
        <v>music</v>
      </c>
      <c r="R2396" t="str">
        <f t="shared" si="262"/>
        <v>indie rock</v>
      </c>
      <c r="S2396" s="9">
        <f t="shared" si="263"/>
        <v>42031.362187499995</v>
      </c>
      <c r="T2396" s="10">
        <f t="shared" si="264"/>
        <v>42061.362187499995</v>
      </c>
      <c r="U2396">
        <f t="shared" si="26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8293</v>
      </c>
      <c r="O2397" s="5">
        <f t="shared" si="259"/>
        <v>0</v>
      </c>
      <c r="P2397" s="11" t="e">
        <f t="shared" si="260"/>
        <v>#DIV/0!</v>
      </c>
      <c r="Q2397" t="str">
        <f t="shared" si="261"/>
        <v>music</v>
      </c>
      <c r="R2397" t="str">
        <f t="shared" si="262"/>
        <v>faith</v>
      </c>
      <c r="S2397" s="9">
        <f t="shared" si="263"/>
        <v>42717.121377314819</v>
      </c>
      <c r="T2397" s="10">
        <f t="shared" si="264"/>
        <v>42745.372916666667</v>
      </c>
      <c r="U2397">
        <f t="shared" si="26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26</v>
      </c>
      <c r="M2398" t="b">
        <v>1</v>
      </c>
      <c r="N2398" t="s">
        <v>8271</v>
      </c>
      <c r="O2398" s="5">
        <f t="shared" si="259"/>
        <v>2E-3</v>
      </c>
      <c r="P2398" s="11">
        <f t="shared" si="260"/>
        <v>0.38461538461538464</v>
      </c>
      <c r="Q2398" t="str">
        <f t="shared" si="261"/>
        <v>theater</v>
      </c>
      <c r="R2398" t="str">
        <f t="shared" si="262"/>
        <v>plays</v>
      </c>
      <c r="S2398" s="9">
        <f t="shared" si="263"/>
        <v>42262.849050925928</v>
      </c>
      <c r="T2398" s="10">
        <f t="shared" si="264"/>
        <v>42292.849050925928</v>
      </c>
      <c r="U2398">
        <f t="shared" si="26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1</v>
      </c>
      <c r="L2399">
        <v>38</v>
      </c>
      <c r="M2399" t="b">
        <v>0</v>
      </c>
      <c r="N2399" t="s">
        <v>8285</v>
      </c>
      <c r="O2399" s="5">
        <f t="shared" si="259"/>
        <v>0</v>
      </c>
      <c r="P2399" s="11">
        <f t="shared" si="260"/>
        <v>0</v>
      </c>
      <c r="Q2399" t="str">
        <f t="shared" si="261"/>
        <v>photography</v>
      </c>
      <c r="R2399" t="str">
        <f t="shared" si="262"/>
        <v>photobooks</v>
      </c>
      <c r="S2399" s="9">
        <f t="shared" si="263"/>
        <v>41976.88490740741</v>
      </c>
      <c r="T2399" s="10">
        <f t="shared" si="264"/>
        <v>42006.88490740741</v>
      </c>
      <c r="U2399">
        <f t="shared" si="26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3</v>
      </c>
      <c r="M2400" t="b">
        <v>0</v>
      </c>
      <c r="N2400" t="s">
        <v>8271</v>
      </c>
      <c r="O2400" s="5">
        <f t="shared" si="259"/>
        <v>0</v>
      </c>
      <c r="P2400" s="11">
        <f t="shared" si="260"/>
        <v>0</v>
      </c>
      <c r="Q2400" t="str">
        <f t="shared" si="261"/>
        <v>theater</v>
      </c>
      <c r="R2400" t="str">
        <f t="shared" si="262"/>
        <v>plays</v>
      </c>
      <c r="S2400" s="9">
        <f t="shared" si="263"/>
        <v>42157.916481481487</v>
      </c>
      <c r="T2400" s="10">
        <f t="shared" si="264"/>
        <v>42187.916481481487</v>
      </c>
      <c r="U2400">
        <f t="shared" si="26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1</v>
      </c>
      <c r="L2401">
        <v>524</v>
      </c>
      <c r="M2401" t="b">
        <v>1</v>
      </c>
      <c r="N2401" t="s">
        <v>8269</v>
      </c>
      <c r="O2401" s="5">
        <f t="shared" si="259"/>
        <v>0</v>
      </c>
      <c r="P2401" s="11">
        <f t="shared" si="260"/>
        <v>0</v>
      </c>
      <c r="Q2401" t="str">
        <f t="shared" si="261"/>
        <v>film &amp; video</v>
      </c>
      <c r="R2401" t="str">
        <f t="shared" si="262"/>
        <v>documentary</v>
      </c>
      <c r="S2401" s="9">
        <f t="shared" si="263"/>
        <v>41956.853078703702</v>
      </c>
      <c r="T2401" s="10">
        <f t="shared" si="264"/>
        <v>41991.853078703702</v>
      </c>
      <c r="U2401">
        <f t="shared" si="26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1</v>
      </c>
      <c r="L2402">
        <v>47</v>
      </c>
      <c r="M2402" t="b">
        <v>1</v>
      </c>
      <c r="N2402" t="s">
        <v>8288</v>
      </c>
      <c r="O2402" s="5">
        <f t="shared" si="259"/>
        <v>0</v>
      </c>
      <c r="P2402" s="11">
        <f t="shared" si="260"/>
        <v>0</v>
      </c>
      <c r="Q2402" t="str">
        <f t="shared" si="261"/>
        <v>publishing</v>
      </c>
      <c r="R2402" t="str">
        <f t="shared" si="262"/>
        <v>radio &amp; podcasts</v>
      </c>
      <c r="S2402" s="9">
        <f t="shared" si="263"/>
        <v>42444.268101851849</v>
      </c>
      <c r="T2402" s="10">
        <f t="shared" si="264"/>
        <v>42474.268101851849</v>
      </c>
      <c r="U2402">
        <f t="shared" si="26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6</v>
      </c>
      <c r="M2403" t="b">
        <v>0</v>
      </c>
      <c r="N2403" t="s">
        <v>8267</v>
      </c>
      <c r="O2403" s="5">
        <f t="shared" si="259"/>
        <v>7.1785714285714283E-3</v>
      </c>
      <c r="P2403" s="11">
        <f t="shared" si="260"/>
        <v>33.5</v>
      </c>
      <c r="Q2403" t="str">
        <f t="shared" si="261"/>
        <v>film &amp; video</v>
      </c>
      <c r="R2403" t="str">
        <f t="shared" si="262"/>
        <v>science fiction</v>
      </c>
      <c r="S2403" s="9">
        <f t="shared" si="263"/>
        <v>42374.822870370372</v>
      </c>
      <c r="T2403" s="10">
        <f t="shared" si="264"/>
        <v>42434.822870370372</v>
      </c>
      <c r="U2403">
        <f t="shared" si="265"/>
        <v>2016</v>
      </c>
    </row>
    <row r="2404" spans="1:21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16</v>
      </c>
      <c r="M2404" t="b">
        <v>0</v>
      </c>
      <c r="N2404" t="s">
        <v>8303</v>
      </c>
      <c r="O2404" s="5">
        <f t="shared" si="259"/>
        <v>4.3333333333333331E-3</v>
      </c>
      <c r="P2404" s="11">
        <f t="shared" si="260"/>
        <v>3.25</v>
      </c>
      <c r="Q2404" t="str">
        <f t="shared" si="261"/>
        <v>theater</v>
      </c>
      <c r="R2404" t="str">
        <f t="shared" si="262"/>
        <v>spaces</v>
      </c>
      <c r="S2404" s="9">
        <f t="shared" si="263"/>
        <v>42107.679756944446</v>
      </c>
      <c r="T2404" s="10">
        <f t="shared" si="264"/>
        <v>42137.679756944446</v>
      </c>
      <c r="U2404">
        <f t="shared" si="26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38</v>
      </c>
      <c r="M2405" t="b">
        <v>0</v>
      </c>
      <c r="N2405" t="s">
        <v>8286</v>
      </c>
      <c r="O2405" s="5">
        <f t="shared" si="259"/>
        <v>0.16833333333333333</v>
      </c>
      <c r="P2405" s="11">
        <f t="shared" si="260"/>
        <v>5.3157894736842106</v>
      </c>
      <c r="Q2405" t="str">
        <f t="shared" si="261"/>
        <v>music</v>
      </c>
      <c r="R2405" t="str">
        <f t="shared" si="262"/>
        <v>world music</v>
      </c>
      <c r="S2405" s="9">
        <f t="shared" si="263"/>
        <v>42399.882615740738</v>
      </c>
      <c r="T2405" s="10">
        <f t="shared" si="264"/>
        <v>42459.840949074074</v>
      </c>
      <c r="U2405">
        <f t="shared" si="26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64</v>
      </c>
      <c r="M2406" t="b">
        <v>1</v>
      </c>
      <c r="N2406" t="s">
        <v>8271</v>
      </c>
      <c r="O2406" s="5">
        <f t="shared" si="259"/>
        <v>0</v>
      </c>
      <c r="P2406" s="11">
        <f t="shared" si="260"/>
        <v>0</v>
      </c>
      <c r="Q2406" t="str">
        <f t="shared" si="261"/>
        <v>theater</v>
      </c>
      <c r="R2406" t="str">
        <f t="shared" si="262"/>
        <v>plays</v>
      </c>
      <c r="S2406" s="9">
        <f t="shared" si="263"/>
        <v>42342.03943287037</v>
      </c>
      <c r="T2406" s="10">
        <f t="shared" si="264"/>
        <v>42372.03943287037</v>
      </c>
      <c r="U2406">
        <f t="shared" si="26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0</v>
      </c>
      <c r="M2407" t="b">
        <v>0</v>
      </c>
      <c r="N2407" t="s">
        <v>8272</v>
      </c>
      <c r="O2407" s="5">
        <f t="shared" si="259"/>
        <v>0.22520000000000001</v>
      </c>
      <c r="P2407" s="11" t="e">
        <f t="shared" si="260"/>
        <v>#DIV/0!</v>
      </c>
      <c r="Q2407" t="str">
        <f t="shared" si="261"/>
        <v>technology</v>
      </c>
      <c r="R2407" t="str">
        <f t="shared" si="262"/>
        <v>web</v>
      </c>
      <c r="S2407" s="9">
        <f t="shared" si="263"/>
        <v>42595.585358796292</v>
      </c>
      <c r="T2407" s="10">
        <f t="shared" si="264"/>
        <v>42616.585358796292</v>
      </c>
      <c r="U2407">
        <f t="shared" si="26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0</v>
      </c>
      <c r="M2408" t="b">
        <v>0</v>
      </c>
      <c r="N2408" t="s">
        <v>8281</v>
      </c>
      <c r="O2408" s="5">
        <f t="shared" si="259"/>
        <v>0.41384615384615386</v>
      </c>
      <c r="P2408" s="11" t="e">
        <f t="shared" si="260"/>
        <v>#DIV/0!</v>
      </c>
      <c r="Q2408" t="str">
        <f t="shared" si="261"/>
        <v>journalism</v>
      </c>
      <c r="R2408" t="str">
        <f t="shared" si="262"/>
        <v>audio</v>
      </c>
      <c r="S2408" s="9">
        <f t="shared" si="263"/>
        <v>41983.110995370371</v>
      </c>
      <c r="T2408" s="10">
        <f t="shared" si="264"/>
        <v>42023.110995370371</v>
      </c>
      <c r="U2408">
        <f t="shared" si="26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1</v>
      </c>
      <c r="L2409">
        <v>55</v>
      </c>
      <c r="M2409" t="b">
        <v>1</v>
      </c>
      <c r="N2409" t="s">
        <v>8271</v>
      </c>
      <c r="O2409" s="5">
        <f t="shared" si="259"/>
        <v>0.25259090909090909</v>
      </c>
      <c r="P2409" s="11">
        <f t="shared" si="260"/>
        <v>101.03636363636363</v>
      </c>
      <c r="Q2409" t="str">
        <f t="shared" si="261"/>
        <v>theater</v>
      </c>
      <c r="R2409" t="str">
        <f t="shared" si="262"/>
        <v>plays</v>
      </c>
      <c r="S2409" s="9">
        <f t="shared" si="263"/>
        <v>42082.575555555552</v>
      </c>
      <c r="T2409" s="10">
        <f t="shared" si="264"/>
        <v>42105.25</v>
      </c>
      <c r="U2409">
        <f t="shared" si="26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56</v>
      </c>
      <c r="M2410" t="b">
        <v>1</v>
      </c>
      <c r="N2410" t="s">
        <v>8271</v>
      </c>
      <c r="O2410" s="5">
        <f t="shared" si="259"/>
        <v>2E-3</v>
      </c>
      <c r="P2410" s="11">
        <f t="shared" si="260"/>
        <v>0.5357142857142857</v>
      </c>
      <c r="Q2410" t="str">
        <f t="shared" si="261"/>
        <v>theater</v>
      </c>
      <c r="R2410" t="str">
        <f t="shared" si="262"/>
        <v>plays</v>
      </c>
      <c r="S2410" s="9">
        <f t="shared" si="263"/>
        <v>41919.140706018516</v>
      </c>
      <c r="T2410" s="10">
        <f t="shared" si="264"/>
        <v>41949.182372685187</v>
      </c>
      <c r="U2410">
        <f t="shared" si="26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57</v>
      </c>
      <c r="M2411" t="b">
        <v>1</v>
      </c>
      <c r="N2411" t="s">
        <v>8266</v>
      </c>
      <c r="O2411" s="5">
        <f t="shared" si="259"/>
        <v>1.84E-2</v>
      </c>
      <c r="P2411" s="11">
        <f t="shared" si="260"/>
        <v>8.0701754385964914</v>
      </c>
      <c r="Q2411" t="str">
        <f t="shared" si="261"/>
        <v>film &amp; video</v>
      </c>
      <c r="R2411" t="str">
        <f t="shared" si="262"/>
        <v>shorts</v>
      </c>
      <c r="S2411" s="9">
        <f t="shared" si="263"/>
        <v>42204.875868055555</v>
      </c>
      <c r="T2411" s="10">
        <f t="shared" si="264"/>
        <v>42234.875868055555</v>
      </c>
      <c r="U2411">
        <f t="shared" si="26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19</v>
      </c>
      <c r="M2412" t="b">
        <v>1</v>
      </c>
      <c r="N2412" t="s">
        <v>8271</v>
      </c>
      <c r="O2412" s="5">
        <f t="shared" si="259"/>
        <v>0</v>
      </c>
      <c r="P2412" s="11">
        <f t="shared" si="260"/>
        <v>0</v>
      </c>
      <c r="Q2412" t="str">
        <f t="shared" si="261"/>
        <v>theater</v>
      </c>
      <c r="R2412" t="str">
        <f t="shared" si="262"/>
        <v>plays</v>
      </c>
      <c r="S2412" s="9">
        <f t="shared" si="263"/>
        <v>42224.408275462964</v>
      </c>
      <c r="T2412" s="10">
        <f t="shared" si="264"/>
        <v>42254.408275462964</v>
      </c>
      <c r="U2412">
        <f t="shared" si="26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35</v>
      </c>
      <c r="M2413" t="b">
        <v>1</v>
      </c>
      <c r="N2413" t="s">
        <v>8266</v>
      </c>
      <c r="O2413" s="5">
        <f t="shared" si="259"/>
        <v>6.0400000000000002E-3</v>
      </c>
      <c r="P2413" s="11">
        <f t="shared" si="260"/>
        <v>4.3142857142857141</v>
      </c>
      <c r="Q2413" t="str">
        <f t="shared" si="261"/>
        <v>film &amp; video</v>
      </c>
      <c r="R2413" t="str">
        <f t="shared" si="262"/>
        <v>shorts</v>
      </c>
      <c r="S2413" s="9">
        <f t="shared" si="263"/>
        <v>42211.732430555552</v>
      </c>
      <c r="T2413" s="10">
        <f t="shared" si="264"/>
        <v>42241.732430555552</v>
      </c>
      <c r="U2413">
        <f t="shared" si="26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4</v>
      </c>
      <c r="M2414" t="b">
        <v>0</v>
      </c>
      <c r="N2414" t="s">
        <v>8271</v>
      </c>
      <c r="O2414" s="5">
        <f t="shared" si="259"/>
        <v>0</v>
      </c>
      <c r="P2414" s="11">
        <f t="shared" si="260"/>
        <v>0</v>
      </c>
      <c r="Q2414" t="str">
        <f t="shared" si="261"/>
        <v>theater</v>
      </c>
      <c r="R2414" t="str">
        <f t="shared" si="262"/>
        <v>plays</v>
      </c>
      <c r="S2414" s="9">
        <f t="shared" si="263"/>
        <v>42655.736956018518</v>
      </c>
      <c r="T2414" s="10">
        <f t="shared" si="264"/>
        <v>42700.778622685189</v>
      </c>
      <c r="U2414">
        <f t="shared" si="26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1</v>
      </c>
      <c r="M2415" t="b">
        <v>0</v>
      </c>
      <c r="N2415" t="s">
        <v>8278</v>
      </c>
      <c r="O2415" s="5">
        <f t="shared" si="259"/>
        <v>8.3333333333333332E-3</v>
      </c>
      <c r="P2415" s="11">
        <f t="shared" si="260"/>
        <v>25</v>
      </c>
      <c r="Q2415" t="str">
        <f t="shared" si="261"/>
        <v>music</v>
      </c>
      <c r="R2415" t="str">
        <f t="shared" si="262"/>
        <v>jazz</v>
      </c>
      <c r="S2415" s="9">
        <f t="shared" si="263"/>
        <v>41760.10974537037</v>
      </c>
      <c r="T2415" s="10">
        <f t="shared" si="264"/>
        <v>41790.979166666664</v>
      </c>
      <c r="U2415">
        <f t="shared" si="26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32</v>
      </c>
      <c r="M2416" t="b">
        <v>0</v>
      </c>
      <c r="N2416" t="s">
        <v>8279</v>
      </c>
      <c r="O2416" s="5">
        <f t="shared" si="259"/>
        <v>3.0666666666666665E-2</v>
      </c>
      <c r="P2416" s="11">
        <f t="shared" si="260"/>
        <v>14.375</v>
      </c>
      <c r="Q2416" t="str">
        <f t="shared" si="261"/>
        <v>music</v>
      </c>
      <c r="R2416" t="str">
        <f t="shared" si="262"/>
        <v>indie rock</v>
      </c>
      <c r="S2416" s="9">
        <f t="shared" si="263"/>
        <v>42198.695138888885</v>
      </c>
      <c r="T2416" s="10">
        <f t="shared" si="264"/>
        <v>42238.165972222225</v>
      </c>
      <c r="U2416">
        <f t="shared" si="26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0</v>
      </c>
      <c r="M2417" t="b">
        <v>0</v>
      </c>
      <c r="N2417" t="s">
        <v>8268</v>
      </c>
      <c r="O2417" s="5">
        <f t="shared" si="259"/>
        <v>5.5833333333333334E-3</v>
      </c>
      <c r="P2417" s="11" t="e">
        <f t="shared" si="260"/>
        <v>#DIV/0!</v>
      </c>
      <c r="Q2417" t="str">
        <f t="shared" si="261"/>
        <v>film &amp; video</v>
      </c>
      <c r="R2417" t="str">
        <f t="shared" si="262"/>
        <v>drama</v>
      </c>
      <c r="S2417" s="9">
        <f t="shared" si="263"/>
        <v>42536.862800925926</v>
      </c>
      <c r="T2417" s="10">
        <f t="shared" si="264"/>
        <v>42566.862800925926</v>
      </c>
      <c r="U2417">
        <f t="shared" si="26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193</v>
      </c>
      <c r="M2418" t="b">
        <v>1</v>
      </c>
      <c r="N2418" t="s">
        <v>8269</v>
      </c>
      <c r="O2418" s="5">
        <f t="shared" si="259"/>
        <v>2.5000000000000001E-4</v>
      </c>
      <c r="P2418" s="11">
        <f t="shared" si="260"/>
        <v>2.5906735751295335E-2</v>
      </c>
      <c r="Q2418" t="str">
        <f t="shared" si="261"/>
        <v>film &amp; video</v>
      </c>
      <c r="R2418" t="str">
        <f t="shared" si="262"/>
        <v>documentary</v>
      </c>
      <c r="S2418" s="9">
        <f t="shared" si="263"/>
        <v>42019.737766203703</v>
      </c>
      <c r="T2418" s="10">
        <f t="shared" si="264"/>
        <v>42077.625</v>
      </c>
      <c r="U2418">
        <f t="shared" si="26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2</v>
      </c>
      <c r="M2419" t="b">
        <v>0</v>
      </c>
      <c r="N2419" t="s">
        <v>8268</v>
      </c>
      <c r="O2419" s="5">
        <f t="shared" si="259"/>
        <v>0</v>
      </c>
      <c r="P2419" s="11">
        <f t="shared" si="260"/>
        <v>0</v>
      </c>
      <c r="Q2419" t="str">
        <f t="shared" si="261"/>
        <v>film &amp; video</v>
      </c>
      <c r="R2419" t="str">
        <f t="shared" si="262"/>
        <v>drama</v>
      </c>
      <c r="S2419" s="9">
        <f t="shared" si="263"/>
        <v>41831.884108796294</v>
      </c>
      <c r="T2419" s="10">
        <f t="shared" si="264"/>
        <v>41861.884108796294</v>
      </c>
      <c r="U2419">
        <f t="shared" si="265"/>
        <v>2014</v>
      </c>
    </row>
    <row r="2420" spans="1:21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721</v>
      </c>
      <c r="M2420" t="b">
        <v>1</v>
      </c>
      <c r="N2420" t="s">
        <v>8280</v>
      </c>
      <c r="O2420" s="5">
        <f t="shared" si="259"/>
        <v>2.0000000000000001E-4</v>
      </c>
      <c r="P2420" s="11">
        <f t="shared" si="260"/>
        <v>6.9348127600554789E-3</v>
      </c>
      <c r="Q2420" t="str">
        <f t="shared" si="261"/>
        <v>music</v>
      </c>
      <c r="R2420" t="str">
        <f t="shared" si="262"/>
        <v>electronic music</v>
      </c>
      <c r="S2420" s="9">
        <f t="shared" si="263"/>
        <v>42027.856990740736</v>
      </c>
      <c r="T2420" s="10">
        <f t="shared" si="264"/>
        <v>42087.815324074079</v>
      </c>
      <c r="U2420">
        <f t="shared" si="26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9</v>
      </c>
      <c r="M2421" t="b">
        <v>0</v>
      </c>
      <c r="N2421" t="s">
        <v>8293</v>
      </c>
      <c r="O2421" s="5">
        <f t="shared" si="259"/>
        <v>0</v>
      </c>
      <c r="P2421" s="11">
        <f t="shared" si="260"/>
        <v>0</v>
      </c>
      <c r="Q2421" t="str">
        <f t="shared" si="261"/>
        <v>music</v>
      </c>
      <c r="R2421" t="str">
        <f t="shared" si="262"/>
        <v>faith</v>
      </c>
      <c r="S2421" s="9">
        <f t="shared" si="263"/>
        <v>41993.738298611104</v>
      </c>
      <c r="T2421" s="10">
        <f t="shared" si="264"/>
        <v>42053.738298611104</v>
      </c>
      <c r="U2421">
        <f t="shared" si="26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1</v>
      </c>
      <c r="M2422" t="b">
        <v>0</v>
      </c>
      <c r="N2422" t="s">
        <v>8305</v>
      </c>
      <c r="O2422" s="5">
        <f t="shared" si="259"/>
        <v>0.14825133372851215</v>
      </c>
      <c r="P2422" s="11">
        <f t="shared" si="260"/>
        <v>2501</v>
      </c>
      <c r="Q2422" t="str">
        <f t="shared" si="261"/>
        <v>theater</v>
      </c>
      <c r="R2422" t="str">
        <f t="shared" si="262"/>
        <v>musical</v>
      </c>
      <c r="S2422" s="9">
        <f t="shared" si="263"/>
        <v>41893.028877314813</v>
      </c>
      <c r="T2422" s="10">
        <f t="shared" si="264"/>
        <v>41953.070543981477</v>
      </c>
      <c r="U2422">
        <f t="shared" si="26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3</v>
      </c>
      <c r="M2423" t="b">
        <v>0</v>
      </c>
      <c r="N2423" t="s">
        <v>8301</v>
      </c>
      <c r="O2423" s="5">
        <f t="shared" si="259"/>
        <v>1.6666666666666666E-4</v>
      </c>
      <c r="P2423" s="11">
        <f t="shared" si="260"/>
        <v>0.33333333333333331</v>
      </c>
      <c r="Q2423" t="str">
        <f t="shared" si="261"/>
        <v>technology</v>
      </c>
      <c r="R2423" t="str">
        <f t="shared" si="262"/>
        <v>space exploration</v>
      </c>
      <c r="S2423" s="9">
        <f t="shared" si="263"/>
        <v>42026.687453703707</v>
      </c>
      <c r="T2423" s="10">
        <f t="shared" si="264"/>
        <v>42056.687453703707</v>
      </c>
      <c r="U2423">
        <f t="shared" si="26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2</v>
      </c>
      <c r="M2424" t="b">
        <v>0</v>
      </c>
      <c r="N2424" t="s">
        <v>8278</v>
      </c>
      <c r="O2424" s="5">
        <f t="shared" si="259"/>
        <v>2E-3</v>
      </c>
      <c r="P2424" s="11">
        <f t="shared" si="260"/>
        <v>0.5</v>
      </c>
      <c r="Q2424" t="str">
        <f t="shared" si="261"/>
        <v>music</v>
      </c>
      <c r="R2424" t="str">
        <f t="shared" si="262"/>
        <v>jazz</v>
      </c>
      <c r="S2424" s="9">
        <f t="shared" si="263"/>
        <v>42044.724953703699</v>
      </c>
      <c r="T2424" s="10">
        <f t="shared" si="264"/>
        <v>42074.683287037042</v>
      </c>
      <c r="U2424">
        <f t="shared" si="26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1</v>
      </c>
      <c r="L2425">
        <v>379</v>
      </c>
      <c r="M2425" t="b">
        <v>1</v>
      </c>
      <c r="N2425" t="s">
        <v>8269</v>
      </c>
      <c r="O2425" s="5">
        <f t="shared" si="259"/>
        <v>1.3333333333333334E-4</v>
      </c>
      <c r="P2425" s="11">
        <f t="shared" si="260"/>
        <v>2.1108179419525065E-2</v>
      </c>
      <c r="Q2425" t="str">
        <f t="shared" si="261"/>
        <v>film &amp; video</v>
      </c>
      <c r="R2425" t="str">
        <f t="shared" si="262"/>
        <v>documentary</v>
      </c>
      <c r="S2425" s="9">
        <f t="shared" si="263"/>
        <v>41974.704745370371</v>
      </c>
      <c r="T2425" s="10">
        <f t="shared" si="264"/>
        <v>42004.704745370371</v>
      </c>
      <c r="U2425">
        <f t="shared" si="26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2</v>
      </c>
      <c r="M2426" t="b">
        <v>0</v>
      </c>
      <c r="N2426" t="s">
        <v>8296</v>
      </c>
      <c r="O2426" s="5">
        <f t="shared" si="259"/>
        <v>1.24E-2</v>
      </c>
      <c r="P2426" s="11">
        <f t="shared" si="260"/>
        <v>155</v>
      </c>
      <c r="Q2426" t="str">
        <f t="shared" si="261"/>
        <v>photography</v>
      </c>
      <c r="R2426" t="str">
        <f t="shared" si="262"/>
        <v>people</v>
      </c>
      <c r="S2426" s="9">
        <f t="shared" si="263"/>
        <v>41909.892453703702</v>
      </c>
      <c r="T2426" s="10">
        <f t="shared" si="264"/>
        <v>41939.892453703702</v>
      </c>
      <c r="U2426">
        <f t="shared" si="26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18</v>
      </c>
      <c r="M2427" t="b">
        <v>1</v>
      </c>
      <c r="N2427" t="s">
        <v>8271</v>
      </c>
      <c r="O2427" s="5">
        <f t="shared" si="259"/>
        <v>2.8571428571428574E-4</v>
      </c>
      <c r="P2427" s="11">
        <f t="shared" si="260"/>
        <v>5.5555555555555552E-2</v>
      </c>
      <c r="Q2427" t="str">
        <f t="shared" si="261"/>
        <v>theater</v>
      </c>
      <c r="R2427" t="str">
        <f t="shared" si="262"/>
        <v>plays</v>
      </c>
      <c r="S2427" s="9">
        <f t="shared" si="263"/>
        <v>42502.913761574076</v>
      </c>
      <c r="T2427" s="10">
        <f t="shared" si="264"/>
        <v>42517.919444444444</v>
      </c>
      <c r="U2427">
        <f t="shared" si="26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48</v>
      </c>
      <c r="M2428" t="b">
        <v>1</v>
      </c>
      <c r="N2428" t="s">
        <v>8271</v>
      </c>
      <c r="O2428" s="5">
        <f t="shared" si="259"/>
        <v>0</v>
      </c>
      <c r="P2428" s="11">
        <f t="shared" si="260"/>
        <v>0</v>
      </c>
      <c r="Q2428" t="str">
        <f t="shared" si="261"/>
        <v>theater</v>
      </c>
      <c r="R2428" t="str">
        <f t="shared" si="262"/>
        <v>plays</v>
      </c>
      <c r="S2428" s="9">
        <f t="shared" si="263"/>
        <v>42164.170046296291</v>
      </c>
      <c r="T2428" s="10">
        <f t="shared" si="264"/>
        <v>42224.170046296291</v>
      </c>
      <c r="U2428">
        <f t="shared" si="26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6</v>
      </c>
      <c r="M2429" t="b">
        <v>1</v>
      </c>
      <c r="N2429" t="s">
        <v>8303</v>
      </c>
      <c r="O2429" s="5">
        <f t="shared" si="259"/>
        <v>2.0000000000000002E-5</v>
      </c>
      <c r="P2429" s="11">
        <f t="shared" si="260"/>
        <v>0.16666666666666666</v>
      </c>
      <c r="Q2429" t="str">
        <f t="shared" si="261"/>
        <v>theater</v>
      </c>
      <c r="R2429" t="str">
        <f t="shared" si="262"/>
        <v>spaces</v>
      </c>
      <c r="S2429" s="9">
        <f t="shared" si="263"/>
        <v>42412.318668981476</v>
      </c>
      <c r="T2429" s="10">
        <f t="shared" si="264"/>
        <v>42452.277002314819</v>
      </c>
      <c r="U2429">
        <f t="shared" si="26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0</v>
      </c>
      <c r="M2430" t="b">
        <v>0</v>
      </c>
      <c r="N2430" t="s">
        <v>8272</v>
      </c>
      <c r="O2430" s="5">
        <f t="shared" si="259"/>
        <v>2.8571428571428571E-5</v>
      </c>
      <c r="P2430" s="11" t="e">
        <f t="shared" si="260"/>
        <v>#DIV/0!</v>
      </c>
      <c r="Q2430" t="str">
        <f t="shared" si="261"/>
        <v>technology</v>
      </c>
      <c r="R2430" t="str">
        <f t="shared" si="262"/>
        <v>web</v>
      </c>
      <c r="S2430" s="9">
        <f t="shared" si="263"/>
        <v>42045.784155092595</v>
      </c>
      <c r="T2430" s="10">
        <f t="shared" si="264"/>
        <v>42075.742488425924</v>
      </c>
      <c r="U2430">
        <f t="shared" si="26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1</v>
      </c>
      <c r="L2431">
        <v>848</v>
      </c>
      <c r="M2431" t="b">
        <v>1</v>
      </c>
      <c r="N2431" t="s">
        <v>8295</v>
      </c>
      <c r="O2431" s="5">
        <f t="shared" si="259"/>
        <v>1.4321428571428572E-2</v>
      </c>
      <c r="P2431" s="11">
        <f t="shared" si="260"/>
        <v>2.3643867924528301</v>
      </c>
      <c r="Q2431" t="str">
        <f t="shared" si="261"/>
        <v>technology</v>
      </c>
      <c r="R2431" t="str">
        <f t="shared" si="262"/>
        <v>hardware</v>
      </c>
      <c r="S2431" s="9">
        <f t="shared" si="263"/>
        <v>42734.879236111112</v>
      </c>
      <c r="T2431" s="10">
        <f t="shared" si="264"/>
        <v>42771.697222222225</v>
      </c>
      <c r="U2431">
        <f t="shared" si="265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1</v>
      </c>
      <c r="L2432">
        <v>1596</v>
      </c>
      <c r="M2432" t="b">
        <v>1</v>
      </c>
      <c r="N2432" t="s">
        <v>8269</v>
      </c>
      <c r="O2432" s="5">
        <f t="shared" si="259"/>
        <v>7.0000000000000001E-3</v>
      </c>
      <c r="P2432" s="11">
        <f t="shared" si="260"/>
        <v>1.3157894736842105E-2</v>
      </c>
      <c r="Q2432" t="str">
        <f t="shared" si="261"/>
        <v>film &amp; video</v>
      </c>
      <c r="R2432" t="str">
        <f t="shared" si="262"/>
        <v>documentary</v>
      </c>
      <c r="S2432" s="9">
        <f t="shared" si="263"/>
        <v>42382.130833333329</v>
      </c>
      <c r="T2432" s="10">
        <f t="shared" si="264"/>
        <v>42412.130833333329</v>
      </c>
      <c r="U2432">
        <f t="shared" si="26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52</v>
      </c>
      <c r="M2433" t="b">
        <v>1</v>
      </c>
      <c r="N2433" t="s">
        <v>8305</v>
      </c>
      <c r="O2433" s="5">
        <f t="shared" si="259"/>
        <v>2.0000000000000002E-5</v>
      </c>
      <c r="P2433" s="11">
        <f t="shared" si="260"/>
        <v>3.8461538461538464E-2</v>
      </c>
      <c r="Q2433" t="str">
        <f t="shared" si="261"/>
        <v>theater</v>
      </c>
      <c r="R2433" t="str">
        <f t="shared" si="262"/>
        <v>musical</v>
      </c>
      <c r="S2433" s="9">
        <f t="shared" si="263"/>
        <v>42489.099687499998</v>
      </c>
      <c r="T2433" s="10">
        <f t="shared" si="264"/>
        <v>42549.099687499998</v>
      </c>
      <c r="U2433">
        <f t="shared" si="26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0</v>
      </c>
      <c r="M2434" t="b">
        <v>0</v>
      </c>
      <c r="N2434" t="s">
        <v>8287</v>
      </c>
      <c r="O2434" s="5">
        <f t="shared" ref="O2434:O2497" si="266">E2434/D2434</f>
        <v>1.4285714285714287E-4</v>
      </c>
      <c r="P2434" s="11" t="e">
        <f t="shared" ref="P2434:P2497" si="267">E2434/L2434</f>
        <v>#DIV/0!</v>
      </c>
      <c r="Q2434" t="str">
        <f t="shared" ref="Q2434:Q2497" si="268">LEFT(N2434,SEARCH("/",N2434,1)-1)</f>
        <v>publishing</v>
      </c>
      <c r="R2434" t="str">
        <f t="shared" ref="R2434:R2497" si="269">RIGHT(N2434,LEN(N2434)- SEARCH("/",N2434,SEARCH("/",N2434)))</f>
        <v>translations</v>
      </c>
      <c r="S2434" s="9">
        <f t="shared" ref="S2434:S2497" si="270">(((J2434/60)/60)/24)+DATE(1970,1,1)</f>
        <v>42041.218715277777</v>
      </c>
      <c r="T2434" s="10">
        <f t="shared" ref="T2434:T2497" si="271">(((I2434/60)/60)/24)+DATE(1970,1,1)</f>
        <v>42071.218715277777</v>
      </c>
      <c r="U2434">
        <f t="shared" ref="U2434:U2497" si="272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102</v>
      </c>
      <c r="M2435" t="b">
        <v>1</v>
      </c>
      <c r="N2435" t="s">
        <v>8285</v>
      </c>
      <c r="O2435" s="5">
        <f t="shared" si="266"/>
        <v>0</v>
      </c>
      <c r="P2435" s="11">
        <f t="shared" si="267"/>
        <v>0</v>
      </c>
      <c r="Q2435" t="str">
        <f t="shared" si="268"/>
        <v>photography</v>
      </c>
      <c r="R2435" t="str">
        <f t="shared" si="269"/>
        <v>photobooks</v>
      </c>
      <c r="S2435" s="9">
        <f t="shared" si="270"/>
        <v>42397.89980324074</v>
      </c>
      <c r="T2435" s="10">
        <f t="shared" si="271"/>
        <v>42427.89980324074</v>
      </c>
      <c r="U2435">
        <f t="shared" si="272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11</v>
      </c>
      <c r="M2436" t="b">
        <v>0</v>
      </c>
      <c r="N2436" t="s">
        <v>8283</v>
      </c>
      <c r="O2436" s="5">
        <f t="shared" si="266"/>
        <v>1.2999999999999999E-3</v>
      </c>
      <c r="P2436" s="11">
        <f t="shared" si="267"/>
        <v>2.3636363636363638</v>
      </c>
      <c r="Q2436" t="str">
        <f t="shared" si="268"/>
        <v>games</v>
      </c>
      <c r="R2436" t="str">
        <f t="shared" si="269"/>
        <v>mobile games</v>
      </c>
      <c r="S2436" s="9">
        <f t="shared" si="270"/>
        <v>42180.18604166666</v>
      </c>
      <c r="T2436" s="10">
        <f t="shared" si="271"/>
        <v>42220.18604166666</v>
      </c>
      <c r="U2436">
        <f t="shared" si="272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1</v>
      </c>
      <c r="L2437">
        <v>60</v>
      </c>
      <c r="M2437" t="b">
        <v>1</v>
      </c>
      <c r="N2437" t="s">
        <v>8271</v>
      </c>
      <c r="O2437" s="5">
        <f t="shared" si="266"/>
        <v>4.8960000000000002E-3</v>
      </c>
      <c r="P2437" s="11">
        <f t="shared" si="267"/>
        <v>20.399999999999999</v>
      </c>
      <c r="Q2437" t="str">
        <f t="shared" si="268"/>
        <v>theater</v>
      </c>
      <c r="R2437" t="str">
        <f t="shared" si="269"/>
        <v>plays</v>
      </c>
      <c r="S2437" s="9">
        <f t="shared" si="270"/>
        <v>42252.277615740735</v>
      </c>
      <c r="T2437" s="10">
        <f t="shared" si="271"/>
        <v>42282.277615740735</v>
      </c>
      <c r="U2437">
        <f t="shared" si="272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0</v>
      </c>
      <c r="M2438" t="b">
        <v>0</v>
      </c>
      <c r="N2438" t="s">
        <v>8281</v>
      </c>
      <c r="O2438" s="5">
        <f t="shared" si="266"/>
        <v>3.8461538461538462E-4</v>
      </c>
      <c r="P2438" s="11" t="e">
        <f t="shared" si="267"/>
        <v>#DIV/0!</v>
      </c>
      <c r="Q2438" t="str">
        <f t="shared" si="268"/>
        <v>journalism</v>
      </c>
      <c r="R2438" t="str">
        <f t="shared" si="269"/>
        <v>audio</v>
      </c>
      <c r="S2438" s="9">
        <f t="shared" si="270"/>
        <v>42338.615393518514</v>
      </c>
      <c r="T2438" s="10">
        <f t="shared" si="271"/>
        <v>42398.615393518514</v>
      </c>
      <c r="U2438">
        <f t="shared" si="272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222</v>
      </c>
      <c r="M2439" t="b">
        <v>1</v>
      </c>
      <c r="N2439" t="s">
        <v>8285</v>
      </c>
      <c r="O2439" s="5">
        <f t="shared" si="266"/>
        <v>0</v>
      </c>
      <c r="P2439" s="11">
        <f t="shared" si="267"/>
        <v>0</v>
      </c>
      <c r="Q2439" t="str">
        <f t="shared" si="268"/>
        <v>photography</v>
      </c>
      <c r="R2439" t="str">
        <f t="shared" si="269"/>
        <v>photobooks</v>
      </c>
      <c r="S2439" s="9">
        <f t="shared" si="270"/>
        <v>42031.965138888889</v>
      </c>
      <c r="T2439" s="10">
        <f t="shared" si="271"/>
        <v>42080.75</v>
      </c>
      <c r="U2439">
        <f t="shared" si="272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1</v>
      </c>
      <c r="L2440">
        <v>29</v>
      </c>
      <c r="M2440" t="b">
        <v>0</v>
      </c>
      <c r="N2440" t="s">
        <v>8285</v>
      </c>
      <c r="O2440" s="5">
        <f t="shared" si="266"/>
        <v>3.3333333333333335E-3</v>
      </c>
      <c r="P2440" s="11">
        <f t="shared" si="267"/>
        <v>1.7241379310344827</v>
      </c>
      <c r="Q2440" t="str">
        <f t="shared" si="268"/>
        <v>photography</v>
      </c>
      <c r="R2440" t="str">
        <f t="shared" si="269"/>
        <v>photobooks</v>
      </c>
      <c r="S2440" s="9">
        <f t="shared" si="270"/>
        <v>42285.91506944444</v>
      </c>
      <c r="T2440" s="10">
        <f t="shared" si="271"/>
        <v>42345.956736111111</v>
      </c>
      <c r="U2440">
        <f t="shared" si="272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28</v>
      </c>
      <c r="M2441" t="b">
        <v>1</v>
      </c>
      <c r="N2441" t="s">
        <v>8271</v>
      </c>
      <c r="O2441" s="5">
        <f t="shared" si="266"/>
        <v>0</v>
      </c>
      <c r="P2441" s="11">
        <f t="shared" si="267"/>
        <v>0</v>
      </c>
      <c r="Q2441" t="str">
        <f t="shared" si="268"/>
        <v>theater</v>
      </c>
      <c r="R2441" t="str">
        <f t="shared" si="269"/>
        <v>plays</v>
      </c>
      <c r="S2441" s="9">
        <f t="shared" si="270"/>
        <v>42265.818622685183</v>
      </c>
      <c r="T2441" s="10">
        <f t="shared" si="271"/>
        <v>42295.818622685183</v>
      </c>
      <c r="U2441">
        <f t="shared" si="272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410</v>
      </c>
      <c r="M2442" t="b">
        <v>1</v>
      </c>
      <c r="N2442" t="s">
        <v>8295</v>
      </c>
      <c r="O2442" s="5">
        <f t="shared" si="266"/>
        <v>2E-3</v>
      </c>
      <c r="P2442" s="11">
        <f t="shared" si="267"/>
        <v>2.4390243902439025E-2</v>
      </c>
      <c r="Q2442" t="str">
        <f t="shared" si="268"/>
        <v>technology</v>
      </c>
      <c r="R2442" t="str">
        <f t="shared" si="269"/>
        <v>hardware</v>
      </c>
      <c r="S2442" s="9">
        <f t="shared" si="270"/>
        <v>42383.899456018517</v>
      </c>
      <c r="T2442" s="10">
        <f t="shared" si="271"/>
        <v>42413.899456018517</v>
      </c>
      <c r="U2442">
        <f t="shared" si="27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5</v>
      </c>
      <c r="M2443" t="b">
        <v>1</v>
      </c>
      <c r="N2443" t="s">
        <v>8274</v>
      </c>
      <c r="O2443" s="5">
        <f t="shared" si="266"/>
        <v>1.0788</v>
      </c>
      <c r="P2443" s="11">
        <f t="shared" si="267"/>
        <v>1618.2</v>
      </c>
      <c r="Q2443" t="str">
        <f t="shared" si="268"/>
        <v>publishing</v>
      </c>
      <c r="R2443" t="str">
        <f t="shared" si="269"/>
        <v>nonfiction</v>
      </c>
      <c r="S2443" s="9">
        <f t="shared" si="270"/>
        <v>42187.125625000001</v>
      </c>
      <c r="T2443" s="10">
        <f t="shared" si="271"/>
        <v>42208.207638888889</v>
      </c>
      <c r="U2443">
        <f t="shared" si="27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9</v>
      </c>
      <c r="M2444" t="b">
        <v>1</v>
      </c>
      <c r="N2444" t="s">
        <v>8271</v>
      </c>
      <c r="O2444" s="5">
        <f t="shared" si="266"/>
        <v>1.2594166666666666</v>
      </c>
      <c r="P2444" s="11">
        <f t="shared" si="267"/>
        <v>3358.4444444444443</v>
      </c>
      <c r="Q2444" t="str">
        <f t="shared" si="268"/>
        <v>theater</v>
      </c>
      <c r="R2444" t="str">
        <f t="shared" si="269"/>
        <v>plays</v>
      </c>
      <c r="S2444" s="9">
        <f t="shared" si="270"/>
        <v>42052.666990740734</v>
      </c>
      <c r="T2444" s="10">
        <f t="shared" si="271"/>
        <v>42082.625324074077</v>
      </c>
      <c r="U2444">
        <f t="shared" si="27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20</v>
      </c>
      <c r="M2445" t="b">
        <v>1</v>
      </c>
      <c r="N2445" t="s">
        <v>8271</v>
      </c>
      <c r="O2445" s="5">
        <f t="shared" si="266"/>
        <v>2.0251494999999999</v>
      </c>
      <c r="P2445" s="11">
        <f t="shared" si="267"/>
        <v>2025.1495</v>
      </c>
      <c r="Q2445" t="str">
        <f t="shared" si="268"/>
        <v>theater</v>
      </c>
      <c r="R2445" t="str">
        <f t="shared" si="269"/>
        <v>plays</v>
      </c>
      <c r="S2445" s="9">
        <f t="shared" si="270"/>
        <v>41836.625254629631</v>
      </c>
      <c r="T2445" s="10">
        <f t="shared" si="271"/>
        <v>41866.625254629631</v>
      </c>
      <c r="U2445">
        <f t="shared" si="27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2</v>
      </c>
      <c r="M2446" t="b">
        <v>0</v>
      </c>
      <c r="N2446" t="s">
        <v>8271</v>
      </c>
      <c r="O2446" s="5">
        <f t="shared" si="266"/>
        <v>1.0860000000000001</v>
      </c>
      <c r="P2446" s="11">
        <f t="shared" si="267"/>
        <v>1629</v>
      </c>
      <c r="Q2446" t="str">
        <f t="shared" si="268"/>
        <v>theater</v>
      </c>
      <c r="R2446" t="str">
        <f t="shared" si="269"/>
        <v>plays</v>
      </c>
      <c r="S2446" s="9">
        <f t="shared" si="270"/>
        <v>42485.754525462966</v>
      </c>
      <c r="T2446" s="10">
        <f t="shared" si="271"/>
        <v>42515.754525462966</v>
      </c>
      <c r="U2446">
        <f t="shared" si="27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33</v>
      </c>
      <c r="M2447" t="b">
        <v>0</v>
      </c>
      <c r="N2447" t="s">
        <v>8304</v>
      </c>
      <c r="O2447" s="5">
        <f t="shared" si="266"/>
        <v>1.728</v>
      </c>
      <c r="P2447" s="11">
        <f t="shared" si="267"/>
        <v>261.81818181818181</v>
      </c>
      <c r="Q2447" t="str">
        <f t="shared" si="268"/>
        <v>publishing</v>
      </c>
      <c r="R2447" t="str">
        <f t="shared" si="269"/>
        <v>children's books</v>
      </c>
      <c r="S2447" s="9">
        <f t="shared" si="270"/>
        <v>42243.190057870372</v>
      </c>
      <c r="T2447" s="10">
        <f t="shared" si="271"/>
        <v>42273.190057870372</v>
      </c>
      <c r="U2447">
        <f t="shared" si="27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21</v>
      </c>
      <c r="M2448" t="b">
        <v>1</v>
      </c>
      <c r="N2448" t="s">
        <v>8271</v>
      </c>
      <c r="O2448" s="5">
        <f t="shared" si="266"/>
        <v>1.6798</v>
      </c>
      <c r="P2448" s="11">
        <f t="shared" si="267"/>
        <v>399.95238095238096</v>
      </c>
      <c r="Q2448" t="str">
        <f t="shared" si="268"/>
        <v>theater</v>
      </c>
      <c r="R2448" t="str">
        <f t="shared" si="269"/>
        <v>plays</v>
      </c>
      <c r="S2448" s="9">
        <f t="shared" si="270"/>
        <v>42670.602673611109</v>
      </c>
      <c r="T2448" s="10">
        <f t="shared" si="271"/>
        <v>42700.64434027778</v>
      </c>
      <c r="U2448">
        <f t="shared" si="27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41</v>
      </c>
      <c r="M2449" t="b">
        <v>1</v>
      </c>
      <c r="N2449" t="s">
        <v>8266</v>
      </c>
      <c r="O2449" s="5">
        <f t="shared" si="266"/>
        <v>4.2720000000000002</v>
      </c>
      <c r="P2449" s="11">
        <f t="shared" si="267"/>
        <v>260.48780487804879</v>
      </c>
      <c r="Q2449" t="str">
        <f t="shared" si="268"/>
        <v>film &amp; video</v>
      </c>
      <c r="R2449" t="str">
        <f t="shared" si="269"/>
        <v>shorts</v>
      </c>
      <c r="S2449" s="9">
        <f t="shared" si="270"/>
        <v>42654.469826388886</v>
      </c>
      <c r="T2449" s="10">
        <f t="shared" si="271"/>
        <v>42686.166666666672</v>
      </c>
      <c r="U2449">
        <f t="shared" si="27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3</v>
      </c>
      <c r="M2450" t="b">
        <v>0</v>
      </c>
      <c r="N2450" t="s">
        <v>8303</v>
      </c>
      <c r="O2450" s="5">
        <f t="shared" si="266"/>
        <v>1.075</v>
      </c>
      <c r="P2450" s="11">
        <f t="shared" si="267"/>
        <v>143.33333333333334</v>
      </c>
      <c r="Q2450" t="str">
        <f t="shared" si="268"/>
        <v>theater</v>
      </c>
      <c r="R2450" t="str">
        <f t="shared" si="269"/>
        <v>spaces</v>
      </c>
      <c r="S2450" s="9">
        <f t="shared" si="270"/>
        <v>42607.316122685181</v>
      </c>
      <c r="T2450" s="10">
        <f t="shared" si="271"/>
        <v>42613.233333333337</v>
      </c>
      <c r="U2450">
        <f t="shared" si="27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37</v>
      </c>
      <c r="M2451" t="b">
        <v>1</v>
      </c>
      <c r="N2451" t="s">
        <v>8271</v>
      </c>
      <c r="O2451" s="5">
        <f t="shared" si="266"/>
        <v>1.08</v>
      </c>
      <c r="P2451" s="11">
        <f t="shared" si="267"/>
        <v>291.89189189189187</v>
      </c>
      <c r="Q2451" t="str">
        <f t="shared" si="268"/>
        <v>theater</v>
      </c>
      <c r="R2451" t="str">
        <f t="shared" si="269"/>
        <v>plays</v>
      </c>
      <c r="S2451" s="9">
        <f t="shared" si="270"/>
        <v>41943.142534722225</v>
      </c>
      <c r="T2451" s="10">
        <f t="shared" si="271"/>
        <v>41973.184201388889</v>
      </c>
      <c r="U2451">
        <f t="shared" si="27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124</v>
      </c>
      <c r="M2452" t="b">
        <v>1</v>
      </c>
      <c r="N2452" t="s">
        <v>8298</v>
      </c>
      <c r="O2452" s="5">
        <f t="shared" si="266"/>
        <v>1.0153353333333335</v>
      </c>
      <c r="P2452" s="11">
        <f t="shared" si="267"/>
        <v>122.82282258064517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10">
        <f t="shared" si="271"/>
        <v>41940.132638888892</v>
      </c>
      <c r="U2452">
        <f t="shared" si="27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81</v>
      </c>
      <c r="M2453" t="b">
        <v>1</v>
      </c>
      <c r="N2453" t="s">
        <v>8279</v>
      </c>
      <c r="O2453" s="5">
        <f t="shared" si="266"/>
        <v>1.1545000000000001</v>
      </c>
      <c r="P2453" s="11">
        <f t="shared" si="267"/>
        <v>142.53086419753086</v>
      </c>
      <c r="Q2453" t="str">
        <f t="shared" si="268"/>
        <v>music</v>
      </c>
      <c r="R2453" t="str">
        <f t="shared" si="269"/>
        <v>indie rock</v>
      </c>
      <c r="S2453" s="9">
        <f t="shared" si="270"/>
        <v>42779.908449074079</v>
      </c>
      <c r="T2453" s="10">
        <f t="shared" si="271"/>
        <v>42799.908449074079</v>
      </c>
      <c r="U2453">
        <f t="shared" si="27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5</v>
      </c>
      <c r="M2454" t="b">
        <v>0</v>
      </c>
      <c r="N2454" t="s">
        <v>8271</v>
      </c>
      <c r="O2454" s="5">
        <f t="shared" si="266"/>
        <v>1.335</v>
      </c>
      <c r="P2454" s="11">
        <f t="shared" si="267"/>
        <v>160.19999999999999</v>
      </c>
      <c r="Q2454" t="str">
        <f t="shared" si="268"/>
        <v>theater</v>
      </c>
      <c r="R2454" t="str">
        <f t="shared" si="269"/>
        <v>plays</v>
      </c>
      <c r="S2454" s="9">
        <f t="shared" si="270"/>
        <v>42338.84375</v>
      </c>
      <c r="T2454" s="10">
        <f t="shared" si="271"/>
        <v>42367.958333333328</v>
      </c>
      <c r="U2454">
        <f t="shared" si="27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33</v>
      </c>
      <c r="M2455" t="b">
        <v>1</v>
      </c>
      <c r="N2455" t="s">
        <v>8271</v>
      </c>
      <c r="O2455" s="5">
        <f t="shared" si="266"/>
        <v>1.5469999999999999</v>
      </c>
      <c r="P2455" s="11">
        <f t="shared" si="267"/>
        <v>140.63636363636363</v>
      </c>
      <c r="Q2455" t="str">
        <f t="shared" si="268"/>
        <v>theater</v>
      </c>
      <c r="R2455" t="str">
        <f t="shared" si="269"/>
        <v>plays</v>
      </c>
      <c r="S2455" s="9">
        <f t="shared" si="270"/>
        <v>42738.692233796297</v>
      </c>
      <c r="T2455" s="10">
        <f t="shared" si="271"/>
        <v>42768.692233796297</v>
      </c>
      <c r="U2455">
        <f t="shared" si="27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0</v>
      </c>
      <c r="M2456" t="b">
        <v>0</v>
      </c>
      <c r="N2456" t="s">
        <v>8272</v>
      </c>
      <c r="O2456" s="5">
        <f t="shared" si="266"/>
        <v>1.0084571428571429</v>
      </c>
      <c r="P2456" s="11" t="e">
        <f t="shared" si="267"/>
        <v>#DIV/0!</v>
      </c>
      <c r="Q2456" t="str">
        <f t="shared" si="268"/>
        <v>technology</v>
      </c>
      <c r="R2456" t="str">
        <f t="shared" si="269"/>
        <v>web</v>
      </c>
      <c r="S2456" s="9">
        <f t="shared" si="270"/>
        <v>42770.201481481476</v>
      </c>
      <c r="T2456" s="10">
        <f t="shared" si="271"/>
        <v>42805.201481481476</v>
      </c>
      <c r="U2456">
        <f t="shared" si="27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0</v>
      </c>
      <c r="M2457" t="b">
        <v>0</v>
      </c>
      <c r="N2457" t="s">
        <v>8271</v>
      </c>
      <c r="O2457" s="5">
        <f t="shared" si="266"/>
        <v>1.82</v>
      </c>
      <c r="P2457" s="11" t="e">
        <f t="shared" si="267"/>
        <v>#DIV/0!</v>
      </c>
      <c r="Q2457" t="str">
        <f t="shared" si="268"/>
        <v>theater</v>
      </c>
      <c r="R2457" t="str">
        <f t="shared" si="269"/>
        <v>plays</v>
      </c>
      <c r="S2457" s="9">
        <f t="shared" si="270"/>
        <v>42452.781828703708</v>
      </c>
      <c r="T2457" s="10">
        <f t="shared" si="271"/>
        <v>42480.781828703708</v>
      </c>
      <c r="U2457">
        <f t="shared" si="27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54</v>
      </c>
      <c r="M2458" t="b">
        <v>1</v>
      </c>
      <c r="N2458" t="s">
        <v>8271</v>
      </c>
      <c r="O2458" s="5">
        <f t="shared" si="266"/>
        <v>1.8086666666666666</v>
      </c>
      <c r="P2458" s="11">
        <f t="shared" si="267"/>
        <v>50.24074074074074</v>
      </c>
      <c r="Q2458" t="str">
        <f t="shared" si="268"/>
        <v>theater</v>
      </c>
      <c r="R2458" t="str">
        <f t="shared" si="269"/>
        <v>plays</v>
      </c>
      <c r="S2458" s="9">
        <f t="shared" si="270"/>
        <v>42761.961099537039</v>
      </c>
      <c r="T2458" s="10">
        <f t="shared" si="271"/>
        <v>42791.961099537039</v>
      </c>
      <c r="U2458">
        <f t="shared" si="27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10</v>
      </c>
      <c r="M2459" t="b">
        <v>1</v>
      </c>
      <c r="N2459" t="s">
        <v>8271</v>
      </c>
      <c r="O2459" s="5">
        <f t="shared" si="266"/>
        <v>1.0230434782608695</v>
      </c>
      <c r="P2459" s="11">
        <f t="shared" si="267"/>
        <v>2353</v>
      </c>
      <c r="Q2459" t="str">
        <f t="shared" si="268"/>
        <v>theater</v>
      </c>
      <c r="R2459" t="str">
        <f t="shared" si="269"/>
        <v>plays</v>
      </c>
      <c r="S2459" s="9">
        <f t="shared" si="270"/>
        <v>42423.602500000001</v>
      </c>
      <c r="T2459" s="10">
        <f t="shared" si="271"/>
        <v>42453.560833333337</v>
      </c>
      <c r="U2459">
        <f t="shared" si="27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25</v>
      </c>
      <c r="M2460" t="b">
        <v>0</v>
      </c>
      <c r="N2460" t="s">
        <v>8305</v>
      </c>
      <c r="O2460" s="5">
        <f t="shared" si="266"/>
        <v>1.1017999999999999</v>
      </c>
      <c r="P2460" s="11">
        <f t="shared" si="267"/>
        <v>220.36</v>
      </c>
      <c r="Q2460" t="str">
        <f t="shared" si="268"/>
        <v>theater</v>
      </c>
      <c r="R2460" t="str">
        <f t="shared" si="269"/>
        <v>musical</v>
      </c>
      <c r="S2460" s="9">
        <f t="shared" si="270"/>
        <v>42495.871736111112</v>
      </c>
      <c r="T2460" s="10">
        <f t="shared" si="271"/>
        <v>42530.791666666672</v>
      </c>
      <c r="U2460">
        <f t="shared" si="27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75</v>
      </c>
      <c r="M2461" t="b">
        <v>1</v>
      </c>
      <c r="N2461" t="s">
        <v>8265</v>
      </c>
      <c r="O2461" s="5">
        <f t="shared" si="266"/>
        <v>1.0225</v>
      </c>
      <c r="P2461" s="11">
        <f t="shared" si="267"/>
        <v>409</v>
      </c>
      <c r="Q2461" t="str">
        <f t="shared" si="268"/>
        <v>film &amp; video</v>
      </c>
      <c r="R2461" t="str">
        <f t="shared" si="269"/>
        <v>television</v>
      </c>
      <c r="S2461" s="9">
        <f t="shared" si="270"/>
        <v>42407.637557870374</v>
      </c>
      <c r="T2461" s="10">
        <f t="shared" si="271"/>
        <v>42452.595891203702</v>
      </c>
      <c r="U2461">
        <f t="shared" si="27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1</v>
      </c>
      <c r="L2462">
        <v>302</v>
      </c>
      <c r="M2462" t="b">
        <v>1</v>
      </c>
      <c r="N2462" t="s">
        <v>8271</v>
      </c>
      <c r="O2462" s="5">
        <f t="shared" si="266"/>
        <v>1.0078823529411765</v>
      </c>
      <c r="P2462" s="11">
        <f t="shared" si="267"/>
        <v>28.367549668874172</v>
      </c>
      <c r="Q2462" t="str">
        <f t="shared" si="268"/>
        <v>theater</v>
      </c>
      <c r="R2462" t="str">
        <f t="shared" si="269"/>
        <v>plays</v>
      </c>
      <c r="S2462" s="9">
        <f t="shared" si="270"/>
        <v>42704.187118055561</v>
      </c>
      <c r="T2462" s="10">
        <f t="shared" si="271"/>
        <v>42738.178472222222</v>
      </c>
      <c r="U2462">
        <f t="shared" si="272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4</v>
      </c>
      <c r="M2463" t="b">
        <v>0</v>
      </c>
      <c r="N2463" t="s">
        <v>8303</v>
      </c>
      <c r="O2463" s="5">
        <f t="shared" si="266"/>
        <v>1.038</v>
      </c>
      <c r="P2463" s="11">
        <f t="shared" si="267"/>
        <v>1946.25</v>
      </c>
      <c r="Q2463" t="str">
        <f t="shared" si="268"/>
        <v>theater</v>
      </c>
      <c r="R2463" t="str">
        <f t="shared" si="269"/>
        <v>spaces</v>
      </c>
      <c r="S2463" s="9">
        <f t="shared" si="270"/>
        <v>40784.012696759259</v>
      </c>
      <c r="T2463" s="10">
        <f t="shared" si="271"/>
        <v>40817.125</v>
      </c>
      <c r="U2463">
        <f t="shared" si="27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</v>
      </c>
      <c r="M2464" t="b">
        <v>0</v>
      </c>
      <c r="N2464" t="s">
        <v>8272</v>
      </c>
      <c r="O2464" s="5">
        <f t="shared" si="266"/>
        <v>1.1070833333333334</v>
      </c>
      <c r="P2464" s="11">
        <f t="shared" si="267"/>
        <v>3321.25</v>
      </c>
      <c r="Q2464" t="str">
        <f t="shared" si="268"/>
        <v>technology</v>
      </c>
      <c r="R2464" t="str">
        <f t="shared" si="269"/>
        <v>web</v>
      </c>
      <c r="S2464" s="9">
        <f t="shared" si="270"/>
        <v>41089.186296296299</v>
      </c>
      <c r="T2464" s="10">
        <f t="shared" si="271"/>
        <v>41109.186296296299</v>
      </c>
      <c r="U2464">
        <f t="shared" si="272"/>
        <v>2012</v>
      </c>
    </row>
    <row r="2465" spans="1:21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38</v>
      </c>
      <c r="M2465" t="b">
        <v>1</v>
      </c>
      <c r="N2465" t="s">
        <v>8271</v>
      </c>
      <c r="O2465" s="5">
        <f t="shared" si="266"/>
        <v>1.1625000000000001</v>
      </c>
      <c r="P2465" s="11">
        <f t="shared" si="267"/>
        <v>61.184210526315788</v>
      </c>
      <c r="Q2465" t="str">
        <f t="shared" si="268"/>
        <v>theater</v>
      </c>
      <c r="R2465" t="str">
        <f t="shared" si="269"/>
        <v>plays</v>
      </c>
      <c r="S2465" s="9">
        <f t="shared" si="270"/>
        <v>41341.111400462964</v>
      </c>
      <c r="T2465" s="10">
        <f t="shared" si="271"/>
        <v>41380.791666666664</v>
      </c>
      <c r="U2465">
        <f t="shared" si="27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321</v>
      </c>
      <c r="M2466" t="b">
        <v>1</v>
      </c>
      <c r="N2466" t="s">
        <v>8297</v>
      </c>
      <c r="O2466" s="5">
        <f t="shared" si="266"/>
        <v>1.111</v>
      </c>
      <c r="P2466" s="11">
        <f t="shared" si="267"/>
        <v>6.9221183800623054</v>
      </c>
      <c r="Q2466" t="str">
        <f t="shared" si="268"/>
        <v>games</v>
      </c>
      <c r="R2466" t="str">
        <f t="shared" si="269"/>
        <v>tabletop games</v>
      </c>
      <c r="S2466" s="9">
        <f t="shared" si="270"/>
        <v>42248.90042824074</v>
      </c>
      <c r="T2466" s="10">
        <f t="shared" si="271"/>
        <v>42277.811805555553</v>
      </c>
      <c r="U2466">
        <f t="shared" si="27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17</v>
      </c>
      <c r="M2467" t="b">
        <v>0</v>
      </c>
      <c r="N2467" t="s">
        <v>8271</v>
      </c>
      <c r="O2467" s="5">
        <f t="shared" si="266"/>
        <v>1.8014285714285714</v>
      </c>
      <c r="P2467" s="11">
        <f t="shared" si="267"/>
        <v>74.17647058823529</v>
      </c>
      <c r="Q2467" t="str">
        <f t="shared" si="268"/>
        <v>theater</v>
      </c>
      <c r="R2467" t="str">
        <f t="shared" si="269"/>
        <v>plays</v>
      </c>
      <c r="S2467" s="9">
        <f t="shared" si="270"/>
        <v>41145.719305555554</v>
      </c>
      <c r="T2467" s="10">
        <f t="shared" si="271"/>
        <v>41175.719305555554</v>
      </c>
      <c r="U2467">
        <f t="shared" si="27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98</v>
      </c>
      <c r="M2468" t="b">
        <v>1</v>
      </c>
      <c r="N2468" t="s">
        <v>8277</v>
      </c>
      <c r="O2468" s="5">
        <f t="shared" si="266"/>
        <v>1</v>
      </c>
      <c r="P2468" s="11">
        <f t="shared" si="267"/>
        <v>25.510204081632654</v>
      </c>
      <c r="Q2468" t="str">
        <f t="shared" si="268"/>
        <v>music</v>
      </c>
      <c r="R2468" t="str">
        <f t="shared" si="269"/>
        <v>metal</v>
      </c>
      <c r="S2468" s="9">
        <f t="shared" si="270"/>
        <v>41373.102465277778</v>
      </c>
      <c r="T2468" s="10">
        <f t="shared" si="271"/>
        <v>41403.102465277778</v>
      </c>
      <c r="U2468">
        <f t="shared" si="27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8</v>
      </c>
      <c r="M2469" t="b">
        <v>0</v>
      </c>
      <c r="N2469" t="s">
        <v>8271</v>
      </c>
      <c r="O2469" s="5">
        <f t="shared" si="266"/>
        <v>1.1850000000000001</v>
      </c>
      <c r="P2469" s="11">
        <f t="shared" si="267"/>
        <v>148.125</v>
      </c>
      <c r="Q2469" t="str">
        <f t="shared" si="268"/>
        <v>theater</v>
      </c>
      <c r="R2469" t="str">
        <f t="shared" si="269"/>
        <v>plays</v>
      </c>
      <c r="S2469" s="9">
        <f t="shared" si="270"/>
        <v>41025.874201388891</v>
      </c>
      <c r="T2469" s="10">
        <f t="shared" si="271"/>
        <v>41039.708333333336</v>
      </c>
      <c r="U2469">
        <f t="shared" si="27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113</v>
      </c>
      <c r="M2470" t="b">
        <v>1</v>
      </c>
      <c r="N2470" t="s">
        <v>8295</v>
      </c>
      <c r="O2470" s="5">
        <f t="shared" si="266"/>
        <v>1.0721700000000001</v>
      </c>
      <c r="P2470" s="11">
        <f t="shared" si="267"/>
        <v>18.97646017699115</v>
      </c>
      <c r="Q2470" t="str">
        <f t="shared" si="268"/>
        <v>technology</v>
      </c>
      <c r="R2470" t="str">
        <f t="shared" si="269"/>
        <v>hardware</v>
      </c>
      <c r="S2470" s="9">
        <f t="shared" si="270"/>
        <v>41174.154178240737</v>
      </c>
      <c r="T2470" s="10">
        <f t="shared" si="271"/>
        <v>41210.208333333336</v>
      </c>
      <c r="U2470">
        <f t="shared" si="27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1</v>
      </c>
      <c r="L2471">
        <v>33</v>
      </c>
      <c r="M2471" t="b">
        <v>1</v>
      </c>
      <c r="N2471" t="s">
        <v>8295</v>
      </c>
      <c r="O2471" s="5">
        <f t="shared" si="266"/>
        <v>1.1366666666666667</v>
      </c>
      <c r="P2471" s="11">
        <f t="shared" si="267"/>
        <v>41.333333333333336</v>
      </c>
      <c r="Q2471" t="str">
        <f t="shared" si="268"/>
        <v>technology</v>
      </c>
      <c r="R2471" t="str">
        <f t="shared" si="269"/>
        <v>hardware</v>
      </c>
      <c r="S2471" s="9">
        <f t="shared" si="270"/>
        <v>40557.429733796293</v>
      </c>
      <c r="T2471" s="10">
        <f t="shared" si="271"/>
        <v>40582.429733796293</v>
      </c>
      <c r="U2471">
        <f t="shared" si="27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52</v>
      </c>
      <c r="M2472" t="b">
        <v>1</v>
      </c>
      <c r="N2472" t="s">
        <v>8271</v>
      </c>
      <c r="O2472" s="5">
        <f t="shared" si="266"/>
        <v>1.0316400000000001</v>
      </c>
      <c r="P2472" s="11">
        <f t="shared" si="267"/>
        <v>19.83923076923077</v>
      </c>
      <c r="Q2472" t="str">
        <f t="shared" si="268"/>
        <v>theater</v>
      </c>
      <c r="R2472" t="str">
        <f t="shared" si="269"/>
        <v>plays</v>
      </c>
      <c r="S2472" s="9">
        <f t="shared" si="270"/>
        <v>41023.07471064815</v>
      </c>
      <c r="T2472" s="10">
        <f t="shared" si="271"/>
        <v>41053.07471064815</v>
      </c>
      <c r="U2472">
        <f t="shared" si="27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10</v>
      </c>
      <c r="M2473" t="b">
        <v>1</v>
      </c>
      <c r="N2473" t="s">
        <v>8271</v>
      </c>
      <c r="O2473" s="5">
        <f t="shared" si="266"/>
        <v>1.28</v>
      </c>
      <c r="P2473" s="11">
        <f t="shared" si="267"/>
        <v>64</v>
      </c>
      <c r="Q2473" t="str">
        <f t="shared" si="268"/>
        <v>theater</v>
      </c>
      <c r="R2473" t="str">
        <f t="shared" si="269"/>
        <v>plays</v>
      </c>
      <c r="S2473" s="9">
        <f t="shared" si="270"/>
        <v>40893.992962962962</v>
      </c>
      <c r="T2473" s="10">
        <f t="shared" si="271"/>
        <v>40933.992962962962</v>
      </c>
      <c r="U2473">
        <f t="shared" si="272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0</v>
      </c>
      <c r="M2474" t="b">
        <v>0</v>
      </c>
      <c r="N2474" t="s">
        <v>8272</v>
      </c>
      <c r="O2474" s="5">
        <f t="shared" si="266"/>
        <v>1.3576026666666667</v>
      </c>
      <c r="P2474" s="11" t="e">
        <f t="shared" si="267"/>
        <v>#DIV/0!</v>
      </c>
      <c r="Q2474" t="str">
        <f t="shared" si="268"/>
        <v>technology</v>
      </c>
      <c r="R2474" t="str">
        <f t="shared" si="269"/>
        <v>web</v>
      </c>
      <c r="S2474" s="9">
        <f t="shared" si="270"/>
        <v>40354.11550925926</v>
      </c>
      <c r="T2474" s="10">
        <f t="shared" si="271"/>
        <v>40425.043749999997</v>
      </c>
      <c r="U2474">
        <f t="shared" si="27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</v>
      </c>
      <c r="M2475" t="b">
        <v>0</v>
      </c>
      <c r="N2475" t="s">
        <v>8273</v>
      </c>
      <c r="O2475" s="5">
        <f t="shared" si="266"/>
        <v>1</v>
      </c>
      <c r="P2475" s="11">
        <f t="shared" si="267"/>
        <v>500</v>
      </c>
      <c r="Q2475" t="str">
        <f t="shared" si="268"/>
        <v>technology</v>
      </c>
      <c r="R2475" t="str">
        <f t="shared" si="269"/>
        <v>wearables</v>
      </c>
      <c r="S2475" s="9">
        <f t="shared" si="270"/>
        <v>41193.748483796298</v>
      </c>
      <c r="T2475" s="10">
        <f t="shared" si="271"/>
        <v>41223.790150462963</v>
      </c>
      <c r="U2475">
        <f t="shared" si="27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6</v>
      </c>
      <c r="M2476" t="b">
        <v>0</v>
      </c>
      <c r="N2476" t="s">
        <v>8275</v>
      </c>
      <c r="O2476" s="5">
        <f t="shared" si="266"/>
        <v>1.0000360000000001</v>
      </c>
      <c r="P2476" s="11">
        <f t="shared" si="267"/>
        <v>833.36333333333334</v>
      </c>
      <c r="Q2476" t="str">
        <f t="shared" si="268"/>
        <v>publishing</v>
      </c>
      <c r="R2476" t="str">
        <f t="shared" si="269"/>
        <v>fiction</v>
      </c>
      <c r="S2476" s="9">
        <f t="shared" si="270"/>
        <v>40417.011296296296</v>
      </c>
      <c r="T2476" s="10">
        <f t="shared" si="271"/>
        <v>40462.011296296296</v>
      </c>
      <c r="U2476">
        <f t="shared" si="27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0</v>
      </c>
      <c r="M2477" t="b">
        <v>0</v>
      </c>
      <c r="N2477" t="s">
        <v>8287</v>
      </c>
      <c r="O2477" s="5">
        <f t="shared" si="266"/>
        <v>1.0471999999999999</v>
      </c>
      <c r="P2477" s="11" t="e">
        <f t="shared" si="267"/>
        <v>#DIV/0!</v>
      </c>
      <c r="Q2477" t="str">
        <f t="shared" si="268"/>
        <v>publishing</v>
      </c>
      <c r="R2477" t="str">
        <f t="shared" si="269"/>
        <v>translations</v>
      </c>
      <c r="S2477" s="9">
        <f t="shared" si="270"/>
        <v>40310.287673611114</v>
      </c>
      <c r="T2477" s="10">
        <f t="shared" si="271"/>
        <v>40369.916666666664</v>
      </c>
      <c r="U2477">
        <f t="shared" si="27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0</v>
      </c>
      <c r="M2478" t="b">
        <v>0</v>
      </c>
      <c r="N2478" t="s">
        <v>8273</v>
      </c>
      <c r="O2478" s="5">
        <f t="shared" si="266"/>
        <v>1.050225</v>
      </c>
      <c r="P2478" s="11" t="e">
        <f t="shared" si="267"/>
        <v>#DIV/0!</v>
      </c>
      <c r="Q2478" t="str">
        <f t="shared" si="268"/>
        <v>technology</v>
      </c>
      <c r="R2478" t="str">
        <f t="shared" si="269"/>
        <v>wearables</v>
      </c>
      <c r="S2478" s="9">
        <f t="shared" si="270"/>
        <v>41913.328356481477</v>
      </c>
      <c r="T2478" s="10">
        <f t="shared" si="271"/>
        <v>41946.370023148149</v>
      </c>
      <c r="U2478">
        <f t="shared" si="27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26</v>
      </c>
      <c r="M2479" t="b">
        <v>1</v>
      </c>
      <c r="N2479" t="s">
        <v>8266</v>
      </c>
      <c r="O2479" s="5">
        <f t="shared" si="266"/>
        <v>1.7133333333333334</v>
      </c>
      <c r="P2479" s="11">
        <f t="shared" si="267"/>
        <v>49.42307692307692</v>
      </c>
      <c r="Q2479" t="str">
        <f t="shared" si="268"/>
        <v>film &amp; video</v>
      </c>
      <c r="R2479" t="str">
        <f t="shared" si="269"/>
        <v>shorts</v>
      </c>
      <c r="S2479" s="9">
        <f t="shared" si="270"/>
        <v>41088.691493055558</v>
      </c>
      <c r="T2479" s="10">
        <f t="shared" si="271"/>
        <v>41133.691493055558</v>
      </c>
      <c r="U2479">
        <f t="shared" si="27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84</v>
      </c>
      <c r="M2480" t="b">
        <v>0</v>
      </c>
      <c r="N2480" t="s">
        <v>8271</v>
      </c>
      <c r="O2480" s="5">
        <f t="shared" si="266"/>
        <v>1.2749999999999999</v>
      </c>
      <c r="P2480" s="11">
        <f t="shared" si="267"/>
        <v>121.42857142857143</v>
      </c>
      <c r="Q2480" t="str">
        <f t="shared" si="268"/>
        <v>theater</v>
      </c>
      <c r="R2480" t="str">
        <f t="shared" si="269"/>
        <v>plays</v>
      </c>
      <c r="S2480" s="9">
        <f t="shared" si="270"/>
        <v>41257.950381944444</v>
      </c>
      <c r="T2480" s="10">
        <f t="shared" si="271"/>
        <v>41287.950381944444</v>
      </c>
      <c r="U2480">
        <f t="shared" si="272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4</v>
      </c>
      <c r="M2481" t="b">
        <v>0</v>
      </c>
      <c r="N2481" t="s">
        <v>8282</v>
      </c>
      <c r="O2481" s="5">
        <f t="shared" si="266"/>
        <v>1.3344333333333334</v>
      </c>
      <c r="P2481" s="11">
        <f t="shared" si="267"/>
        <v>100.0825</v>
      </c>
      <c r="Q2481" t="str">
        <f t="shared" si="268"/>
        <v>games</v>
      </c>
      <c r="R2481" t="str">
        <f t="shared" si="269"/>
        <v>video games</v>
      </c>
      <c r="S2481" s="9">
        <f t="shared" si="270"/>
        <v>41107.726782407408</v>
      </c>
      <c r="T2481" s="10">
        <f t="shared" si="271"/>
        <v>41118.083333333336</v>
      </c>
      <c r="U2481">
        <f t="shared" si="27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32</v>
      </c>
      <c r="M2482" t="b">
        <v>1</v>
      </c>
      <c r="N2482" t="s">
        <v>8279</v>
      </c>
      <c r="O2482" s="5">
        <f t="shared" si="266"/>
        <v>1</v>
      </c>
      <c r="P2482" s="11">
        <f t="shared" si="267"/>
        <v>62.5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10">
        <f t="shared" si="271"/>
        <v>42287.936157407406</v>
      </c>
      <c r="U2482">
        <f t="shared" si="27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14</v>
      </c>
      <c r="M2483" t="b">
        <v>1</v>
      </c>
      <c r="N2483" t="s">
        <v>8271</v>
      </c>
      <c r="O2483" s="5">
        <f t="shared" si="266"/>
        <v>1.1291099999999998</v>
      </c>
      <c r="P2483" s="11">
        <f t="shared" si="267"/>
        <v>322.60285714285709</v>
      </c>
      <c r="Q2483" t="str">
        <f t="shared" si="268"/>
        <v>theater</v>
      </c>
      <c r="R2483" t="str">
        <f t="shared" si="269"/>
        <v>plays</v>
      </c>
      <c r="S2483" s="9">
        <f t="shared" si="270"/>
        <v>40999.645925925928</v>
      </c>
      <c r="T2483" s="10">
        <f t="shared" si="271"/>
        <v>41029.645925925928</v>
      </c>
      <c r="U2483">
        <f t="shared" si="27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15</v>
      </c>
      <c r="M2484" t="b">
        <v>0</v>
      </c>
      <c r="N2484" t="s">
        <v>8293</v>
      </c>
      <c r="O2484" s="5">
        <f t="shared" si="266"/>
        <v>1.0009999999999999</v>
      </c>
      <c r="P2484" s="11">
        <f t="shared" si="267"/>
        <v>66.733333333333334</v>
      </c>
      <c r="Q2484" t="str">
        <f t="shared" si="268"/>
        <v>music</v>
      </c>
      <c r="R2484" t="str">
        <f t="shared" si="269"/>
        <v>faith</v>
      </c>
      <c r="S2484" s="9">
        <f t="shared" si="270"/>
        <v>40711.782210648147</v>
      </c>
      <c r="T2484" s="10">
        <f t="shared" si="271"/>
        <v>40756.782210648147</v>
      </c>
      <c r="U2484">
        <f t="shared" si="27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1</v>
      </c>
      <c r="L2485">
        <v>160</v>
      </c>
      <c r="M2485" t="b">
        <v>1</v>
      </c>
      <c r="N2485" t="s">
        <v>8285</v>
      </c>
      <c r="O2485" s="5">
        <f t="shared" si="266"/>
        <v>1.1372727272727272</v>
      </c>
      <c r="P2485" s="11">
        <f t="shared" si="267"/>
        <v>7.8187499999999996</v>
      </c>
      <c r="Q2485" t="str">
        <f t="shared" si="268"/>
        <v>photography</v>
      </c>
      <c r="R2485" t="str">
        <f t="shared" si="269"/>
        <v>photobooks</v>
      </c>
      <c r="S2485" s="9">
        <f t="shared" si="270"/>
        <v>40970.750034722223</v>
      </c>
      <c r="T2485" s="10">
        <f t="shared" si="271"/>
        <v>41030.708368055559</v>
      </c>
      <c r="U2485">
        <f t="shared" si="27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27</v>
      </c>
      <c r="M2486" t="b">
        <v>0</v>
      </c>
      <c r="N2486" t="s">
        <v>8302</v>
      </c>
      <c r="O2486" s="5">
        <f t="shared" si="266"/>
        <v>1.1931742857142855</v>
      </c>
      <c r="P2486" s="11">
        <f t="shared" si="267"/>
        <v>154.67074074074074</v>
      </c>
      <c r="Q2486" t="str">
        <f t="shared" si="268"/>
        <v>technology</v>
      </c>
      <c r="R2486" t="str">
        <f t="shared" si="269"/>
        <v>makerspaces</v>
      </c>
      <c r="S2486" s="9">
        <f t="shared" si="270"/>
        <v>40771.916701388887</v>
      </c>
      <c r="T2486" s="10">
        <f t="shared" si="271"/>
        <v>40801.916701388887</v>
      </c>
      <c r="U2486">
        <f t="shared" si="27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6</v>
      </c>
      <c r="M2487" t="b">
        <v>0</v>
      </c>
      <c r="N2487" t="s">
        <v>8271</v>
      </c>
      <c r="O2487" s="5">
        <f t="shared" si="266"/>
        <v>1.0325</v>
      </c>
      <c r="P2487" s="11">
        <f t="shared" si="267"/>
        <v>344.16666666666669</v>
      </c>
      <c r="Q2487" t="str">
        <f t="shared" si="268"/>
        <v>theater</v>
      </c>
      <c r="R2487" t="str">
        <f t="shared" si="269"/>
        <v>plays</v>
      </c>
      <c r="S2487" s="9">
        <f t="shared" si="270"/>
        <v>40793.998599537037</v>
      </c>
      <c r="T2487" s="10">
        <f t="shared" si="271"/>
        <v>40828.998599537037</v>
      </c>
      <c r="U2487">
        <f t="shared" si="27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5</v>
      </c>
      <c r="M2488" t="b">
        <v>0</v>
      </c>
      <c r="N2488" t="s">
        <v>8278</v>
      </c>
      <c r="O2488" s="5">
        <f t="shared" si="266"/>
        <v>2.6566666666666667</v>
      </c>
      <c r="P2488" s="11">
        <f t="shared" si="267"/>
        <v>159.4</v>
      </c>
      <c r="Q2488" t="str">
        <f t="shared" si="268"/>
        <v>music</v>
      </c>
      <c r="R2488" t="str">
        <f t="shared" si="269"/>
        <v>jazz</v>
      </c>
      <c r="S2488" s="9">
        <f t="shared" si="270"/>
        <v>40991.708055555559</v>
      </c>
      <c r="T2488" s="10">
        <f t="shared" si="271"/>
        <v>41021.708055555559</v>
      </c>
      <c r="U2488">
        <f t="shared" si="27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859</v>
      </c>
      <c r="M2489" t="b">
        <v>1</v>
      </c>
      <c r="N2489" t="s">
        <v>8276</v>
      </c>
      <c r="O2489" s="5">
        <f t="shared" si="266"/>
        <v>1.0005066666666667</v>
      </c>
      <c r="P2489" s="11">
        <f t="shared" si="267"/>
        <v>1.7471012805587893</v>
      </c>
      <c r="Q2489" t="str">
        <f t="shared" si="268"/>
        <v>music</v>
      </c>
      <c r="R2489" t="str">
        <f t="shared" si="269"/>
        <v>rock</v>
      </c>
      <c r="S2489" s="9">
        <f t="shared" si="270"/>
        <v>41026.083298611113</v>
      </c>
      <c r="T2489" s="10">
        <f t="shared" si="271"/>
        <v>41056.083298611113</v>
      </c>
      <c r="U2489">
        <f t="shared" si="27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29</v>
      </c>
      <c r="M2490" t="b">
        <v>1</v>
      </c>
      <c r="N2490" t="s">
        <v>8271</v>
      </c>
      <c r="O2490" s="5">
        <f t="shared" si="266"/>
        <v>1.0669999999999999</v>
      </c>
      <c r="P2490" s="11">
        <f t="shared" si="267"/>
        <v>110.37931034482759</v>
      </c>
      <c r="Q2490" t="str">
        <f t="shared" si="268"/>
        <v>theater</v>
      </c>
      <c r="R2490" t="str">
        <f t="shared" si="269"/>
        <v>plays</v>
      </c>
      <c r="S2490" s="9">
        <f t="shared" si="270"/>
        <v>40833.633194444446</v>
      </c>
      <c r="T2490" s="10">
        <f t="shared" si="271"/>
        <v>40863.674861111111</v>
      </c>
      <c r="U2490">
        <f t="shared" si="27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337</v>
      </c>
      <c r="M2491" t="b">
        <v>1</v>
      </c>
      <c r="N2491" t="s">
        <v>8298</v>
      </c>
      <c r="O2491" s="5">
        <f t="shared" si="266"/>
        <v>1.3367142857142857</v>
      </c>
      <c r="P2491" s="11">
        <f t="shared" si="267"/>
        <v>13.882789317507418</v>
      </c>
      <c r="Q2491" t="str">
        <f t="shared" si="268"/>
        <v>food</v>
      </c>
      <c r="R2491" t="str">
        <f t="shared" si="269"/>
        <v>small batch</v>
      </c>
      <c r="S2491" s="9">
        <f t="shared" si="270"/>
        <v>41373.690266203703</v>
      </c>
      <c r="T2491" s="10">
        <f t="shared" si="271"/>
        <v>41403.690266203703</v>
      </c>
      <c r="U2491">
        <f t="shared" si="27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1</v>
      </c>
      <c r="L2492">
        <v>104</v>
      </c>
      <c r="M2492" t="b">
        <v>1</v>
      </c>
      <c r="N2492" t="s">
        <v>8271</v>
      </c>
      <c r="O2492" s="5">
        <f t="shared" si="266"/>
        <v>1.214</v>
      </c>
      <c r="P2492" s="11">
        <f t="shared" si="267"/>
        <v>5.8365384615384617</v>
      </c>
      <c r="Q2492" t="str">
        <f t="shared" si="268"/>
        <v>theater</v>
      </c>
      <c r="R2492" t="str">
        <f t="shared" si="269"/>
        <v>plays</v>
      </c>
      <c r="S2492" s="9">
        <f t="shared" si="270"/>
        <v>41023.227731481478</v>
      </c>
      <c r="T2492" s="10">
        <f t="shared" si="271"/>
        <v>41083.227731481478</v>
      </c>
      <c r="U2492">
        <f t="shared" si="27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0</v>
      </c>
      <c r="M2493" t="b">
        <v>0</v>
      </c>
      <c r="N2493" t="s">
        <v>8272</v>
      </c>
      <c r="O2493" s="5">
        <f t="shared" si="266"/>
        <v>1.032</v>
      </c>
      <c r="P2493" s="11" t="e">
        <f t="shared" si="267"/>
        <v>#DIV/0!</v>
      </c>
      <c r="Q2493" t="str">
        <f t="shared" si="268"/>
        <v>technology</v>
      </c>
      <c r="R2493" t="str">
        <f t="shared" si="269"/>
        <v>web</v>
      </c>
      <c r="S2493" s="9">
        <f t="shared" si="270"/>
        <v>40542.839282407411</v>
      </c>
      <c r="T2493" s="10">
        <f t="shared" si="271"/>
        <v>40559.07708333333</v>
      </c>
      <c r="U2493">
        <f t="shared" si="272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1</v>
      </c>
      <c r="L2494">
        <v>2478</v>
      </c>
      <c r="M2494" t="b">
        <v>1</v>
      </c>
      <c r="N2494" t="s">
        <v>8295</v>
      </c>
      <c r="O2494" s="5">
        <f t="shared" si="266"/>
        <v>1.25</v>
      </c>
      <c r="P2494" s="11">
        <f t="shared" si="267"/>
        <v>0.30266343825665859</v>
      </c>
      <c r="Q2494" t="str">
        <f t="shared" si="268"/>
        <v>technology</v>
      </c>
      <c r="R2494" t="str">
        <f t="shared" si="269"/>
        <v>hardware</v>
      </c>
      <c r="S2494" s="9">
        <f t="shared" si="270"/>
        <v>41024.985972222225</v>
      </c>
      <c r="T2494" s="10">
        <f t="shared" si="271"/>
        <v>41076.415972222225</v>
      </c>
      <c r="U2494">
        <f t="shared" si="27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31</v>
      </c>
      <c r="M2495" t="b">
        <v>1</v>
      </c>
      <c r="N2495" t="s">
        <v>8271</v>
      </c>
      <c r="O2495" s="5">
        <f t="shared" si="266"/>
        <v>1.2869999999999999</v>
      </c>
      <c r="P2495" s="11">
        <f t="shared" si="267"/>
        <v>830.32258064516134</v>
      </c>
      <c r="Q2495" t="str">
        <f t="shared" si="268"/>
        <v>theater</v>
      </c>
      <c r="R2495" t="str">
        <f t="shared" si="269"/>
        <v>plays</v>
      </c>
      <c r="S2495" s="9">
        <f t="shared" si="270"/>
        <v>41348.168287037035</v>
      </c>
      <c r="T2495" s="10">
        <f t="shared" si="271"/>
        <v>41393.168287037035</v>
      </c>
      <c r="U2495">
        <f t="shared" si="27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1</v>
      </c>
      <c r="L2496">
        <v>963</v>
      </c>
      <c r="M2496" t="b">
        <v>1</v>
      </c>
      <c r="N2496" t="s">
        <v>8269</v>
      </c>
      <c r="O2496" s="5">
        <f t="shared" si="266"/>
        <v>1.0100533333333332</v>
      </c>
      <c r="P2496" s="11">
        <f t="shared" si="267"/>
        <v>1.5732917964693665</v>
      </c>
      <c r="Q2496" t="str">
        <f t="shared" si="268"/>
        <v>film &amp; video</v>
      </c>
      <c r="R2496" t="str">
        <f t="shared" si="269"/>
        <v>documentary</v>
      </c>
      <c r="S2496" s="9">
        <f t="shared" si="270"/>
        <v>41022.645185185182</v>
      </c>
      <c r="T2496" s="10">
        <f t="shared" si="271"/>
        <v>41052.645185185182</v>
      </c>
      <c r="U2496">
        <f t="shared" si="27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1</v>
      </c>
      <c r="L2497">
        <v>47</v>
      </c>
      <c r="M2497" t="b">
        <v>1</v>
      </c>
      <c r="N2497" t="s">
        <v>8271</v>
      </c>
      <c r="O2497" s="5">
        <f t="shared" si="266"/>
        <v>1.2753666666666665</v>
      </c>
      <c r="P2497" s="11">
        <f t="shared" si="267"/>
        <v>40.7031914893617</v>
      </c>
      <c r="Q2497" t="str">
        <f t="shared" si="268"/>
        <v>theater</v>
      </c>
      <c r="R2497" t="str">
        <f t="shared" si="269"/>
        <v>plays</v>
      </c>
      <c r="S2497" s="9">
        <f t="shared" si="270"/>
        <v>41036.946469907409</v>
      </c>
      <c r="T2497" s="10">
        <f t="shared" si="271"/>
        <v>41066.946469907409</v>
      </c>
      <c r="U2497">
        <f t="shared" si="27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</v>
      </c>
      <c r="M2498" t="b">
        <v>0</v>
      </c>
      <c r="N2498" t="s">
        <v>8293</v>
      </c>
      <c r="O2498" s="5">
        <f t="shared" ref="O2498:O2561" si="273">E2498/D2498</f>
        <v>1</v>
      </c>
      <c r="P2498" s="11">
        <f t="shared" ref="P2498:P2561" si="274">E2498/L2498</f>
        <v>6000</v>
      </c>
      <c r="Q2498" t="str">
        <f t="shared" ref="Q2498:Q2561" si="275">LEFT(N2498,SEARCH("/",N2498,1)-1)</f>
        <v>music</v>
      </c>
      <c r="R2498" t="str">
        <f t="shared" ref="R2498:R2561" si="276">RIGHT(N2498,LEN(N2498)- SEARCH("/",N2498,SEARCH("/",N2498)))</f>
        <v>faith</v>
      </c>
      <c r="S2498" s="9">
        <f t="shared" ref="S2498:S2561" si="277">(((J2498/60)/60)/24)+DATE(1970,1,1)</f>
        <v>41327.996435185189</v>
      </c>
      <c r="T2498" s="10">
        <f t="shared" ref="T2498:T2561" si="278">(((I2498/60)/60)/24)+DATE(1970,1,1)</f>
        <v>41362.954768518517</v>
      </c>
      <c r="U2498">
        <f t="shared" ref="U2498:U2561" si="27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18</v>
      </c>
      <c r="M2499" t="b">
        <v>1</v>
      </c>
      <c r="N2499" t="s">
        <v>8276</v>
      </c>
      <c r="O2499" s="5">
        <f t="shared" si="273"/>
        <v>1.127715</v>
      </c>
      <c r="P2499" s="11">
        <f t="shared" si="274"/>
        <v>250.60333333333332</v>
      </c>
      <c r="Q2499" t="str">
        <f t="shared" si="275"/>
        <v>music</v>
      </c>
      <c r="R2499" t="str">
        <f t="shared" si="276"/>
        <v>rock</v>
      </c>
      <c r="S2499" s="9">
        <f t="shared" si="277"/>
        <v>40730.878912037035</v>
      </c>
      <c r="T2499" s="10">
        <f t="shared" si="278"/>
        <v>40760.878912037035</v>
      </c>
      <c r="U2499">
        <f t="shared" si="27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1</v>
      </c>
      <c r="L2500">
        <v>3663</v>
      </c>
      <c r="M2500" t="b">
        <v>1</v>
      </c>
      <c r="N2500" t="s">
        <v>8301</v>
      </c>
      <c r="O2500" s="5">
        <f t="shared" si="273"/>
        <v>1.056</v>
      </c>
      <c r="P2500" s="11">
        <f t="shared" si="274"/>
        <v>0.28828828828828829</v>
      </c>
      <c r="Q2500" t="str">
        <f t="shared" si="275"/>
        <v>technology</v>
      </c>
      <c r="R2500" t="str">
        <f t="shared" si="276"/>
        <v>space exploration</v>
      </c>
      <c r="S2500" s="9">
        <f t="shared" si="277"/>
        <v>42017.967442129629</v>
      </c>
      <c r="T2500" s="10">
        <f t="shared" si="278"/>
        <v>42031.967442129629</v>
      </c>
      <c r="U2500">
        <f t="shared" si="27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7</v>
      </c>
      <c r="M2501" t="b">
        <v>0</v>
      </c>
      <c r="N2501" t="s">
        <v>8270</v>
      </c>
      <c r="O2501" s="5">
        <f t="shared" si="273"/>
        <v>2.0262500000000001</v>
      </c>
      <c r="P2501" s="11">
        <f t="shared" si="274"/>
        <v>1157.8571428571429</v>
      </c>
      <c r="Q2501" t="str">
        <f t="shared" si="275"/>
        <v>film &amp; video</v>
      </c>
      <c r="R2501" t="str">
        <f t="shared" si="276"/>
        <v>animation</v>
      </c>
      <c r="S2501" s="9">
        <f t="shared" si="277"/>
        <v>41226.648576388885</v>
      </c>
      <c r="T2501" s="10">
        <f t="shared" si="278"/>
        <v>41274.75</v>
      </c>
      <c r="U2501">
        <f t="shared" si="27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15</v>
      </c>
      <c r="M2502" t="b">
        <v>0</v>
      </c>
      <c r="N2502" t="s">
        <v>8273</v>
      </c>
      <c r="O2502" s="5">
        <f t="shared" si="273"/>
        <v>1.1333333333333333</v>
      </c>
      <c r="P2502" s="11">
        <f t="shared" si="274"/>
        <v>45.333333333333336</v>
      </c>
      <c r="Q2502" t="str">
        <f t="shared" si="275"/>
        <v>technology</v>
      </c>
      <c r="R2502" t="str">
        <f t="shared" si="276"/>
        <v>wearables</v>
      </c>
      <c r="S2502" s="9">
        <f t="shared" si="277"/>
        <v>41053.772858796299</v>
      </c>
      <c r="T2502" s="10">
        <f t="shared" si="278"/>
        <v>41083.772858796299</v>
      </c>
      <c r="U2502">
        <f t="shared" si="27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1</v>
      </c>
      <c r="L2503">
        <v>398</v>
      </c>
      <c r="M2503" t="b">
        <v>1</v>
      </c>
      <c r="N2503" t="s">
        <v>8301</v>
      </c>
      <c r="O2503" s="5">
        <f t="shared" si="273"/>
        <v>2.5545454545454545E-2</v>
      </c>
      <c r="P2503" s="11">
        <f t="shared" si="274"/>
        <v>0.70603015075376885</v>
      </c>
      <c r="Q2503" t="str">
        <f t="shared" si="275"/>
        <v>technology</v>
      </c>
      <c r="R2503" t="str">
        <f t="shared" si="276"/>
        <v>space exploration</v>
      </c>
      <c r="S2503" s="9">
        <f t="shared" si="277"/>
        <v>42244.776666666665</v>
      </c>
      <c r="T2503" s="10">
        <f t="shared" si="278"/>
        <v>42274.776666666665</v>
      </c>
      <c r="U2503">
        <f t="shared" si="27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0</v>
      </c>
      <c r="M2504" t="b">
        <v>0</v>
      </c>
      <c r="N2504" t="s">
        <v>8291</v>
      </c>
      <c r="O2504" s="5">
        <f t="shared" si="273"/>
        <v>7.8181818181818181E-4</v>
      </c>
      <c r="P2504" s="11" t="e">
        <f t="shared" si="274"/>
        <v>#DIV/0!</v>
      </c>
      <c r="Q2504" t="str">
        <f t="shared" si="275"/>
        <v>photography</v>
      </c>
      <c r="R2504" t="str">
        <f t="shared" si="276"/>
        <v>places</v>
      </c>
      <c r="S2504" s="9">
        <f t="shared" si="277"/>
        <v>41858.825439814813</v>
      </c>
      <c r="T2504" s="10">
        <f t="shared" si="278"/>
        <v>41903.825439814813</v>
      </c>
      <c r="U2504">
        <f t="shared" si="27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1</v>
      </c>
      <c r="M2505" t="b">
        <v>0</v>
      </c>
      <c r="N2505" t="s">
        <v>8289</v>
      </c>
      <c r="O2505" s="5">
        <f t="shared" si="273"/>
        <v>0</v>
      </c>
      <c r="P2505" s="11">
        <f t="shared" si="274"/>
        <v>0</v>
      </c>
      <c r="Q2505" t="str">
        <f t="shared" si="275"/>
        <v>photography</v>
      </c>
      <c r="R2505" t="str">
        <f t="shared" si="276"/>
        <v>nature</v>
      </c>
      <c r="S2505" s="9">
        <f t="shared" si="277"/>
        <v>42498.899398148147</v>
      </c>
      <c r="T2505" s="10">
        <f t="shared" si="278"/>
        <v>42528.879166666666</v>
      </c>
      <c r="U2505">
        <f t="shared" si="27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13</v>
      </c>
      <c r="M2506" t="b">
        <v>0</v>
      </c>
      <c r="N2506" t="s">
        <v>8271</v>
      </c>
      <c r="O2506" s="5">
        <f t="shared" si="273"/>
        <v>0</v>
      </c>
      <c r="P2506" s="11">
        <f t="shared" si="274"/>
        <v>0</v>
      </c>
      <c r="Q2506" t="str">
        <f t="shared" si="275"/>
        <v>theater</v>
      </c>
      <c r="R2506" t="str">
        <f t="shared" si="276"/>
        <v>plays</v>
      </c>
      <c r="S2506" s="9">
        <f t="shared" si="277"/>
        <v>41928.015439814815</v>
      </c>
      <c r="T2506" s="10">
        <f t="shared" si="278"/>
        <v>41958.057106481487</v>
      </c>
      <c r="U2506">
        <f t="shared" si="27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21</v>
      </c>
      <c r="M2507" t="b">
        <v>0</v>
      </c>
      <c r="N2507" t="s">
        <v>8279</v>
      </c>
      <c r="O2507" s="5">
        <f t="shared" si="273"/>
        <v>0</v>
      </c>
      <c r="P2507" s="11">
        <f t="shared" si="274"/>
        <v>0</v>
      </c>
      <c r="Q2507" t="str">
        <f t="shared" si="275"/>
        <v>music</v>
      </c>
      <c r="R2507" t="str">
        <f t="shared" si="276"/>
        <v>indie rock</v>
      </c>
      <c r="S2507" s="9">
        <f t="shared" si="277"/>
        <v>42047.05574074074</v>
      </c>
      <c r="T2507" s="10">
        <f t="shared" si="278"/>
        <v>42077.014074074075</v>
      </c>
      <c r="U2507">
        <f t="shared" si="27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36</v>
      </c>
      <c r="M2508" t="b">
        <v>1</v>
      </c>
      <c r="N2508" t="s">
        <v>8266</v>
      </c>
      <c r="O2508" s="5">
        <f t="shared" si="273"/>
        <v>6.0000000000000001E-3</v>
      </c>
      <c r="P2508" s="11">
        <f t="shared" si="274"/>
        <v>0.83333333333333337</v>
      </c>
      <c r="Q2508" t="str">
        <f t="shared" si="275"/>
        <v>film &amp; video</v>
      </c>
      <c r="R2508" t="str">
        <f t="shared" si="276"/>
        <v>shorts</v>
      </c>
      <c r="S2508" s="9">
        <f t="shared" si="277"/>
        <v>42258.297094907408</v>
      </c>
      <c r="T2508" s="10">
        <f t="shared" si="278"/>
        <v>42280.875</v>
      </c>
      <c r="U2508">
        <f t="shared" si="279"/>
        <v>2015</v>
      </c>
    </row>
    <row r="2509" spans="1:21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8270</v>
      </c>
      <c r="O2509" s="5">
        <f t="shared" si="273"/>
        <v>0</v>
      </c>
      <c r="P2509" s="11" t="e">
        <f t="shared" si="274"/>
        <v>#DIV/0!</v>
      </c>
      <c r="Q2509" t="str">
        <f t="shared" si="275"/>
        <v>film &amp; video</v>
      </c>
      <c r="R2509" t="str">
        <f t="shared" si="276"/>
        <v>animation</v>
      </c>
      <c r="S2509" s="9">
        <f t="shared" si="277"/>
        <v>42105.072962962964</v>
      </c>
      <c r="T2509" s="10">
        <f t="shared" si="278"/>
        <v>42135.072962962964</v>
      </c>
      <c r="U2509">
        <f t="shared" si="27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253</v>
      </c>
      <c r="M2510" t="b">
        <v>1</v>
      </c>
      <c r="N2510" t="s">
        <v>8285</v>
      </c>
      <c r="O2510" s="5">
        <f t="shared" si="273"/>
        <v>0</v>
      </c>
      <c r="P2510" s="11">
        <f t="shared" si="274"/>
        <v>0</v>
      </c>
      <c r="Q2510" t="str">
        <f t="shared" si="275"/>
        <v>photography</v>
      </c>
      <c r="R2510" t="str">
        <f t="shared" si="276"/>
        <v>photobooks</v>
      </c>
      <c r="S2510" s="9">
        <f t="shared" si="277"/>
        <v>41835.951782407406</v>
      </c>
      <c r="T2510" s="10">
        <f t="shared" si="278"/>
        <v>41865.951782407406</v>
      </c>
      <c r="U2510">
        <f t="shared" si="27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103</v>
      </c>
      <c r="M2511" t="b">
        <v>1</v>
      </c>
      <c r="N2511" t="s">
        <v>8285</v>
      </c>
      <c r="O2511" s="5">
        <f t="shared" si="273"/>
        <v>1.0526315789473684E-2</v>
      </c>
      <c r="P2511" s="11">
        <f t="shared" si="274"/>
        <v>9.7087378640776691</v>
      </c>
      <c r="Q2511" t="str">
        <f t="shared" si="275"/>
        <v>photography</v>
      </c>
      <c r="R2511" t="str">
        <f t="shared" si="276"/>
        <v>photobooks</v>
      </c>
      <c r="S2511" s="9">
        <f t="shared" si="277"/>
        <v>42058.809594907405</v>
      </c>
      <c r="T2511" s="10">
        <f t="shared" si="278"/>
        <v>42114.767928240741</v>
      </c>
      <c r="U2511">
        <f t="shared" si="27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3</v>
      </c>
      <c r="M2512" t="b">
        <v>0</v>
      </c>
      <c r="N2512" t="s">
        <v>8301</v>
      </c>
      <c r="O2512" s="5">
        <f t="shared" si="273"/>
        <v>1.5E-3</v>
      </c>
      <c r="P2512" s="11">
        <f t="shared" si="274"/>
        <v>25</v>
      </c>
      <c r="Q2512" t="str">
        <f t="shared" si="275"/>
        <v>technology</v>
      </c>
      <c r="R2512" t="str">
        <f t="shared" si="276"/>
        <v>space exploration</v>
      </c>
      <c r="S2512" s="9">
        <f t="shared" si="277"/>
        <v>42078.997361111105</v>
      </c>
      <c r="T2512" s="10">
        <f t="shared" si="278"/>
        <v>42138.997361111105</v>
      </c>
      <c r="U2512">
        <f t="shared" si="27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11</v>
      </c>
      <c r="M2513" t="b">
        <v>1</v>
      </c>
      <c r="N2513" t="s">
        <v>8276</v>
      </c>
      <c r="O2513" s="5">
        <f t="shared" si="273"/>
        <v>0</v>
      </c>
      <c r="P2513" s="11">
        <f t="shared" si="274"/>
        <v>0</v>
      </c>
      <c r="Q2513" t="str">
        <f t="shared" si="275"/>
        <v>music</v>
      </c>
      <c r="R2513" t="str">
        <f t="shared" si="276"/>
        <v>rock</v>
      </c>
      <c r="S2513" s="9">
        <f t="shared" si="277"/>
        <v>42371.446909722217</v>
      </c>
      <c r="T2513" s="10">
        <f t="shared" si="278"/>
        <v>42401.446909722217</v>
      </c>
      <c r="U2513">
        <f t="shared" si="27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72</v>
      </c>
      <c r="M2514" t="b">
        <v>0</v>
      </c>
      <c r="N2514" t="s">
        <v>8279</v>
      </c>
      <c r="O2514" s="5">
        <f t="shared" si="273"/>
        <v>0</v>
      </c>
      <c r="P2514" s="11">
        <f t="shared" si="274"/>
        <v>0</v>
      </c>
      <c r="Q2514" t="str">
        <f t="shared" si="275"/>
        <v>music</v>
      </c>
      <c r="R2514" t="str">
        <f t="shared" si="276"/>
        <v>indie rock</v>
      </c>
      <c r="S2514" s="9">
        <f t="shared" si="277"/>
        <v>41971.876863425925</v>
      </c>
      <c r="T2514" s="10">
        <f t="shared" si="278"/>
        <v>41986.876863425925</v>
      </c>
      <c r="U2514">
        <f t="shared" si="27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75</v>
      </c>
      <c r="M2515" t="b">
        <v>1</v>
      </c>
      <c r="N2515" t="s">
        <v>8276</v>
      </c>
      <c r="O2515" s="5">
        <f t="shared" si="273"/>
        <v>0</v>
      </c>
      <c r="P2515" s="11">
        <f t="shared" si="274"/>
        <v>0</v>
      </c>
      <c r="Q2515" t="str">
        <f t="shared" si="275"/>
        <v>music</v>
      </c>
      <c r="R2515" t="str">
        <f t="shared" si="276"/>
        <v>rock</v>
      </c>
      <c r="S2515" s="9">
        <f t="shared" si="277"/>
        <v>42732.00681712963</v>
      </c>
      <c r="T2515" s="10">
        <f t="shared" si="278"/>
        <v>42792.00681712963</v>
      </c>
      <c r="U2515">
        <f t="shared" si="27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1</v>
      </c>
      <c r="L2516">
        <v>3863</v>
      </c>
      <c r="M2516" t="b">
        <v>1</v>
      </c>
      <c r="N2516" t="s">
        <v>8295</v>
      </c>
      <c r="O2516" s="5">
        <f t="shared" si="273"/>
        <v>1.7500000000000002E-2</v>
      </c>
      <c r="P2516" s="11">
        <f t="shared" si="274"/>
        <v>5.4361894900336528E-2</v>
      </c>
      <c r="Q2516" t="str">
        <f t="shared" si="275"/>
        <v>technology</v>
      </c>
      <c r="R2516" t="str">
        <f t="shared" si="276"/>
        <v>hardware</v>
      </c>
      <c r="S2516" s="9">
        <f t="shared" si="277"/>
        <v>41854.389780092592</v>
      </c>
      <c r="T2516" s="10">
        <f t="shared" si="278"/>
        <v>41871.389780092592</v>
      </c>
      <c r="U2516">
        <f t="shared" si="27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3</v>
      </c>
      <c r="M2517" t="b">
        <v>0</v>
      </c>
      <c r="N2517" t="s">
        <v>8290</v>
      </c>
      <c r="O2517" s="5">
        <f t="shared" si="273"/>
        <v>0.186</v>
      </c>
      <c r="P2517" s="11">
        <f t="shared" si="274"/>
        <v>310</v>
      </c>
      <c r="Q2517" t="str">
        <f t="shared" si="275"/>
        <v>publishing</v>
      </c>
      <c r="R2517" t="str">
        <f t="shared" si="276"/>
        <v>art books</v>
      </c>
      <c r="S2517" s="9">
        <f t="shared" si="277"/>
        <v>42027.839733796296</v>
      </c>
      <c r="T2517" s="10">
        <f t="shared" si="278"/>
        <v>42057.839733796296</v>
      </c>
      <c r="U2517">
        <f t="shared" si="27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129</v>
      </c>
      <c r="M2518" t="b">
        <v>0</v>
      </c>
      <c r="N2518" t="s">
        <v>8273</v>
      </c>
      <c r="O2518" s="5">
        <f t="shared" si="273"/>
        <v>0</v>
      </c>
      <c r="P2518" s="11">
        <f t="shared" si="274"/>
        <v>0</v>
      </c>
      <c r="Q2518" t="str">
        <f t="shared" si="275"/>
        <v>technology</v>
      </c>
      <c r="R2518" t="str">
        <f t="shared" si="276"/>
        <v>wearables</v>
      </c>
      <c r="S2518" s="9">
        <f t="shared" si="277"/>
        <v>41942.653379629628</v>
      </c>
      <c r="T2518" s="10">
        <f t="shared" si="278"/>
        <v>41972.6950462963</v>
      </c>
      <c r="U2518">
        <f t="shared" si="27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0</v>
      </c>
      <c r="M2519" t="b">
        <v>0</v>
      </c>
      <c r="N2519" t="s">
        <v>8305</v>
      </c>
      <c r="O2519" s="5">
        <f t="shared" si="273"/>
        <v>9.8166666666666666E-2</v>
      </c>
      <c r="P2519" s="11" t="e">
        <f t="shared" si="274"/>
        <v>#DIV/0!</v>
      </c>
      <c r="Q2519" t="str">
        <f t="shared" si="275"/>
        <v>theater</v>
      </c>
      <c r="R2519" t="str">
        <f t="shared" si="276"/>
        <v>musical</v>
      </c>
      <c r="S2519" s="9">
        <f t="shared" si="277"/>
        <v>42052.802430555559</v>
      </c>
      <c r="T2519" s="10">
        <f t="shared" si="278"/>
        <v>42082.760763888888</v>
      </c>
      <c r="U2519">
        <f t="shared" si="27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5">
        <f t="shared" si="273"/>
        <v>0</v>
      </c>
      <c r="P2520" s="11" t="e">
        <f t="shared" si="274"/>
        <v>#DIV/0!</v>
      </c>
      <c r="Q2520" t="str">
        <f t="shared" si="275"/>
        <v>photography</v>
      </c>
      <c r="R2520" t="str">
        <f t="shared" si="276"/>
        <v>people</v>
      </c>
      <c r="S2520" s="9">
        <f t="shared" si="277"/>
        <v>41926.680879629632</v>
      </c>
      <c r="T2520" s="10">
        <f t="shared" si="278"/>
        <v>41956.722546296296</v>
      </c>
      <c r="U2520">
        <f t="shared" si="27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1</v>
      </c>
      <c r="L2521">
        <v>213</v>
      </c>
      <c r="M2521" t="b">
        <v>1</v>
      </c>
      <c r="N2521" t="s">
        <v>8271</v>
      </c>
      <c r="O2521" s="5">
        <f t="shared" si="273"/>
        <v>4.3333333333333331E-4</v>
      </c>
      <c r="P2521" s="11">
        <f t="shared" si="274"/>
        <v>0.30516431924882631</v>
      </c>
      <c r="Q2521" t="str">
        <f t="shared" si="275"/>
        <v>theater</v>
      </c>
      <c r="R2521" t="str">
        <f t="shared" si="276"/>
        <v>plays</v>
      </c>
      <c r="S2521" s="9">
        <f t="shared" si="277"/>
        <v>41809.155138888891</v>
      </c>
      <c r="T2521" s="10">
        <f t="shared" si="278"/>
        <v>41839.155138888891</v>
      </c>
      <c r="U2521">
        <f t="shared" si="27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1</v>
      </c>
      <c r="L2522">
        <v>676</v>
      </c>
      <c r="M2522" t="b">
        <v>1</v>
      </c>
      <c r="N2522" t="s">
        <v>8301</v>
      </c>
      <c r="O2522" s="5">
        <f t="shared" si="273"/>
        <v>0</v>
      </c>
      <c r="P2522" s="11">
        <f t="shared" si="274"/>
        <v>0</v>
      </c>
      <c r="Q2522" t="str">
        <f t="shared" si="275"/>
        <v>technology</v>
      </c>
      <c r="R2522" t="str">
        <f t="shared" si="276"/>
        <v>space exploration</v>
      </c>
      <c r="S2522" s="9">
        <f t="shared" si="277"/>
        <v>42612.600520833337</v>
      </c>
      <c r="T2522" s="10">
        <f t="shared" si="278"/>
        <v>42658.806249999994</v>
      </c>
      <c r="U2522">
        <f t="shared" si="27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97</v>
      </c>
      <c r="M2523" t="b">
        <v>1</v>
      </c>
      <c r="N2523" t="s">
        <v>8271</v>
      </c>
      <c r="O2523" s="5">
        <f t="shared" si="273"/>
        <v>1.0948792000000001</v>
      </c>
      <c r="P2523" s="11">
        <f t="shared" si="274"/>
        <v>141.09268041237112</v>
      </c>
      <c r="Q2523" t="str">
        <f t="shared" si="275"/>
        <v>theater</v>
      </c>
      <c r="R2523" t="str">
        <f t="shared" si="276"/>
        <v>plays</v>
      </c>
      <c r="S2523" s="9">
        <f t="shared" si="277"/>
        <v>42269.967835648145</v>
      </c>
      <c r="T2523" s="10">
        <f t="shared" si="278"/>
        <v>42290.967835648145</v>
      </c>
      <c r="U2523">
        <f t="shared" si="27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0</v>
      </c>
      <c r="M2524" t="b">
        <v>0</v>
      </c>
      <c r="N2524" t="s">
        <v>8305</v>
      </c>
      <c r="O2524" s="5">
        <f t="shared" si="273"/>
        <v>1</v>
      </c>
      <c r="P2524" s="11" t="e">
        <f t="shared" si="274"/>
        <v>#DIV/0!</v>
      </c>
      <c r="Q2524" t="str">
        <f t="shared" si="275"/>
        <v>theater</v>
      </c>
      <c r="R2524" t="str">
        <f t="shared" si="276"/>
        <v>musical</v>
      </c>
      <c r="S2524" s="9">
        <f t="shared" si="277"/>
        <v>42460.573611111111</v>
      </c>
      <c r="T2524" s="10">
        <f t="shared" si="278"/>
        <v>42482.619444444441</v>
      </c>
      <c r="U2524">
        <f t="shared" si="27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0</v>
      </c>
      <c r="M2525" t="b">
        <v>0</v>
      </c>
      <c r="N2525" t="s">
        <v>8268</v>
      </c>
      <c r="O2525" s="5">
        <f t="shared" si="273"/>
        <v>1.5644444444444445</v>
      </c>
      <c r="P2525" s="11" t="e">
        <f t="shared" si="274"/>
        <v>#DIV/0!</v>
      </c>
      <c r="Q2525" t="str">
        <f t="shared" si="275"/>
        <v>film &amp; video</v>
      </c>
      <c r="R2525" t="str">
        <f t="shared" si="276"/>
        <v>drama</v>
      </c>
      <c r="S2525" s="9">
        <f t="shared" si="277"/>
        <v>41930.975601851853</v>
      </c>
      <c r="T2525" s="10">
        <f t="shared" si="278"/>
        <v>41961.017268518524</v>
      </c>
      <c r="U2525">
        <f t="shared" si="27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141</v>
      </c>
      <c r="M2526" t="b">
        <v>1</v>
      </c>
      <c r="N2526" t="s">
        <v>8285</v>
      </c>
      <c r="O2526" s="5">
        <f t="shared" si="273"/>
        <v>1.016</v>
      </c>
      <c r="P2526" s="11">
        <f t="shared" si="274"/>
        <v>54.042553191489361</v>
      </c>
      <c r="Q2526" t="str">
        <f t="shared" si="275"/>
        <v>photography</v>
      </c>
      <c r="R2526" t="str">
        <f t="shared" si="276"/>
        <v>photobooks</v>
      </c>
      <c r="S2526" s="9">
        <f t="shared" si="277"/>
        <v>41961.807372685187</v>
      </c>
      <c r="T2526" s="10">
        <f t="shared" si="278"/>
        <v>41994.1875</v>
      </c>
      <c r="U2526">
        <f t="shared" si="27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0</v>
      </c>
      <c r="M2527" t="b">
        <v>0</v>
      </c>
      <c r="N2527" t="s">
        <v>8287</v>
      </c>
      <c r="O2527" s="5">
        <f t="shared" si="273"/>
        <v>1.00325</v>
      </c>
      <c r="P2527" s="11" t="e">
        <f t="shared" si="274"/>
        <v>#DIV/0!</v>
      </c>
      <c r="Q2527" t="str">
        <f t="shared" si="275"/>
        <v>publishing</v>
      </c>
      <c r="R2527" t="str">
        <f t="shared" si="276"/>
        <v>translations</v>
      </c>
      <c r="S2527" s="9">
        <f t="shared" si="277"/>
        <v>41058.844571759262</v>
      </c>
      <c r="T2527" s="10">
        <f t="shared" si="278"/>
        <v>41088.844571759262</v>
      </c>
      <c r="U2527">
        <f t="shared" si="27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</v>
      </c>
      <c r="M2528" t="b">
        <v>0</v>
      </c>
      <c r="N2528" t="s">
        <v>8287</v>
      </c>
      <c r="O2528" s="5">
        <f t="shared" si="273"/>
        <v>1.1294999999999999</v>
      </c>
      <c r="P2528" s="11">
        <f t="shared" si="274"/>
        <v>1506</v>
      </c>
      <c r="Q2528" t="str">
        <f t="shared" si="275"/>
        <v>publishing</v>
      </c>
      <c r="R2528" t="str">
        <f t="shared" si="276"/>
        <v>translations</v>
      </c>
      <c r="S2528" s="9">
        <f t="shared" si="277"/>
        <v>41953.091134259259</v>
      </c>
      <c r="T2528" s="10">
        <f t="shared" si="278"/>
        <v>41981.207638888889</v>
      </c>
      <c r="U2528">
        <f t="shared" si="27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26</v>
      </c>
      <c r="M2529" t="b">
        <v>1</v>
      </c>
      <c r="N2529" t="s">
        <v>8266</v>
      </c>
      <c r="O2529" s="5">
        <f t="shared" si="273"/>
        <v>1.02125</v>
      </c>
      <c r="P2529" s="11">
        <f t="shared" si="274"/>
        <v>157.11538461538461</v>
      </c>
      <c r="Q2529" t="str">
        <f t="shared" si="275"/>
        <v>film &amp; video</v>
      </c>
      <c r="R2529" t="str">
        <f t="shared" si="276"/>
        <v>shorts</v>
      </c>
      <c r="S2529" s="9">
        <f t="shared" si="277"/>
        <v>41546.75105324074</v>
      </c>
      <c r="T2529" s="10">
        <f t="shared" si="278"/>
        <v>41565.165972222225</v>
      </c>
      <c r="U2529">
        <f t="shared" si="27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1</v>
      </c>
      <c r="L2530">
        <v>91</v>
      </c>
      <c r="M2530" t="b">
        <v>1</v>
      </c>
      <c r="N2530" t="s">
        <v>8269</v>
      </c>
      <c r="O2530" s="5">
        <f t="shared" si="273"/>
        <v>1.0724974999999999</v>
      </c>
      <c r="P2530" s="11">
        <f t="shared" si="274"/>
        <v>47.142747252747249</v>
      </c>
      <c r="Q2530" t="str">
        <f t="shared" si="275"/>
        <v>film &amp; video</v>
      </c>
      <c r="R2530" t="str">
        <f t="shared" si="276"/>
        <v>documentary</v>
      </c>
      <c r="S2530" s="9">
        <f t="shared" si="277"/>
        <v>42217.834525462968</v>
      </c>
      <c r="T2530" s="10">
        <f t="shared" si="278"/>
        <v>42236.458333333328</v>
      </c>
      <c r="U2530">
        <f t="shared" si="27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51</v>
      </c>
      <c r="M2531" t="b">
        <v>1</v>
      </c>
      <c r="N2531" t="s">
        <v>8271</v>
      </c>
      <c r="O2531" s="5">
        <f t="shared" si="273"/>
        <v>1.0428333333333333</v>
      </c>
      <c r="P2531" s="11">
        <f t="shared" si="274"/>
        <v>122.68627450980392</v>
      </c>
      <c r="Q2531" t="str">
        <f t="shared" si="275"/>
        <v>theater</v>
      </c>
      <c r="R2531" t="str">
        <f t="shared" si="276"/>
        <v>plays</v>
      </c>
      <c r="S2531" s="9">
        <f t="shared" si="277"/>
        <v>40948.080729166664</v>
      </c>
      <c r="T2531" s="10">
        <f t="shared" si="278"/>
        <v>40993.0390625</v>
      </c>
      <c r="U2531">
        <f t="shared" si="27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17</v>
      </c>
      <c r="M2532" t="b">
        <v>1</v>
      </c>
      <c r="N2532" t="s">
        <v>8271</v>
      </c>
      <c r="O2532" s="5">
        <f t="shared" si="273"/>
        <v>1</v>
      </c>
      <c r="P2532" s="11">
        <f t="shared" si="274"/>
        <v>382.35294117647061</v>
      </c>
      <c r="Q2532" t="str">
        <f t="shared" si="275"/>
        <v>theater</v>
      </c>
      <c r="R2532" t="str">
        <f t="shared" si="276"/>
        <v>plays</v>
      </c>
      <c r="S2532" s="9">
        <f t="shared" si="277"/>
        <v>42081.864641203705</v>
      </c>
      <c r="T2532" s="10">
        <f t="shared" si="278"/>
        <v>42114.201388888891</v>
      </c>
      <c r="U2532">
        <f t="shared" si="27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0</v>
      </c>
      <c r="M2533" t="b">
        <v>0</v>
      </c>
      <c r="N2533" t="s">
        <v>8272</v>
      </c>
      <c r="O2533" s="5">
        <f t="shared" si="273"/>
        <v>1.004</v>
      </c>
      <c r="P2533" s="11" t="e">
        <f t="shared" si="274"/>
        <v>#DIV/0!</v>
      </c>
      <c r="Q2533" t="str">
        <f t="shared" si="275"/>
        <v>technology</v>
      </c>
      <c r="R2533" t="str">
        <f t="shared" si="276"/>
        <v>web</v>
      </c>
      <c r="S2533" s="9">
        <f t="shared" si="277"/>
        <v>42208.680023148147</v>
      </c>
      <c r="T2533" s="10">
        <f t="shared" si="278"/>
        <v>42231.165972222225</v>
      </c>
      <c r="U2533">
        <f t="shared" si="27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0</v>
      </c>
      <c r="M2534" t="b">
        <v>0</v>
      </c>
      <c r="N2534" t="s">
        <v>8284</v>
      </c>
      <c r="O2534" s="5">
        <f t="shared" si="273"/>
        <v>1.26125</v>
      </c>
      <c r="P2534" s="11" t="e">
        <f t="shared" si="274"/>
        <v>#DIV/0!</v>
      </c>
      <c r="Q2534" t="str">
        <f t="shared" si="275"/>
        <v>food</v>
      </c>
      <c r="R2534" t="str">
        <f t="shared" si="276"/>
        <v>food trucks</v>
      </c>
      <c r="S2534" s="9">
        <f t="shared" si="277"/>
        <v>41107.849143518521</v>
      </c>
      <c r="T2534" s="10">
        <f t="shared" si="278"/>
        <v>41137.849143518521</v>
      </c>
      <c r="U2534">
        <f t="shared" si="27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64</v>
      </c>
      <c r="M2535" t="b">
        <v>1</v>
      </c>
      <c r="N2535" t="s">
        <v>8279</v>
      </c>
      <c r="O2535" s="5">
        <f t="shared" si="273"/>
        <v>1.1066666666666667</v>
      </c>
      <c r="P2535" s="11">
        <f t="shared" si="274"/>
        <v>129.6875</v>
      </c>
      <c r="Q2535" t="str">
        <f t="shared" si="275"/>
        <v>music</v>
      </c>
      <c r="R2535" t="str">
        <f t="shared" si="276"/>
        <v>indie rock</v>
      </c>
      <c r="S2535" s="9">
        <f t="shared" si="277"/>
        <v>41304.751284722224</v>
      </c>
      <c r="T2535" s="10">
        <f t="shared" si="278"/>
        <v>41334.750787037039</v>
      </c>
      <c r="U2535">
        <f t="shared" si="27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315</v>
      </c>
      <c r="M2536" t="b">
        <v>1</v>
      </c>
      <c r="N2536" t="s">
        <v>8273</v>
      </c>
      <c r="O2536" s="5">
        <f t="shared" si="273"/>
        <v>1.05</v>
      </c>
      <c r="P2536" s="11">
        <f t="shared" si="274"/>
        <v>6.666666666666667</v>
      </c>
      <c r="Q2536" t="str">
        <f t="shared" si="275"/>
        <v>technology</v>
      </c>
      <c r="R2536" t="str">
        <f t="shared" si="276"/>
        <v>wearables</v>
      </c>
      <c r="S2536" s="9">
        <f t="shared" si="277"/>
        <v>40127.700370370374</v>
      </c>
      <c r="T2536" s="10">
        <f t="shared" si="278"/>
        <v>40179.25</v>
      </c>
      <c r="U2536">
        <f t="shared" si="279"/>
        <v>2009</v>
      </c>
    </row>
    <row r="2537" spans="1:21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35</v>
      </c>
      <c r="M2537" t="b">
        <v>1</v>
      </c>
      <c r="N2537" t="s">
        <v>8274</v>
      </c>
      <c r="O2537" s="5">
        <f t="shared" si="273"/>
        <v>1.03775</v>
      </c>
      <c r="P2537" s="11">
        <f t="shared" si="274"/>
        <v>593</v>
      </c>
      <c r="Q2537" t="str">
        <f t="shared" si="275"/>
        <v>publishing</v>
      </c>
      <c r="R2537" t="str">
        <f t="shared" si="276"/>
        <v>nonfiction</v>
      </c>
      <c r="S2537" s="9">
        <f t="shared" si="277"/>
        <v>41943.791030092594</v>
      </c>
      <c r="T2537" s="10">
        <f t="shared" si="278"/>
        <v>41974.832696759258</v>
      </c>
      <c r="U2537">
        <f t="shared" si="27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1</v>
      </c>
      <c r="M2538" t="b">
        <v>0</v>
      </c>
      <c r="N2538" t="s">
        <v>8271</v>
      </c>
      <c r="O2538" s="5">
        <f t="shared" si="273"/>
        <v>1.1599999999999999</v>
      </c>
      <c r="P2538" s="11">
        <f t="shared" si="274"/>
        <v>29</v>
      </c>
      <c r="Q2538" t="str">
        <f t="shared" si="275"/>
        <v>theater</v>
      </c>
      <c r="R2538" t="str">
        <f t="shared" si="276"/>
        <v>plays</v>
      </c>
      <c r="S2538" s="9">
        <f t="shared" si="277"/>
        <v>41464.106087962966</v>
      </c>
      <c r="T2538" s="10">
        <f t="shared" si="278"/>
        <v>41485.106087962966</v>
      </c>
      <c r="U2538">
        <f t="shared" si="27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47</v>
      </c>
      <c r="M2539" t="b">
        <v>1</v>
      </c>
      <c r="N2539" t="s">
        <v>8276</v>
      </c>
      <c r="O2539" s="5">
        <f t="shared" si="273"/>
        <v>1.1000000000000001</v>
      </c>
      <c r="P2539" s="11">
        <f t="shared" si="274"/>
        <v>23.404255319148938</v>
      </c>
      <c r="Q2539" t="str">
        <f t="shared" si="275"/>
        <v>music</v>
      </c>
      <c r="R2539" t="str">
        <f t="shared" si="276"/>
        <v>rock</v>
      </c>
      <c r="S2539" s="9">
        <f t="shared" si="277"/>
        <v>40696.648784722223</v>
      </c>
      <c r="T2539" s="10">
        <f t="shared" si="278"/>
        <v>40756.648784722223</v>
      </c>
      <c r="U2539">
        <f t="shared" si="27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61</v>
      </c>
      <c r="M2540" t="b">
        <v>1</v>
      </c>
      <c r="N2540" t="s">
        <v>8300</v>
      </c>
      <c r="O2540" s="5">
        <f t="shared" si="273"/>
        <v>1.130176111111111</v>
      </c>
      <c r="P2540" s="11">
        <f t="shared" si="274"/>
        <v>333.49459016393439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10">
        <f t="shared" si="278"/>
        <v>41329.207638888889</v>
      </c>
      <c r="U2540">
        <f t="shared" si="27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1</v>
      </c>
      <c r="M2541" t="b">
        <v>0</v>
      </c>
      <c r="N2541" t="s">
        <v>8272</v>
      </c>
      <c r="O2541" s="5">
        <f t="shared" si="273"/>
        <v>1.0024999999999999</v>
      </c>
      <c r="P2541" s="11">
        <f t="shared" si="274"/>
        <v>10025</v>
      </c>
      <c r="Q2541" t="str">
        <f t="shared" si="275"/>
        <v>technology</v>
      </c>
      <c r="R2541" t="str">
        <f t="shared" si="276"/>
        <v>web</v>
      </c>
      <c r="S2541" s="9">
        <f t="shared" si="277"/>
        <v>41977.902222222227</v>
      </c>
      <c r="T2541" s="10">
        <f t="shared" si="278"/>
        <v>42037.902222222227</v>
      </c>
      <c r="U2541">
        <f t="shared" si="27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33</v>
      </c>
      <c r="M2542" t="b">
        <v>1</v>
      </c>
      <c r="N2542" t="s">
        <v>8305</v>
      </c>
      <c r="O2542" s="5">
        <f t="shared" si="273"/>
        <v>1.034</v>
      </c>
      <c r="P2542" s="11">
        <f t="shared" si="274"/>
        <v>78.333333333333329</v>
      </c>
      <c r="Q2542" t="str">
        <f t="shared" si="275"/>
        <v>theater</v>
      </c>
      <c r="R2542" t="str">
        <f t="shared" si="276"/>
        <v>musical</v>
      </c>
      <c r="S2542" s="9">
        <f t="shared" si="277"/>
        <v>40785.675011574072</v>
      </c>
      <c r="T2542" s="10">
        <f t="shared" si="278"/>
        <v>40845.675011574072</v>
      </c>
      <c r="U2542">
        <f t="shared" si="27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111</v>
      </c>
      <c r="M2543" t="b">
        <v>1</v>
      </c>
      <c r="N2543" t="s">
        <v>8285</v>
      </c>
      <c r="O2543" s="5">
        <f t="shared" si="273"/>
        <v>1.0702857142857143</v>
      </c>
      <c r="P2543" s="11">
        <f t="shared" si="274"/>
        <v>33.747747747747745</v>
      </c>
      <c r="Q2543" t="str">
        <f t="shared" si="275"/>
        <v>photography</v>
      </c>
      <c r="R2543" t="str">
        <f t="shared" si="276"/>
        <v>photobooks</v>
      </c>
      <c r="S2543" s="9">
        <f t="shared" si="277"/>
        <v>41483.449282407404</v>
      </c>
      <c r="T2543" s="10">
        <f t="shared" si="278"/>
        <v>41543.449282407404</v>
      </c>
      <c r="U2543">
        <f t="shared" si="27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150</v>
      </c>
      <c r="M2544" t="b">
        <v>1</v>
      </c>
      <c r="N2544" t="s">
        <v>8300</v>
      </c>
      <c r="O2544" s="5">
        <f t="shared" si="273"/>
        <v>1.0357142857142858</v>
      </c>
      <c r="P2544" s="11">
        <f t="shared" si="274"/>
        <v>4.833333333333333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10">
        <f t="shared" si="278"/>
        <v>41548.165972222225</v>
      </c>
      <c r="U2544">
        <f t="shared" si="27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128</v>
      </c>
      <c r="M2545" t="b">
        <v>1</v>
      </c>
      <c r="N2545" t="s">
        <v>8297</v>
      </c>
      <c r="O2545" s="5">
        <f t="shared" si="273"/>
        <v>1.5640000000000001</v>
      </c>
      <c r="P2545" s="11">
        <f t="shared" si="274"/>
        <v>3.0546875</v>
      </c>
      <c r="Q2545" t="str">
        <f t="shared" si="275"/>
        <v>games</v>
      </c>
      <c r="R2545" t="str">
        <f t="shared" si="276"/>
        <v>tabletop games</v>
      </c>
      <c r="S2545" s="9">
        <f t="shared" si="277"/>
        <v>40514.107615740737</v>
      </c>
      <c r="T2545" s="10">
        <f t="shared" si="278"/>
        <v>40545.125</v>
      </c>
      <c r="U2545">
        <f t="shared" si="27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1</v>
      </c>
      <c r="L2546">
        <v>68</v>
      </c>
      <c r="M2546" t="b">
        <v>1</v>
      </c>
      <c r="N2546" t="s">
        <v>8271</v>
      </c>
      <c r="O2546" s="5">
        <f t="shared" si="273"/>
        <v>1.0082</v>
      </c>
      <c r="P2546" s="11">
        <f t="shared" si="274"/>
        <v>74.132352941176464</v>
      </c>
      <c r="Q2546" t="str">
        <f t="shared" si="275"/>
        <v>theater</v>
      </c>
      <c r="R2546" t="str">
        <f t="shared" si="276"/>
        <v>plays</v>
      </c>
      <c r="S2546" s="9">
        <f t="shared" si="277"/>
        <v>41068.520474537036</v>
      </c>
      <c r="T2546" s="10">
        <f t="shared" si="278"/>
        <v>41098.520474537036</v>
      </c>
      <c r="U2546">
        <f t="shared" si="27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1</v>
      </c>
      <c r="L2547">
        <v>113</v>
      </c>
      <c r="M2547" t="b">
        <v>1</v>
      </c>
      <c r="N2547" t="s">
        <v>8271</v>
      </c>
      <c r="O2547" s="5">
        <f t="shared" si="273"/>
        <v>1.9530000000000001</v>
      </c>
      <c r="P2547" s="11">
        <f t="shared" si="274"/>
        <v>34.56637168141593</v>
      </c>
      <c r="Q2547" t="str">
        <f t="shared" si="275"/>
        <v>theater</v>
      </c>
      <c r="R2547" t="str">
        <f t="shared" si="276"/>
        <v>plays</v>
      </c>
      <c r="S2547" s="9">
        <f t="shared" si="277"/>
        <v>42027.13817129629</v>
      </c>
      <c r="T2547" s="10">
        <f t="shared" si="278"/>
        <v>42062.020833333328</v>
      </c>
      <c r="U2547">
        <f t="shared" si="27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3</v>
      </c>
      <c r="M2548" t="b">
        <v>0</v>
      </c>
      <c r="N2548" t="s">
        <v>8293</v>
      </c>
      <c r="O2548" s="5">
        <f t="shared" si="273"/>
        <v>1.1171428571428572</v>
      </c>
      <c r="P2548" s="11">
        <f t="shared" si="274"/>
        <v>1303.3333333333333</v>
      </c>
      <c r="Q2548" t="str">
        <f t="shared" si="275"/>
        <v>music</v>
      </c>
      <c r="R2548" t="str">
        <f t="shared" si="276"/>
        <v>faith</v>
      </c>
      <c r="S2548" s="9">
        <f t="shared" si="277"/>
        <v>41524.858553240738</v>
      </c>
      <c r="T2548" s="10">
        <f t="shared" si="278"/>
        <v>41552.208333333336</v>
      </c>
      <c r="U2548">
        <f t="shared" si="27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392</v>
      </c>
      <c r="M2549" t="b">
        <v>1</v>
      </c>
      <c r="N2549" t="s">
        <v>8303</v>
      </c>
      <c r="O2549" s="5">
        <f t="shared" si="273"/>
        <v>1.1985454545454546</v>
      </c>
      <c r="P2549" s="11">
        <f t="shared" si="274"/>
        <v>16.816326530612244</v>
      </c>
      <c r="Q2549" t="str">
        <f t="shared" si="275"/>
        <v>theater</v>
      </c>
      <c r="R2549" t="str">
        <f t="shared" si="276"/>
        <v>spaces</v>
      </c>
      <c r="S2549" s="9">
        <f t="shared" si="277"/>
        <v>40973.773182870369</v>
      </c>
      <c r="T2549" s="10">
        <f t="shared" si="278"/>
        <v>41003.731516203705</v>
      </c>
      <c r="U2549">
        <f t="shared" si="27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0</v>
      </c>
      <c r="M2550" t="b">
        <v>0</v>
      </c>
      <c r="N2550" t="s">
        <v>8287</v>
      </c>
      <c r="O2550" s="5">
        <f t="shared" si="273"/>
        <v>1.0185</v>
      </c>
      <c r="P2550" s="11" t="e">
        <f t="shared" si="274"/>
        <v>#DIV/0!</v>
      </c>
      <c r="Q2550" t="str">
        <f t="shared" si="275"/>
        <v>publishing</v>
      </c>
      <c r="R2550" t="str">
        <f t="shared" si="276"/>
        <v>translations</v>
      </c>
      <c r="S2550" s="9">
        <f t="shared" si="277"/>
        <v>42618.625428240746</v>
      </c>
      <c r="T2550" s="10">
        <f t="shared" si="278"/>
        <v>42643.185416666667</v>
      </c>
      <c r="U2550">
        <f t="shared" si="27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62</v>
      </c>
      <c r="M2551" t="b">
        <v>1</v>
      </c>
      <c r="N2551" t="s">
        <v>8271</v>
      </c>
      <c r="O2551" s="5">
        <f t="shared" si="273"/>
        <v>1.0280254777070064</v>
      </c>
      <c r="P2551" s="11">
        <f t="shared" si="274"/>
        <v>26.032258064516128</v>
      </c>
      <c r="Q2551" t="str">
        <f t="shared" si="275"/>
        <v>theater</v>
      </c>
      <c r="R2551" t="str">
        <f t="shared" si="276"/>
        <v>plays</v>
      </c>
      <c r="S2551" s="9">
        <f t="shared" si="277"/>
        <v>41390.757754629631</v>
      </c>
      <c r="T2551" s="10">
        <f t="shared" si="278"/>
        <v>41425.708333333336</v>
      </c>
      <c r="U2551">
        <f t="shared" si="27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40</v>
      </c>
      <c r="M2552" t="b">
        <v>0</v>
      </c>
      <c r="N2552" t="s">
        <v>8273</v>
      </c>
      <c r="O2552" s="5">
        <f t="shared" si="273"/>
        <v>1.0084615384615385</v>
      </c>
      <c r="P2552" s="11">
        <f t="shared" si="274"/>
        <v>163.875</v>
      </c>
      <c r="Q2552" t="str">
        <f t="shared" si="275"/>
        <v>technology</v>
      </c>
      <c r="R2552" t="str">
        <f t="shared" si="276"/>
        <v>wearables</v>
      </c>
      <c r="S2552" s="9">
        <f t="shared" si="277"/>
        <v>42228.634328703702</v>
      </c>
      <c r="T2552" s="10">
        <f t="shared" si="278"/>
        <v>42285.165972222225</v>
      </c>
      <c r="U2552">
        <f t="shared" si="27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65</v>
      </c>
      <c r="M2553" t="b">
        <v>1</v>
      </c>
      <c r="N2553" t="s">
        <v>8271</v>
      </c>
      <c r="O2553" s="5">
        <f t="shared" si="273"/>
        <v>1.0273469387755103</v>
      </c>
      <c r="P2553" s="11">
        <f t="shared" si="274"/>
        <v>58.084615384615383</v>
      </c>
      <c r="Q2553" t="str">
        <f t="shared" si="275"/>
        <v>theater</v>
      </c>
      <c r="R2553" t="str">
        <f t="shared" si="276"/>
        <v>plays</v>
      </c>
      <c r="S2553" s="9">
        <f t="shared" si="277"/>
        <v>40961.252141203702</v>
      </c>
      <c r="T2553" s="10">
        <f t="shared" si="278"/>
        <v>40989.866666666669</v>
      </c>
      <c r="U2553">
        <f t="shared" si="27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</v>
      </c>
      <c r="M2554" t="b">
        <v>0</v>
      </c>
      <c r="N2554" t="s">
        <v>8279</v>
      </c>
      <c r="O2554" s="5">
        <f t="shared" si="273"/>
        <v>1.0649999999999999</v>
      </c>
      <c r="P2554" s="11">
        <f t="shared" si="274"/>
        <v>3195</v>
      </c>
      <c r="Q2554" t="str">
        <f t="shared" si="275"/>
        <v>music</v>
      </c>
      <c r="R2554" t="str">
        <f t="shared" si="276"/>
        <v>indie rock</v>
      </c>
      <c r="S2554" s="9">
        <f t="shared" si="277"/>
        <v>42769.809965277775</v>
      </c>
      <c r="T2554" s="10">
        <f t="shared" si="278"/>
        <v>42799.809965277775</v>
      </c>
      <c r="U2554">
        <f t="shared" si="27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0</v>
      </c>
      <c r="M2555" t="b">
        <v>0</v>
      </c>
      <c r="N2555" t="s">
        <v>8272</v>
      </c>
      <c r="O2555" s="5">
        <f t="shared" si="273"/>
        <v>1.5553333333333332</v>
      </c>
      <c r="P2555" s="11" t="e">
        <f t="shared" si="274"/>
        <v>#DIV/0!</v>
      </c>
      <c r="Q2555" t="str">
        <f t="shared" si="275"/>
        <v>technology</v>
      </c>
      <c r="R2555" t="str">
        <f t="shared" si="276"/>
        <v>web</v>
      </c>
      <c r="S2555" s="9">
        <f t="shared" si="277"/>
        <v>41113.199155092596</v>
      </c>
      <c r="T2555" s="10">
        <f t="shared" si="278"/>
        <v>41173.199155092596</v>
      </c>
      <c r="U2555">
        <f t="shared" si="27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21</v>
      </c>
      <c r="M2556" t="b">
        <v>1</v>
      </c>
      <c r="N2556" t="s">
        <v>8271</v>
      </c>
      <c r="O2556" s="5">
        <f t="shared" si="273"/>
        <v>1.228</v>
      </c>
      <c r="P2556" s="11">
        <f t="shared" si="274"/>
        <v>175.42857142857142</v>
      </c>
      <c r="Q2556" t="str">
        <f t="shared" si="275"/>
        <v>theater</v>
      </c>
      <c r="R2556" t="str">
        <f t="shared" si="276"/>
        <v>plays</v>
      </c>
      <c r="S2556" s="9">
        <f t="shared" si="277"/>
        <v>42125.078275462962</v>
      </c>
      <c r="T2556" s="10">
        <f t="shared" si="278"/>
        <v>42156.165972222225</v>
      </c>
      <c r="U2556">
        <f t="shared" si="27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</v>
      </c>
      <c r="M2557" t="b">
        <v>0</v>
      </c>
      <c r="N2557" t="s">
        <v>8268</v>
      </c>
      <c r="O2557" s="5">
        <f t="shared" si="273"/>
        <v>1.0734999999999999</v>
      </c>
      <c r="P2557" s="11">
        <f t="shared" si="274"/>
        <v>715.66666666666663</v>
      </c>
      <c r="Q2557" t="str">
        <f t="shared" si="275"/>
        <v>film &amp; video</v>
      </c>
      <c r="R2557" t="str">
        <f t="shared" si="276"/>
        <v>drama</v>
      </c>
      <c r="S2557" s="9">
        <f t="shared" si="277"/>
        <v>41026.655011574076</v>
      </c>
      <c r="T2557" s="10">
        <f t="shared" si="278"/>
        <v>41057.655011574076</v>
      </c>
      <c r="U2557">
        <f t="shared" si="27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6</v>
      </c>
      <c r="M2558" t="b">
        <v>0</v>
      </c>
      <c r="N2558" t="s">
        <v>8305</v>
      </c>
      <c r="O2558" s="5">
        <f t="shared" si="273"/>
        <v>1.0550335570469798</v>
      </c>
      <c r="P2558" s="11">
        <f t="shared" si="274"/>
        <v>131</v>
      </c>
      <c r="Q2558" t="str">
        <f t="shared" si="275"/>
        <v>theater</v>
      </c>
      <c r="R2558" t="str">
        <f t="shared" si="276"/>
        <v>musical</v>
      </c>
      <c r="S2558" s="9">
        <f t="shared" si="277"/>
        <v>41222.991400462961</v>
      </c>
      <c r="T2558" s="10">
        <f t="shared" si="278"/>
        <v>41267.991400462961</v>
      </c>
      <c r="U2558">
        <f t="shared" si="27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0</v>
      </c>
      <c r="M2559" t="b">
        <v>0</v>
      </c>
      <c r="N2559" t="s">
        <v>8275</v>
      </c>
      <c r="O2559" s="5">
        <f t="shared" si="273"/>
        <v>1.1844444444444444</v>
      </c>
      <c r="P2559" s="11" t="e">
        <f t="shared" si="274"/>
        <v>#DIV/0!</v>
      </c>
      <c r="Q2559" t="str">
        <f t="shared" si="275"/>
        <v>publishing</v>
      </c>
      <c r="R2559" t="str">
        <f t="shared" si="276"/>
        <v>fiction</v>
      </c>
      <c r="S2559" s="9">
        <f t="shared" si="277"/>
        <v>41744.745208333334</v>
      </c>
      <c r="T2559" s="10">
        <f t="shared" si="278"/>
        <v>41774.745208333334</v>
      </c>
      <c r="U2559">
        <f t="shared" si="27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117</v>
      </c>
      <c r="M2560" t="b">
        <v>1</v>
      </c>
      <c r="N2560" t="s">
        <v>8265</v>
      </c>
      <c r="O2560" s="5">
        <f t="shared" si="273"/>
        <v>1.0888</v>
      </c>
      <c r="P2560" s="11">
        <f t="shared" si="274"/>
        <v>11.632478632478632</v>
      </c>
      <c r="Q2560" t="str">
        <f t="shared" si="275"/>
        <v>film &amp; video</v>
      </c>
      <c r="R2560" t="str">
        <f t="shared" si="276"/>
        <v>television</v>
      </c>
      <c r="S2560" s="9">
        <f t="shared" si="277"/>
        <v>42093.860023148154</v>
      </c>
      <c r="T2560" s="10">
        <f t="shared" si="278"/>
        <v>42125.582638888889</v>
      </c>
      <c r="U2560">
        <f t="shared" si="27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1</v>
      </c>
      <c r="L2561">
        <v>236</v>
      </c>
      <c r="M2561" t="b">
        <v>1</v>
      </c>
      <c r="N2561" t="s">
        <v>8285</v>
      </c>
      <c r="O2561" s="5">
        <f t="shared" si="273"/>
        <v>1.1125</v>
      </c>
      <c r="P2561" s="11">
        <f t="shared" si="274"/>
        <v>3.7711864406779663</v>
      </c>
      <c r="Q2561" t="str">
        <f t="shared" si="275"/>
        <v>photography</v>
      </c>
      <c r="R2561" t="str">
        <f t="shared" si="276"/>
        <v>photobooks</v>
      </c>
      <c r="S2561" s="9">
        <f t="shared" si="277"/>
        <v>40829.873657407406</v>
      </c>
      <c r="T2561" s="10">
        <f t="shared" si="278"/>
        <v>40862.817361111112</v>
      </c>
      <c r="U2561">
        <f t="shared" si="27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52</v>
      </c>
      <c r="M2562" t="b">
        <v>0</v>
      </c>
      <c r="N2562" t="s">
        <v>8290</v>
      </c>
      <c r="O2562" s="5">
        <f t="shared" ref="O2562:O2625" si="280">E2562/D2562</f>
        <v>1.0009999999999999</v>
      </c>
      <c r="P2562" s="11">
        <f t="shared" ref="P2562:P2625" si="281">E2562/L2562</f>
        <v>57.75</v>
      </c>
      <c r="Q2562" t="str">
        <f t="shared" ref="Q2562:Q2625" si="282">LEFT(N2562,SEARCH("/",N2562,1)-1)</f>
        <v>publishing</v>
      </c>
      <c r="R2562" t="str">
        <f t="shared" ref="R2562:R2625" si="283">RIGHT(N2562,LEN(N2562)- SEARCH("/",N2562,SEARCH("/",N2562)))</f>
        <v>art books</v>
      </c>
      <c r="S2562" s="9">
        <f t="shared" ref="S2562:S2625" si="284">(((J2562/60)/60)/24)+DATE(1970,1,1)</f>
        <v>42039.951087962967</v>
      </c>
      <c r="T2562" s="10">
        <f t="shared" ref="T2562:T2625" si="285">(((I2562/60)/60)/24)+DATE(1970,1,1)</f>
        <v>42069.951087962967</v>
      </c>
      <c r="U2562">
        <f t="shared" ref="U2562:U2625" si="286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1</v>
      </c>
      <c r="M2563" t="b">
        <v>0</v>
      </c>
      <c r="N2563" t="s">
        <v>8271</v>
      </c>
      <c r="O2563" s="5">
        <f t="shared" si="280"/>
        <v>0</v>
      </c>
      <c r="P2563" s="11">
        <f t="shared" si="281"/>
        <v>0</v>
      </c>
      <c r="Q2563" t="str">
        <f t="shared" si="282"/>
        <v>theater</v>
      </c>
      <c r="R2563" t="str">
        <f t="shared" si="283"/>
        <v>plays</v>
      </c>
      <c r="S2563" s="9">
        <f t="shared" si="284"/>
        <v>42260.528807870374</v>
      </c>
      <c r="T2563" s="10">
        <f t="shared" si="285"/>
        <v>42290.528807870374</v>
      </c>
      <c r="U2563">
        <f t="shared" si="286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35</v>
      </c>
      <c r="M2564" t="b">
        <v>1</v>
      </c>
      <c r="N2564" t="s">
        <v>8276</v>
      </c>
      <c r="O2564" s="5">
        <f t="shared" si="280"/>
        <v>7.4999999999999997E-3</v>
      </c>
      <c r="P2564" s="11">
        <f t="shared" si="281"/>
        <v>2.1428571428571428</v>
      </c>
      <c r="Q2564" t="str">
        <f t="shared" si="282"/>
        <v>music</v>
      </c>
      <c r="R2564" t="str">
        <f t="shared" si="283"/>
        <v>rock</v>
      </c>
      <c r="S2564" s="9">
        <f t="shared" si="284"/>
        <v>42594.524756944447</v>
      </c>
      <c r="T2564" s="10">
        <f t="shared" si="285"/>
        <v>42654.524756944447</v>
      </c>
      <c r="U2564">
        <f t="shared" si="28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56</v>
      </c>
      <c r="M2565" t="b">
        <v>1</v>
      </c>
      <c r="N2565" t="s">
        <v>8271</v>
      </c>
      <c r="O2565" s="5">
        <f t="shared" si="280"/>
        <v>0</v>
      </c>
      <c r="P2565" s="11">
        <f t="shared" si="281"/>
        <v>0</v>
      </c>
      <c r="Q2565" t="str">
        <f t="shared" si="282"/>
        <v>theater</v>
      </c>
      <c r="R2565" t="str">
        <f t="shared" si="283"/>
        <v>plays</v>
      </c>
      <c r="S2565" s="9">
        <f t="shared" si="284"/>
        <v>42155.139479166668</v>
      </c>
      <c r="T2565" s="10">
        <f t="shared" si="285"/>
        <v>42215.139479166668</v>
      </c>
      <c r="U2565">
        <f t="shared" si="28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218</v>
      </c>
      <c r="M2566" t="b">
        <v>1</v>
      </c>
      <c r="N2566" t="s">
        <v>8297</v>
      </c>
      <c r="O2566" s="5">
        <f t="shared" si="280"/>
        <v>0</v>
      </c>
      <c r="P2566" s="11">
        <f t="shared" si="281"/>
        <v>0</v>
      </c>
      <c r="Q2566" t="str">
        <f t="shared" si="282"/>
        <v>games</v>
      </c>
      <c r="R2566" t="str">
        <f t="shared" si="283"/>
        <v>tabletop games</v>
      </c>
      <c r="S2566" s="9">
        <f t="shared" si="284"/>
        <v>41822.040497685186</v>
      </c>
      <c r="T2566" s="10">
        <f t="shared" si="285"/>
        <v>41852.040497685186</v>
      </c>
      <c r="U2566">
        <f t="shared" si="28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19</v>
      </c>
      <c r="M2567" t="b">
        <v>0</v>
      </c>
      <c r="N2567" t="s">
        <v>8284</v>
      </c>
      <c r="O2567" s="5">
        <f t="shared" si="280"/>
        <v>0.01</v>
      </c>
      <c r="P2567" s="11">
        <f t="shared" si="281"/>
        <v>5.2631578947368425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10">
        <f t="shared" si="285"/>
        <v>42499.868055555555</v>
      </c>
      <c r="U2567">
        <f t="shared" si="28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14</v>
      </c>
      <c r="M2568" t="b">
        <v>1</v>
      </c>
      <c r="N2568" t="s">
        <v>8271</v>
      </c>
      <c r="O2568" s="5">
        <f t="shared" si="280"/>
        <v>0</v>
      </c>
      <c r="P2568" s="11">
        <f t="shared" si="281"/>
        <v>0</v>
      </c>
      <c r="Q2568" t="str">
        <f t="shared" si="282"/>
        <v>theater</v>
      </c>
      <c r="R2568" t="str">
        <f t="shared" si="283"/>
        <v>plays</v>
      </c>
      <c r="S2568" s="9">
        <f t="shared" si="284"/>
        <v>41842.980879629627</v>
      </c>
      <c r="T2568" s="10">
        <f t="shared" si="285"/>
        <v>41872.980879629627</v>
      </c>
      <c r="U2568">
        <f t="shared" si="28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3</v>
      </c>
      <c r="M2569" t="b">
        <v>0</v>
      </c>
      <c r="N2569" t="s">
        <v>8286</v>
      </c>
      <c r="O2569" s="5">
        <f t="shared" si="280"/>
        <v>2.6666666666666666E-3</v>
      </c>
      <c r="P2569" s="11">
        <f t="shared" si="281"/>
        <v>40</v>
      </c>
      <c r="Q2569" t="str">
        <f t="shared" si="282"/>
        <v>music</v>
      </c>
      <c r="R2569" t="str">
        <f t="shared" si="283"/>
        <v>world music</v>
      </c>
      <c r="S2569" s="9">
        <f t="shared" si="284"/>
        <v>42087.878912037035</v>
      </c>
      <c r="T2569" s="10">
        <f t="shared" si="285"/>
        <v>42117.878912037035</v>
      </c>
      <c r="U2569">
        <f t="shared" si="28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271</v>
      </c>
      <c r="M2570" t="b">
        <v>1</v>
      </c>
      <c r="N2570" t="s">
        <v>8269</v>
      </c>
      <c r="O2570" s="5">
        <f t="shared" si="280"/>
        <v>5.0000000000000001E-3</v>
      </c>
      <c r="P2570" s="11">
        <f t="shared" si="281"/>
        <v>0.18450184501845018</v>
      </c>
      <c r="Q2570" t="str">
        <f t="shared" si="282"/>
        <v>film &amp; video</v>
      </c>
      <c r="R2570" t="str">
        <f t="shared" si="283"/>
        <v>documentary</v>
      </c>
      <c r="S2570" s="9">
        <f t="shared" si="284"/>
        <v>42584.666597222225</v>
      </c>
      <c r="T2570" s="10">
        <f t="shared" si="285"/>
        <v>42614.666597222225</v>
      </c>
      <c r="U2570">
        <f t="shared" si="28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0</v>
      </c>
      <c r="M2571" t="b">
        <v>0</v>
      </c>
      <c r="N2571" t="s">
        <v>8284</v>
      </c>
      <c r="O2571" s="5">
        <f t="shared" si="280"/>
        <v>2.2307692307692306E-2</v>
      </c>
      <c r="P2571" s="11" t="e">
        <f t="shared" si="281"/>
        <v>#DIV/0!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10">
        <f t="shared" si="285"/>
        <v>42264.105462962965</v>
      </c>
      <c r="U2571">
        <f t="shared" si="28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1</v>
      </c>
      <c r="L2572">
        <v>438</v>
      </c>
      <c r="M2572" t="b">
        <v>1</v>
      </c>
      <c r="N2572" t="s">
        <v>8269</v>
      </c>
      <c r="O2572" s="5">
        <f t="shared" si="280"/>
        <v>8.4285714285714294E-3</v>
      </c>
      <c r="P2572" s="11">
        <f t="shared" si="281"/>
        <v>0.13470319634703196</v>
      </c>
      <c r="Q2572" t="str">
        <f t="shared" si="282"/>
        <v>film &amp; video</v>
      </c>
      <c r="R2572" t="str">
        <f t="shared" si="283"/>
        <v>documentary</v>
      </c>
      <c r="S2572" s="9">
        <f t="shared" si="284"/>
        <v>42744.903182870374</v>
      </c>
      <c r="T2572" s="10">
        <f t="shared" si="285"/>
        <v>42774.903182870374</v>
      </c>
      <c r="U2572">
        <f t="shared" si="28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21</v>
      </c>
      <c r="M2573" t="b">
        <v>1</v>
      </c>
      <c r="N2573" t="s">
        <v>8266</v>
      </c>
      <c r="O2573" s="5">
        <f t="shared" si="280"/>
        <v>2.5000000000000001E-3</v>
      </c>
      <c r="P2573" s="11">
        <f t="shared" si="281"/>
        <v>11.904761904761905</v>
      </c>
      <c r="Q2573" t="str">
        <f t="shared" si="282"/>
        <v>film &amp; video</v>
      </c>
      <c r="R2573" t="str">
        <f t="shared" si="283"/>
        <v>shorts</v>
      </c>
      <c r="S2573" s="9">
        <f t="shared" si="284"/>
        <v>42449.341678240744</v>
      </c>
      <c r="T2573" s="10">
        <f t="shared" si="285"/>
        <v>42509.341678240744</v>
      </c>
      <c r="U2573">
        <f t="shared" si="28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35</v>
      </c>
      <c r="M2574" t="b">
        <v>1</v>
      </c>
      <c r="N2574" t="s">
        <v>8271</v>
      </c>
      <c r="O2574" s="5">
        <f t="shared" si="280"/>
        <v>0</v>
      </c>
      <c r="P2574" s="11">
        <f t="shared" si="281"/>
        <v>0</v>
      </c>
      <c r="Q2574" t="str">
        <f t="shared" si="282"/>
        <v>theater</v>
      </c>
      <c r="R2574" t="str">
        <f t="shared" si="283"/>
        <v>plays</v>
      </c>
      <c r="S2574" s="9">
        <f t="shared" si="284"/>
        <v>42077.119409722218</v>
      </c>
      <c r="T2574" s="10">
        <f t="shared" si="285"/>
        <v>42107.119409722218</v>
      </c>
      <c r="U2574">
        <f t="shared" si="28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37</v>
      </c>
      <c r="M2575" t="b">
        <v>1</v>
      </c>
      <c r="N2575" t="s">
        <v>8271</v>
      </c>
      <c r="O2575" s="5">
        <f t="shared" si="280"/>
        <v>0</v>
      </c>
      <c r="P2575" s="11">
        <f t="shared" si="281"/>
        <v>0</v>
      </c>
      <c r="Q2575" t="str">
        <f t="shared" si="282"/>
        <v>theater</v>
      </c>
      <c r="R2575" t="str">
        <f t="shared" si="283"/>
        <v>plays</v>
      </c>
      <c r="S2575" s="9">
        <f t="shared" si="284"/>
        <v>41829.592002314814</v>
      </c>
      <c r="T2575" s="10">
        <f t="shared" si="285"/>
        <v>41874.592002314814</v>
      </c>
      <c r="U2575">
        <f t="shared" si="28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1</v>
      </c>
      <c r="L2576">
        <v>294</v>
      </c>
      <c r="M2576" t="b">
        <v>1</v>
      </c>
      <c r="N2576" t="s">
        <v>8301</v>
      </c>
      <c r="O2576" s="5">
        <f t="shared" si="280"/>
        <v>0</v>
      </c>
      <c r="P2576" s="11">
        <f t="shared" si="281"/>
        <v>0</v>
      </c>
      <c r="Q2576" t="str">
        <f t="shared" si="282"/>
        <v>technology</v>
      </c>
      <c r="R2576" t="str">
        <f t="shared" si="283"/>
        <v>space exploration</v>
      </c>
      <c r="S2576" s="9">
        <f t="shared" si="284"/>
        <v>42487.825752314813</v>
      </c>
      <c r="T2576" s="10">
        <f t="shared" si="285"/>
        <v>42508.825752314813</v>
      </c>
      <c r="U2576">
        <f t="shared" si="28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163</v>
      </c>
      <c r="M2577" t="b">
        <v>1</v>
      </c>
      <c r="N2577" t="s">
        <v>8297</v>
      </c>
      <c r="O2577" s="5">
        <f t="shared" si="280"/>
        <v>0</v>
      </c>
      <c r="P2577" s="11">
        <f t="shared" si="281"/>
        <v>0</v>
      </c>
      <c r="Q2577" t="str">
        <f t="shared" si="282"/>
        <v>games</v>
      </c>
      <c r="R2577" t="str">
        <f t="shared" si="283"/>
        <v>tabletop games</v>
      </c>
      <c r="S2577" s="9">
        <f t="shared" si="284"/>
        <v>41986.108726851846</v>
      </c>
      <c r="T2577" s="10">
        <f t="shared" si="285"/>
        <v>42016.108726851846</v>
      </c>
      <c r="U2577">
        <f t="shared" si="28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6</v>
      </c>
      <c r="M2578" t="b">
        <v>0</v>
      </c>
      <c r="N2578" t="s">
        <v>8271</v>
      </c>
      <c r="O2578" s="5">
        <f t="shared" si="280"/>
        <v>0</v>
      </c>
      <c r="P2578" s="11">
        <f t="shared" si="281"/>
        <v>0</v>
      </c>
      <c r="Q2578" t="str">
        <f t="shared" si="282"/>
        <v>theater</v>
      </c>
      <c r="R2578" t="str">
        <f t="shared" si="283"/>
        <v>plays</v>
      </c>
      <c r="S2578" s="9">
        <f t="shared" si="284"/>
        <v>42060.00980324074</v>
      </c>
      <c r="T2578" s="10">
        <f t="shared" si="285"/>
        <v>42104.968136574069</v>
      </c>
      <c r="U2578">
        <f t="shared" si="28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43</v>
      </c>
      <c r="M2579" t="b">
        <v>1</v>
      </c>
      <c r="N2579" t="s">
        <v>8266</v>
      </c>
      <c r="O2579" s="5">
        <f t="shared" si="280"/>
        <v>0</v>
      </c>
      <c r="P2579" s="11">
        <f t="shared" si="281"/>
        <v>0</v>
      </c>
      <c r="Q2579" t="str">
        <f t="shared" si="282"/>
        <v>film &amp; video</v>
      </c>
      <c r="R2579" t="str">
        <f t="shared" si="283"/>
        <v>shorts</v>
      </c>
      <c r="S2579" s="9">
        <f t="shared" si="284"/>
        <v>41830.820567129631</v>
      </c>
      <c r="T2579" s="10">
        <f t="shared" si="285"/>
        <v>41855.820567129631</v>
      </c>
      <c r="U2579">
        <f t="shared" si="28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12</v>
      </c>
      <c r="M2580" t="b">
        <v>0</v>
      </c>
      <c r="N2580" t="s">
        <v>8270</v>
      </c>
      <c r="O2580" s="5">
        <f t="shared" si="280"/>
        <v>0</v>
      </c>
      <c r="P2580" s="11">
        <f t="shared" si="281"/>
        <v>0</v>
      </c>
      <c r="Q2580" t="str">
        <f t="shared" si="282"/>
        <v>film &amp; video</v>
      </c>
      <c r="R2580" t="str">
        <f t="shared" si="283"/>
        <v>animation</v>
      </c>
      <c r="S2580" s="9">
        <f t="shared" si="284"/>
        <v>42238.022905092599</v>
      </c>
      <c r="T2580" s="10">
        <f t="shared" si="285"/>
        <v>42286.708333333328</v>
      </c>
      <c r="U2580">
        <f t="shared" si="28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</v>
      </c>
      <c r="M2581" t="b">
        <v>0</v>
      </c>
      <c r="N2581" t="s">
        <v>8305</v>
      </c>
      <c r="O2581" s="5">
        <f t="shared" si="280"/>
        <v>1.3849999999999999E-3</v>
      </c>
      <c r="P2581" s="11">
        <f t="shared" si="281"/>
        <v>277</v>
      </c>
      <c r="Q2581" t="str">
        <f t="shared" si="282"/>
        <v>theater</v>
      </c>
      <c r="R2581" t="str">
        <f t="shared" si="283"/>
        <v>musical</v>
      </c>
      <c r="S2581" s="9">
        <f t="shared" si="284"/>
        <v>41837.829895833333</v>
      </c>
      <c r="T2581" s="10">
        <f t="shared" si="285"/>
        <v>41897.829895833333</v>
      </c>
      <c r="U2581">
        <f t="shared" si="28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3</v>
      </c>
      <c r="M2582" t="b">
        <v>1</v>
      </c>
      <c r="N2582" t="s">
        <v>8271</v>
      </c>
      <c r="O2582" s="5">
        <f t="shared" si="280"/>
        <v>6.0000000000000001E-3</v>
      </c>
      <c r="P2582" s="11">
        <f t="shared" si="281"/>
        <v>17</v>
      </c>
      <c r="Q2582" t="str">
        <f t="shared" si="282"/>
        <v>theater</v>
      </c>
      <c r="R2582" t="str">
        <f t="shared" si="283"/>
        <v>plays</v>
      </c>
      <c r="S2582" s="9">
        <f t="shared" si="284"/>
        <v>42110.326423611114</v>
      </c>
      <c r="T2582" s="10">
        <f t="shared" si="285"/>
        <v>42140.125</v>
      </c>
      <c r="U2582">
        <f t="shared" si="28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63</v>
      </c>
      <c r="M2583" t="b">
        <v>1</v>
      </c>
      <c r="N2583" t="s">
        <v>8300</v>
      </c>
      <c r="O2583" s="5">
        <f t="shared" si="280"/>
        <v>0.106</v>
      </c>
      <c r="P2583" s="11">
        <f t="shared" si="281"/>
        <v>8.412698412698413</v>
      </c>
      <c r="Q2583" t="str">
        <f t="shared" si="282"/>
        <v>music</v>
      </c>
      <c r="R2583" t="str">
        <f t="shared" si="283"/>
        <v>classical music</v>
      </c>
      <c r="S2583" s="9">
        <f t="shared" si="284"/>
        <v>42294.628449074073</v>
      </c>
      <c r="T2583" s="10">
        <f t="shared" si="285"/>
        <v>42324.670115740737</v>
      </c>
      <c r="U2583">
        <f t="shared" si="28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38</v>
      </c>
      <c r="M2584" t="b">
        <v>1</v>
      </c>
      <c r="N2584" t="s">
        <v>8276</v>
      </c>
      <c r="O2584" s="5">
        <f t="shared" si="280"/>
        <v>1.1111111111111112E-5</v>
      </c>
      <c r="P2584" s="11">
        <f t="shared" si="281"/>
        <v>2.6315789473684209E-2</v>
      </c>
      <c r="Q2584" t="str">
        <f t="shared" si="282"/>
        <v>music</v>
      </c>
      <c r="R2584" t="str">
        <f t="shared" si="283"/>
        <v>rock</v>
      </c>
      <c r="S2584" s="9">
        <f t="shared" si="284"/>
        <v>42642.988819444443</v>
      </c>
      <c r="T2584" s="10">
        <f t="shared" si="285"/>
        <v>42672.988819444443</v>
      </c>
      <c r="U2584">
        <f t="shared" si="28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1</v>
      </c>
      <c r="L2585">
        <v>3562</v>
      </c>
      <c r="M2585" t="b">
        <v>1</v>
      </c>
      <c r="N2585" t="s">
        <v>8297</v>
      </c>
      <c r="O2585" s="5">
        <f t="shared" si="280"/>
        <v>5.0000000000000001E-3</v>
      </c>
      <c r="P2585" s="11">
        <f t="shared" si="281"/>
        <v>1.403705783267827E-3</v>
      </c>
      <c r="Q2585" t="str">
        <f t="shared" si="282"/>
        <v>games</v>
      </c>
      <c r="R2585" t="str">
        <f t="shared" si="283"/>
        <v>tabletop games</v>
      </c>
      <c r="S2585" s="9">
        <f t="shared" si="284"/>
        <v>42019.76944444445</v>
      </c>
      <c r="T2585" s="10">
        <f t="shared" si="285"/>
        <v>42079.727777777778</v>
      </c>
      <c r="U2585">
        <f t="shared" si="28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17</v>
      </c>
      <c r="M2586" t="b">
        <v>1</v>
      </c>
      <c r="N2586" t="s">
        <v>8271</v>
      </c>
      <c r="O2586" s="5">
        <f t="shared" si="280"/>
        <v>0</v>
      </c>
      <c r="P2586" s="11">
        <f t="shared" si="281"/>
        <v>0</v>
      </c>
      <c r="Q2586" t="str">
        <f t="shared" si="282"/>
        <v>theater</v>
      </c>
      <c r="R2586" t="str">
        <f t="shared" si="283"/>
        <v>plays</v>
      </c>
      <c r="S2586" s="9">
        <f t="shared" si="284"/>
        <v>42140.173252314817</v>
      </c>
      <c r="T2586" s="10">
        <f t="shared" si="285"/>
        <v>42170.173252314817</v>
      </c>
      <c r="U2586">
        <f t="shared" si="28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25</v>
      </c>
      <c r="M2587" t="b">
        <v>1</v>
      </c>
      <c r="N2587" t="s">
        <v>8285</v>
      </c>
      <c r="O2587" s="5">
        <f t="shared" si="280"/>
        <v>1.6666666666666668E-3</v>
      </c>
      <c r="P2587" s="11">
        <f t="shared" si="281"/>
        <v>2</v>
      </c>
      <c r="Q2587" t="str">
        <f t="shared" si="282"/>
        <v>photography</v>
      </c>
      <c r="R2587" t="str">
        <f t="shared" si="283"/>
        <v>photobooks</v>
      </c>
      <c r="S2587" s="9">
        <f t="shared" si="284"/>
        <v>41795.963333333333</v>
      </c>
      <c r="T2587" s="10">
        <f t="shared" si="285"/>
        <v>41825.963333333333</v>
      </c>
      <c r="U2587">
        <f t="shared" si="28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53</v>
      </c>
      <c r="M2588" t="b">
        <v>1</v>
      </c>
      <c r="N2588" t="s">
        <v>8276</v>
      </c>
      <c r="O2588" s="5">
        <f t="shared" si="280"/>
        <v>1.6666666666666668E-3</v>
      </c>
      <c r="P2588" s="11">
        <f t="shared" si="281"/>
        <v>9.4339622641509441E-2</v>
      </c>
      <c r="Q2588" t="str">
        <f t="shared" si="282"/>
        <v>music</v>
      </c>
      <c r="R2588" t="str">
        <f t="shared" si="283"/>
        <v>rock</v>
      </c>
      <c r="S2588" s="9">
        <f t="shared" si="284"/>
        <v>42333.330277777779</v>
      </c>
      <c r="T2588" s="10">
        <f t="shared" si="285"/>
        <v>42363.330277777779</v>
      </c>
      <c r="U2588">
        <f t="shared" si="28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8</v>
      </c>
      <c r="M2589" t="b">
        <v>0</v>
      </c>
      <c r="N2589" t="s">
        <v>8271</v>
      </c>
      <c r="O2589" s="5">
        <f t="shared" si="280"/>
        <v>2.4340000000000001E-2</v>
      </c>
      <c r="P2589" s="11">
        <f t="shared" si="281"/>
        <v>152.125</v>
      </c>
      <c r="Q2589" t="str">
        <f t="shared" si="282"/>
        <v>theater</v>
      </c>
      <c r="R2589" t="str">
        <f t="shared" si="283"/>
        <v>plays</v>
      </c>
      <c r="S2589" s="9">
        <f t="shared" si="284"/>
        <v>42338.675381944442</v>
      </c>
      <c r="T2589" s="10">
        <f t="shared" si="285"/>
        <v>42368.675381944442</v>
      </c>
      <c r="U2589">
        <f t="shared" si="28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26</v>
      </c>
      <c r="M2590" t="b">
        <v>1</v>
      </c>
      <c r="N2590" t="s">
        <v>8271</v>
      </c>
      <c r="O2590" s="5">
        <f t="shared" si="280"/>
        <v>3.8833333333333331E-2</v>
      </c>
      <c r="P2590" s="11">
        <f t="shared" si="281"/>
        <v>8.9615384615384617</v>
      </c>
      <c r="Q2590" t="str">
        <f t="shared" si="282"/>
        <v>theater</v>
      </c>
      <c r="R2590" t="str">
        <f t="shared" si="283"/>
        <v>plays</v>
      </c>
      <c r="S2590" s="9">
        <f t="shared" si="284"/>
        <v>42042.676226851851</v>
      </c>
      <c r="T2590" s="10">
        <f t="shared" si="285"/>
        <v>42094.551388888889</v>
      </c>
      <c r="U2590">
        <f t="shared" si="28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86</v>
      </c>
      <c r="M2591" t="b">
        <v>1</v>
      </c>
      <c r="N2591" t="s">
        <v>8271</v>
      </c>
      <c r="O2591" s="5">
        <f t="shared" si="280"/>
        <v>1E-4</v>
      </c>
      <c r="P2591" s="11">
        <f t="shared" si="281"/>
        <v>5.8139534883720929E-2</v>
      </c>
      <c r="Q2591" t="str">
        <f t="shared" si="282"/>
        <v>theater</v>
      </c>
      <c r="R2591" t="str">
        <f t="shared" si="283"/>
        <v>plays</v>
      </c>
      <c r="S2591" s="9">
        <f t="shared" si="284"/>
        <v>42422.536192129628</v>
      </c>
      <c r="T2591" s="10">
        <f t="shared" si="285"/>
        <v>42452.494525462964</v>
      </c>
      <c r="U2591">
        <f t="shared" si="28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52</v>
      </c>
      <c r="M2592" t="b">
        <v>0</v>
      </c>
      <c r="N2592" t="s">
        <v>8284</v>
      </c>
      <c r="O2592" s="5">
        <f t="shared" si="280"/>
        <v>0</v>
      </c>
      <c r="P2592" s="11">
        <f t="shared" si="281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10">
        <f t="shared" si="285"/>
        <v>42395.589085648149</v>
      </c>
      <c r="U2592">
        <f t="shared" si="28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1</v>
      </c>
      <c r="L2593">
        <v>202</v>
      </c>
      <c r="M2593" t="b">
        <v>1</v>
      </c>
      <c r="N2593" t="s">
        <v>8271</v>
      </c>
      <c r="O2593" s="5">
        <f t="shared" si="280"/>
        <v>1.7333333333333333E-2</v>
      </c>
      <c r="P2593" s="11">
        <f t="shared" si="281"/>
        <v>0.12871287128712872</v>
      </c>
      <c r="Q2593" t="str">
        <f t="shared" si="282"/>
        <v>theater</v>
      </c>
      <c r="R2593" t="str">
        <f t="shared" si="283"/>
        <v>plays</v>
      </c>
      <c r="S2593" s="9">
        <f t="shared" si="284"/>
        <v>42382.906527777777</v>
      </c>
      <c r="T2593" s="10">
        <f t="shared" si="285"/>
        <v>42442.864861111113</v>
      </c>
      <c r="U2593">
        <f t="shared" si="28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39</v>
      </c>
      <c r="M2594" t="b">
        <v>1</v>
      </c>
      <c r="N2594" t="s">
        <v>8305</v>
      </c>
      <c r="O2594" s="5">
        <f t="shared" si="280"/>
        <v>1.6666666666666668E-3</v>
      </c>
      <c r="P2594" s="11">
        <f t="shared" si="281"/>
        <v>1.2820512820512822</v>
      </c>
      <c r="Q2594" t="str">
        <f t="shared" si="282"/>
        <v>theater</v>
      </c>
      <c r="R2594" t="str">
        <f t="shared" si="283"/>
        <v>musical</v>
      </c>
      <c r="S2594" s="9">
        <f t="shared" si="284"/>
        <v>41887.801168981481</v>
      </c>
      <c r="T2594" s="10">
        <f t="shared" si="285"/>
        <v>41917.801168981481</v>
      </c>
      <c r="U2594">
        <f t="shared" si="28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12</v>
      </c>
      <c r="M2595" t="b">
        <v>1</v>
      </c>
      <c r="N2595" t="s">
        <v>8271</v>
      </c>
      <c r="O2595" s="5">
        <f t="shared" si="280"/>
        <v>0</v>
      </c>
      <c r="P2595" s="11">
        <f t="shared" si="281"/>
        <v>0</v>
      </c>
      <c r="Q2595" t="str">
        <f t="shared" si="282"/>
        <v>theater</v>
      </c>
      <c r="R2595" t="str">
        <f t="shared" si="283"/>
        <v>plays</v>
      </c>
      <c r="S2595" s="9">
        <f t="shared" si="284"/>
        <v>42089.84520833334</v>
      </c>
      <c r="T2595" s="10">
        <f t="shared" si="285"/>
        <v>42119.84520833334</v>
      </c>
      <c r="U2595">
        <f t="shared" si="28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24</v>
      </c>
      <c r="M2596" t="b">
        <v>0</v>
      </c>
      <c r="N2596" t="s">
        <v>8273</v>
      </c>
      <c r="O2596" s="5">
        <f t="shared" si="280"/>
        <v>1.2500000000000001E-5</v>
      </c>
      <c r="P2596" s="11">
        <f t="shared" si="281"/>
        <v>4.1666666666666664E-2</v>
      </c>
      <c r="Q2596" t="str">
        <f t="shared" si="282"/>
        <v>technology</v>
      </c>
      <c r="R2596" t="str">
        <f t="shared" si="283"/>
        <v>wearables</v>
      </c>
      <c r="S2596" s="9">
        <f t="shared" si="284"/>
        <v>41828.967916666668</v>
      </c>
      <c r="T2596" s="10">
        <f t="shared" si="285"/>
        <v>41858.967916666668</v>
      </c>
      <c r="U2596">
        <f t="shared" si="28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</v>
      </c>
      <c r="M2597" t="b">
        <v>0</v>
      </c>
      <c r="N2597" t="s">
        <v>8272</v>
      </c>
      <c r="O2597" s="5">
        <f t="shared" si="280"/>
        <v>0.12166666666666667</v>
      </c>
      <c r="P2597" s="11">
        <f t="shared" si="281"/>
        <v>1825</v>
      </c>
      <c r="Q2597" t="str">
        <f t="shared" si="282"/>
        <v>technology</v>
      </c>
      <c r="R2597" t="str">
        <f t="shared" si="283"/>
        <v>web</v>
      </c>
      <c r="S2597" s="9">
        <f t="shared" si="284"/>
        <v>42760.244212962964</v>
      </c>
      <c r="T2597" s="10">
        <f t="shared" si="285"/>
        <v>42790.244212962964</v>
      </c>
      <c r="U2597">
        <f t="shared" si="28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1</v>
      </c>
      <c r="L2598">
        <v>34</v>
      </c>
      <c r="M2598" t="b">
        <v>1</v>
      </c>
      <c r="N2598" t="s">
        <v>8271</v>
      </c>
      <c r="O2598" s="5">
        <f t="shared" si="280"/>
        <v>0.23588571428571428</v>
      </c>
      <c r="P2598" s="11">
        <f t="shared" si="281"/>
        <v>242.8235294117647</v>
      </c>
      <c r="Q2598" t="str">
        <f t="shared" si="282"/>
        <v>theater</v>
      </c>
      <c r="R2598" t="str">
        <f t="shared" si="283"/>
        <v>plays</v>
      </c>
      <c r="S2598" s="9">
        <f t="shared" si="284"/>
        <v>41828.664456018516</v>
      </c>
      <c r="T2598" s="10">
        <f t="shared" si="285"/>
        <v>41858.664456018516</v>
      </c>
      <c r="U2598">
        <f t="shared" si="28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22</v>
      </c>
      <c r="M2599" t="b">
        <v>0</v>
      </c>
      <c r="N2599" t="s">
        <v>8270</v>
      </c>
      <c r="O2599" s="5">
        <f t="shared" si="280"/>
        <v>5.6666666666666664E-2</v>
      </c>
      <c r="P2599" s="11">
        <f t="shared" si="281"/>
        <v>3.8636363636363638</v>
      </c>
      <c r="Q2599" t="str">
        <f t="shared" si="282"/>
        <v>film &amp; video</v>
      </c>
      <c r="R2599" t="str">
        <f t="shared" si="283"/>
        <v>animation</v>
      </c>
      <c r="S2599" s="9">
        <f t="shared" si="284"/>
        <v>42510.341631944444</v>
      </c>
      <c r="T2599" s="10">
        <f t="shared" si="285"/>
        <v>42540.341631944444</v>
      </c>
      <c r="U2599">
        <f t="shared" si="28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1</v>
      </c>
      <c r="L2600">
        <v>63</v>
      </c>
      <c r="M2600" t="b">
        <v>1</v>
      </c>
      <c r="N2600" t="s">
        <v>8271</v>
      </c>
      <c r="O2600" s="5">
        <f t="shared" si="280"/>
        <v>0.39</v>
      </c>
      <c r="P2600" s="11">
        <f t="shared" si="281"/>
        <v>18.571428571428573</v>
      </c>
      <c r="Q2600" t="str">
        <f t="shared" si="282"/>
        <v>theater</v>
      </c>
      <c r="R2600" t="str">
        <f t="shared" si="283"/>
        <v>plays</v>
      </c>
      <c r="S2600" s="9">
        <f t="shared" si="284"/>
        <v>42240.840289351851</v>
      </c>
      <c r="T2600" s="10">
        <f t="shared" si="285"/>
        <v>42270.840289351851</v>
      </c>
      <c r="U2600">
        <f t="shared" si="28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0</v>
      </c>
      <c r="M2601" t="b">
        <v>0</v>
      </c>
      <c r="N2601" t="s">
        <v>8272</v>
      </c>
      <c r="O2601" s="5">
        <f t="shared" si="280"/>
        <v>9.9546510341776348E-3</v>
      </c>
      <c r="P2601" s="11" t="e">
        <f t="shared" si="281"/>
        <v>#DIV/0!</v>
      </c>
      <c r="Q2601" t="str">
        <f t="shared" si="282"/>
        <v>technology</v>
      </c>
      <c r="R2601" t="str">
        <f t="shared" si="283"/>
        <v>web</v>
      </c>
      <c r="S2601" s="9">
        <f t="shared" si="284"/>
        <v>41809.754016203704</v>
      </c>
      <c r="T2601" s="10">
        <f t="shared" si="285"/>
        <v>41854.754016203704</v>
      </c>
      <c r="U2601">
        <f t="shared" si="28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6</v>
      </c>
      <c r="M2602" t="b">
        <v>0</v>
      </c>
      <c r="N2602" t="s">
        <v>8287</v>
      </c>
      <c r="O2602" s="5">
        <f t="shared" si="280"/>
        <v>6.9320000000000007E-2</v>
      </c>
      <c r="P2602" s="11">
        <f t="shared" si="281"/>
        <v>577.66666666666663</v>
      </c>
      <c r="Q2602" t="str">
        <f t="shared" si="282"/>
        <v>publishing</v>
      </c>
      <c r="R2602" t="str">
        <f t="shared" si="283"/>
        <v>translations</v>
      </c>
      <c r="S2602" s="9">
        <f t="shared" si="284"/>
        <v>42394.900462962964</v>
      </c>
      <c r="T2602" s="10">
        <f t="shared" si="285"/>
        <v>42454.858796296292</v>
      </c>
      <c r="U2602">
        <f t="shared" si="28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0</v>
      </c>
      <c r="L2603">
        <v>57</v>
      </c>
      <c r="M2603" t="b">
        <v>1</v>
      </c>
      <c r="N2603" t="s">
        <v>8274</v>
      </c>
      <c r="O2603" s="5">
        <f t="shared" si="280"/>
        <v>6.6139999999999999</v>
      </c>
      <c r="P2603" s="11">
        <f t="shared" si="281"/>
        <v>58.017543859649123</v>
      </c>
      <c r="Q2603" t="str">
        <f t="shared" si="282"/>
        <v>publishing</v>
      </c>
      <c r="R2603" t="str">
        <f t="shared" si="283"/>
        <v>nonfiction</v>
      </c>
      <c r="S2603" s="9">
        <f t="shared" si="284"/>
        <v>41150.902187499996</v>
      </c>
      <c r="T2603" s="10">
        <f t="shared" si="285"/>
        <v>41165.165972222225</v>
      </c>
      <c r="U2603">
        <f t="shared" si="28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0</v>
      </c>
      <c r="L2604">
        <v>15</v>
      </c>
      <c r="M2604" t="b">
        <v>1</v>
      </c>
      <c r="N2604" t="s">
        <v>8271</v>
      </c>
      <c r="O2604" s="5">
        <f t="shared" si="280"/>
        <v>3.2609166666666667</v>
      </c>
      <c r="P2604" s="11">
        <f t="shared" si="281"/>
        <v>2608.7333333333331</v>
      </c>
      <c r="Q2604" t="str">
        <f t="shared" si="282"/>
        <v>theater</v>
      </c>
      <c r="R2604" t="str">
        <f t="shared" si="283"/>
        <v>plays</v>
      </c>
      <c r="S2604" s="9">
        <f t="shared" si="284"/>
        <v>41915.747314814813</v>
      </c>
      <c r="T2604" s="10">
        <f t="shared" si="285"/>
        <v>41955.888888888891</v>
      </c>
      <c r="U2604">
        <f t="shared" si="28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0</v>
      </c>
      <c r="L2605">
        <v>28</v>
      </c>
      <c r="M2605" t="b">
        <v>1</v>
      </c>
      <c r="N2605" t="s">
        <v>8276</v>
      </c>
      <c r="O2605" s="5">
        <f t="shared" si="280"/>
        <v>1.0148571428571429</v>
      </c>
      <c r="P2605" s="11">
        <f t="shared" si="281"/>
        <v>63.428571428571431</v>
      </c>
      <c r="Q2605" t="str">
        <f t="shared" si="282"/>
        <v>music</v>
      </c>
      <c r="R2605" t="str">
        <f t="shared" si="283"/>
        <v>rock</v>
      </c>
      <c r="S2605" s="9">
        <f t="shared" si="284"/>
        <v>41617.912662037037</v>
      </c>
      <c r="T2605" s="10">
        <f t="shared" si="285"/>
        <v>41631.912662037037</v>
      </c>
      <c r="U2605">
        <f t="shared" si="28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0</v>
      </c>
      <c r="L2606">
        <v>67</v>
      </c>
      <c r="M2606" t="b">
        <v>1</v>
      </c>
      <c r="N2606" t="s">
        <v>8271</v>
      </c>
      <c r="O2606" s="5">
        <f t="shared" si="280"/>
        <v>1.0421799999999999</v>
      </c>
      <c r="P2606" s="11">
        <f t="shared" si="281"/>
        <v>311.09850746268654</v>
      </c>
      <c r="Q2606" t="str">
        <f t="shared" si="282"/>
        <v>theater</v>
      </c>
      <c r="R2606" t="str">
        <f t="shared" si="283"/>
        <v>plays</v>
      </c>
      <c r="S2606" s="9">
        <f t="shared" si="284"/>
        <v>40998.051192129627</v>
      </c>
      <c r="T2606" s="10">
        <f t="shared" si="285"/>
        <v>41028.051192129627</v>
      </c>
      <c r="U2606">
        <f t="shared" si="28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0</v>
      </c>
      <c r="L2607">
        <v>17</v>
      </c>
      <c r="M2607" t="b">
        <v>0</v>
      </c>
      <c r="N2607" t="s">
        <v>8303</v>
      </c>
      <c r="O2607" s="5">
        <f t="shared" si="280"/>
        <v>1.0742157000000001</v>
      </c>
      <c r="P2607" s="11">
        <f t="shared" si="281"/>
        <v>6318.9158823529415</v>
      </c>
      <c r="Q2607" t="str">
        <f t="shared" si="282"/>
        <v>theater</v>
      </c>
      <c r="R2607" t="str">
        <f t="shared" si="283"/>
        <v>spaces</v>
      </c>
      <c r="S2607" s="9">
        <f t="shared" si="284"/>
        <v>42508.541550925926</v>
      </c>
      <c r="T2607" s="10">
        <f t="shared" si="285"/>
        <v>42538.541550925926</v>
      </c>
      <c r="U2607">
        <f t="shared" si="28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0</v>
      </c>
      <c r="L2608">
        <v>14</v>
      </c>
      <c r="M2608" t="b">
        <v>0</v>
      </c>
      <c r="N2608" t="s">
        <v>8271</v>
      </c>
      <c r="O2608" s="5">
        <f t="shared" si="280"/>
        <v>1.1005454545454545</v>
      </c>
      <c r="P2608" s="11">
        <f t="shared" si="281"/>
        <v>864.71428571428567</v>
      </c>
      <c r="Q2608" t="str">
        <f t="shared" si="282"/>
        <v>theater</v>
      </c>
      <c r="R2608" t="str">
        <f t="shared" si="283"/>
        <v>plays</v>
      </c>
      <c r="S2608" s="9">
        <f t="shared" si="284"/>
        <v>41726.712754629632</v>
      </c>
      <c r="T2608" s="10">
        <f t="shared" si="285"/>
        <v>41758.712754629632</v>
      </c>
      <c r="U2608">
        <f t="shared" si="28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0</v>
      </c>
      <c r="L2609">
        <v>0</v>
      </c>
      <c r="M2609" t="b">
        <v>0</v>
      </c>
      <c r="N2609" t="s">
        <v>8272</v>
      </c>
      <c r="O2609" s="5">
        <f t="shared" si="280"/>
        <v>4.077</v>
      </c>
      <c r="P2609" s="11" t="e">
        <f t="shared" si="281"/>
        <v>#DIV/0!</v>
      </c>
      <c r="Q2609" t="str">
        <f t="shared" si="282"/>
        <v>technology</v>
      </c>
      <c r="R2609" t="str">
        <f t="shared" si="283"/>
        <v>web</v>
      </c>
      <c r="S2609" s="9">
        <f t="shared" si="284"/>
        <v>42184.874675925923</v>
      </c>
      <c r="T2609" s="10">
        <f t="shared" si="285"/>
        <v>42228.083333333328</v>
      </c>
      <c r="U2609">
        <f t="shared" si="28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394</v>
      </c>
      <c r="M2610" t="b">
        <v>1</v>
      </c>
      <c r="N2610" t="s">
        <v>8303</v>
      </c>
      <c r="O2610" s="5">
        <f t="shared" si="280"/>
        <v>2.2392500000000002</v>
      </c>
      <c r="P2610" s="11">
        <f t="shared" si="281"/>
        <v>45.467005076142129</v>
      </c>
      <c r="Q2610" t="str">
        <f t="shared" si="282"/>
        <v>theater</v>
      </c>
      <c r="R2610" t="str">
        <f t="shared" si="283"/>
        <v>spaces</v>
      </c>
      <c r="S2610" s="9">
        <f t="shared" si="284"/>
        <v>42767.801712962959</v>
      </c>
      <c r="T2610" s="10">
        <f t="shared" si="285"/>
        <v>42809</v>
      </c>
      <c r="U2610">
        <f t="shared" si="28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0</v>
      </c>
      <c r="L2611">
        <v>2</v>
      </c>
      <c r="M2611" t="b">
        <v>0</v>
      </c>
      <c r="N2611" t="s">
        <v>8268</v>
      </c>
      <c r="O2611" s="5">
        <f t="shared" si="280"/>
        <v>3.038011142857143</v>
      </c>
      <c r="P2611" s="11">
        <f t="shared" si="281"/>
        <v>53165.195</v>
      </c>
      <c r="Q2611" t="str">
        <f t="shared" si="282"/>
        <v>film &amp; video</v>
      </c>
      <c r="R2611" t="str">
        <f t="shared" si="283"/>
        <v>drama</v>
      </c>
      <c r="S2611" s="9">
        <f t="shared" si="284"/>
        <v>41075.237858796296</v>
      </c>
      <c r="T2611" s="10">
        <f t="shared" si="285"/>
        <v>41105.237858796296</v>
      </c>
      <c r="U2611">
        <f t="shared" si="28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0</v>
      </c>
      <c r="L2612">
        <v>24</v>
      </c>
      <c r="M2612" t="b">
        <v>1</v>
      </c>
      <c r="N2612" t="s">
        <v>8271</v>
      </c>
      <c r="O2612" s="5">
        <f t="shared" si="280"/>
        <v>1.4132510432681749</v>
      </c>
      <c r="P2612" s="11">
        <f t="shared" si="281"/>
        <v>1340.5274999999999</v>
      </c>
      <c r="Q2612" t="str">
        <f t="shared" si="282"/>
        <v>theater</v>
      </c>
      <c r="R2612" t="str">
        <f t="shared" si="283"/>
        <v>plays</v>
      </c>
      <c r="S2612" s="9">
        <f t="shared" si="284"/>
        <v>42564.881076388891</v>
      </c>
      <c r="T2612" s="10">
        <f t="shared" si="285"/>
        <v>42604.290972222225</v>
      </c>
      <c r="U2612">
        <f t="shared" si="28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0</v>
      </c>
      <c r="L2613">
        <v>0</v>
      </c>
      <c r="M2613" t="b">
        <v>0</v>
      </c>
      <c r="N2613" t="s">
        <v>8272</v>
      </c>
      <c r="O2613" s="5">
        <f t="shared" si="280"/>
        <v>27.906363636363636</v>
      </c>
      <c r="P2613" s="11" t="e">
        <f t="shared" si="281"/>
        <v>#DIV/0!</v>
      </c>
      <c r="Q2613" t="str">
        <f t="shared" si="282"/>
        <v>technology</v>
      </c>
      <c r="R2613" t="str">
        <f t="shared" si="283"/>
        <v>web</v>
      </c>
      <c r="S2613" s="9">
        <f t="shared" si="284"/>
        <v>42704.335810185185</v>
      </c>
      <c r="T2613" s="10">
        <f t="shared" si="285"/>
        <v>42737.957638888889</v>
      </c>
      <c r="U2613">
        <f t="shared" si="28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0</v>
      </c>
      <c r="L2614">
        <v>0</v>
      </c>
      <c r="M2614" t="b">
        <v>0</v>
      </c>
      <c r="N2614" t="s">
        <v>8273</v>
      </c>
      <c r="O2614" s="5">
        <f t="shared" si="280"/>
        <v>1.7176130000000001</v>
      </c>
      <c r="P2614" s="11" t="e">
        <f t="shared" si="281"/>
        <v>#DIV/0!</v>
      </c>
      <c r="Q2614" t="str">
        <f t="shared" si="282"/>
        <v>technology</v>
      </c>
      <c r="R2614" t="str">
        <f t="shared" si="283"/>
        <v>wearables</v>
      </c>
      <c r="S2614" s="9">
        <f t="shared" si="284"/>
        <v>41982.143171296295</v>
      </c>
      <c r="T2614" s="10">
        <f t="shared" si="285"/>
        <v>42013.143171296295</v>
      </c>
      <c r="U2614">
        <f t="shared" si="28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0</v>
      </c>
      <c r="L2615">
        <v>25</v>
      </c>
      <c r="M2615" t="b">
        <v>1</v>
      </c>
      <c r="N2615" t="s">
        <v>8271</v>
      </c>
      <c r="O2615" s="5">
        <f t="shared" si="280"/>
        <v>1.0101333333333333</v>
      </c>
      <c r="P2615" s="11">
        <f t="shared" si="281"/>
        <v>303.04000000000002</v>
      </c>
      <c r="Q2615" t="str">
        <f t="shared" si="282"/>
        <v>theater</v>
      </c>
      <c r="R2615" t="str">
        <f t="shared" si="283"/>
        <v>plays</v>
      </c>
      <c r="S2615" s="9">
        <f t="shared" si="284"/>
        <v>41143.81821759259</v>
      </c>
      <c r="T2615" s="10">
        <f t="shared" si="285"/>
        <v>41173.81821759259</v>
      </c>
      <c r="U2615">
        <f t="shared" si="28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302</v>
      </c>
      <c r="M2616" t="b">
        <v>1</v>
      </c>
      <c r="N2616" t="s">
        <v>8269</v>
      </c>
      <c r="O2616" s="5">
        <f t="shared" si="280"/>
        <v>1.02</v>
      </c>
      <c r="P2616" s="11">
        <f t="shared" si="281"/>
        <v>35.463576158940398</v>
      </c>
      <c r="Q2616" t="str">
        <f t="shared" si="282"/>
        <v>film &amp; video</v>
      </c>
      <c r="R2616" t="str">
        <f t="shared" si="283"/>
        <v>documentary</v>
      </c>
      <c r="S2616" s="9">
        <f t="shared" si="284"/>
        <v>41730.708472222221</v>
      </c>
      <c r="T2616" s="10">
        <f t="shared" si="285"/>
        <v>41759.208333333336</v>
      </c>
      <c r="U2616">
        <f t="shared" si="28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27</v>
      </c>
      <c r="M2617" t="b">
        <v>0</v>
      </c>
      <c r="N2617" t="s">
        <v>8272</v>
      </c>
      <c r="O2617" s="5">
        <f t="shared" si="280"/>
        <v>1.6976511744127936</v>
      </c>
      <c r="P2617" s="11">
        <f t="shared" si="281"/>
        <v>125.81481481481481</v>
      </c>
      <c r="Q2617" t="str">
        <f t="shared" si="282"/>
        <v>technology</v>
      </c>
      <c r="R2617" t="str">
        <f t="shared" si="283"/>
        <v>web</v>
      </c>
      <c r="S2617" s="9">
        <f t="shared" si="284"/>
        <v>42453.49726851852</v>
      </c>
      <c r="T2617" s="10">
        <f t="shared" si="285"/>
        <v>42490.5</v>
      </c>
      <c r="U2617">
        <f t="shared" si="28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531</v>
      </c>
      <c r="M2618" t="b">
        <v>1</v>
      </c>
      <c r="N2618" t="s">
        <v>8295</v>
      </c>
      <c r="O2618" s="5">
        <f t="shared" si="280"/>
        <v>1.14534</v>
      </c>
      <c r="P2618" s="11">
        <f t="shared" si="281"/>
        <v>53.923728813559322</v>
      </c>
      <c r="Q2618" t="str">
        <f t="shared" si="282"/>
        <v>technology</v>
      </c>
      <c r="R2618" t="str">
        <f t="shared" si="283"/>
        <v>hardware</v>
      </c>
      <c r="S2618" s="9">
        <f t="shared" si="284"/>
        <v>42211.99454861111</v>
      </c>
      <c r="T2618" s="10">
        <f t="shared" si="285"/>
        <v>42241.99454861111</v>
      </c>
      <c r="U2618">
        <f t="shared" si="28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0</v>
      </c>
      <c r="L2619">
        <v>39</v>
      </c>
      <c r="M2619" t="b">
        <v>1</v>
      </c>
      <c r="N2619" t="s">
        <v>8279</v>
      </c>
      <c r="O2619" s="5">
        <f t="shared" si="280"/>
        <v>8.7759999999999998</v>
      </c>
      <c r="P2619" s="11">
        <f t="shared" si="281"/>
        <v>112.51282051282051</v>
      </c>
      <c r="Q2619" t="str">
        <f t="shared" si="282"/>
        <v>music</v>
      </c>
      <c r="R2619" t="str">
        <f t="shared" si="283"/>
        <v>indie rock</v>
      </c>
      <c r="S2619" s="9">
        <f t="shared" si="284"/>
        <v>41902.874432870369</v>
      </c>
      <c r="T2619" s="10">
        <f t="shared" si="285"/>
        <v>41932.874432870369</v>
      </c>
      <c r="U2619">
        <f t="shared" si="28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0</v>
      </c>
      <c r="L2620">
        <v>0</v>
      </c>
      <c r="M2620" t="b">
        <v>0</v>
      </c>
      <c r="N2620" t="s">
        <v>8286</v>
      </c>
      <c r="O2620" s="5">
        <f t="shared" si="280"/>
        <v>1.0538666666666667</v>
      </c>
      <c r="P2620" s="11" t="e">
        <f t="shared" si="281"/>
        <v>#DIV/0!</v>
      </c>
      <c r="Q2620" t="str">
        <f t="shared" si="282"/>
        <v>music</v>
      </c>
      <c r="R2620" t="str">
        <f t="shared" si="283"/>
        <v>world music</v>
      </c>
      <c r="S2620" s="9">
        <f t="shared" si="284"/>
        <v>42279.792372685188</v>
      </c>
      <c r="T2620" s="10">
        <f t="shared" si="285"/>
        <v>42339.834039351852</v>
      </c>
      <c r="U2620">
        <f t="shared" si="28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0</v>
      </c>
      <c r="L2621">
        <v>60</v>
      </c>
      <c r="M2621" t="b">
        <v>1</v>
      </c>
      <c r="N2621" t="s">
        <v>8266</v>
      </c>
      <c r="O2621" s="5">
        <f t="shared" si="280"/>
        <v>1.8839999999999999</v>
      </c>
      <c r="P2621" s="11">
        <f t="shared" si="281"/>
        <v>31.4</v>
      </c>
      <c r="Q2621" t="str">
        <f t="shared" si="282"/>
        <v>film &amp; video</v>
      </c>
      <c r="R2621" t="str">
        <f t="shared" si="283"/>
        <v>shorts</v>
      </c>
      <c r="S2621" s="9">
        <f t="shared" si="284"/>
        <v>42273.884305555555</v>
      </c>
      <c r="T2621" s="10">
        <f t="shared" si="285"/>
        <v>42300.458333333328</v>
      </c>
      <c r="U2621">
        <f t="shared" si="28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0</v>
      </c>
      <c r="L2622">
        <v>9</v>
      </c>
      <c r="M2622" t="b">
        <v>1</v>
      </c>
      <c r="N2622" t="s">
        <v>8280</v>
      </c>
      <c r="O2622" s="5">
        <f t="shared" si="280"/>
        <v>1.436523076923077</v>
      </c>
      <c r="P2622" s="11">
        <f t="shared" si="281"/>
        <v>10374.888888888889</v>
      </c>
      <c r="Q2622" t="str">
        <f t="shared" si="282"/>
        <v>music</v>
      </c>
      <c r="R2622" t="str">
        <f t="shared" si="283"/>
        <v>electronic music</v>
      </c>
      <c r="S2622" s="9">
        <f t="shared" si="284"/>
        <v>42251.16715277778</v>
      </c>
      <c r="T2622" s="10">
        <f t="shared" si="285"/>
        <v>42288.041666666672</v>
      </c>
      <c r="U2622">
        <f t="shared" si="28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0</v>
      </c>
      <c r="L2623">
        <v>6</v>
      </c>
      <c r="M2623" t="b">
        <v>0</v>
      </c>
      <c r="N2623" t="s">
        <v>8272</v>
      </c>
      <c r="O2623" s="5">
        <f t="shared" si="280"/>
        <v>1.4588000000000001</v>
      </c>
      <c r="P2623" s="11">
        <f t="shared" si="281"/>
        <v>3647</v>
      </c>
      <c r="Q2623" t="str">
        <f t="shared" si="282"/>
        <v>technology</v>
      </c>
      <c r="R2623" t="str">
        <f t="shared" si="283"/>
        <v>web</v>
      </c>
      <c r="S2623" s="9">
        <f t="shared" si="284"/>
        <v>42115.74754629629</v>
      </c>
      <c r="T2623" s="10">
        <f t="shared" si="285"/>
        <v>42145.74754629629</v>
      </c>
      <c r="U2623">
        <f t="shared" si="28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10</v>
      </c>
      <c r="M2624" t="b">
        <v>1</v>
      </c>
      <c r="N2624" t="s">
        <v>8271</v>
      </c>
      <c r="O2624" s="5">
        <f t="shared" si="280"/>
        <v>1.3118399999999999</v>
      </c>
      <c r="P2624" s="11">
        <f t="shared" si="281"/>
        <v>196.77600000000001</v>
      </c>
      <c r="Q2624" t="str">
        <f t="shared" si="282"/>
        <v>theater</v>
      </c>
      <c r="R2624" t="str">
        <f t="shared" si="283"/>
        <v>plays</v>
      </c>
      <c r="S2624" s="9">
        <f t="shared" si="284"/>
        <v>42689.74324074074</v>
      </c>
      <c r="T2624" s="10">
        <f t="shared" si="285"/>
        <v>42734.74324074074</v>
      </c>
      <c r="U2624">
        <f t="shared" si="28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31</v>
      </c>
      <c r="M2625" t="b">
        <v>1</v>
      </c>
      <c r="N2625" t="s">
        <v>8274</v>
      </c>
      <c r="O2625" s="5">
        <f t="shared" si="280"/>
        <v>1.1399999999999999</v>
      </c>
      <c r="P2625" s="11">
        <f t="shared" si="281"/>
        <v>73.548387096774192</v>
      </c>
      <c r="Q2625" t="str">
        <f t="shared" si="282"/>
        <v>publishing</v>
      </c>
      <c r="R2625" t="str">
        <f t="shared" si="283"/>
        <v>nonfiction</v>
      </c>
      <c r="S2625" s="9">
        <f t="shared" si="284"/>
        <v>42692.256550925929</v>
      </c>
      <c r="T2625" s="10">
        <f t="shared" si="285"/>
        <v>42706.256550925929</v>
      </c>
      <c r="U2625">
        <f t="shared" si="28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23</v>
      </c>
      <c r="M2626" t="b">
        <v>1</v>
      </c>
      <c r="N2626" t="s">
        <v>8274</v>
      </c>
      <c r="O2626" s="5">
        <f t="shared" ref="O2626:O2689" si="287">E2626/D2626</f>
        <v>13.794206249999998</v>
      </c>
      <c r="P2626" s="11">
        <f t="shared" ref="P2626:P2689" si="288">E2626/L2626</f>
        <v>4797.9847826086952</v>
      </c>
      <c r="Q2626" t="str">
        <f t="shared" ref="Q2626:Q2689" si="289">LEFT(N2626,SEARCH("/",N2626,1)-1)</f>
        <v>publishing</v>
      </c>
      <c r="R2626" t="str">
        <f t="shared" ref="R2626:R2689" si="290">RIGHT(N2626,LEN(N2626)- SEARCH("/",N2626,SEARCH("/",N2626)))</f>
        <v>nonfiction</v>
      </c>
      <c r="S2626" s="9">
        <f t="shared" ref="S2626:S2689" si="291">(((J2626/60)/60)/24)+DATE(1970,1,1)</f>
        <v>41144.42155092593</v>
      </c>
      <c r="T2626" s="10">
        <f t="shared" ref="T2626:T2689" si="292">(((I2626/60)/60)/24)+DATE(1970,1,1)</f>
        <v>41165.42155092593</v>
      </c>
      <c r="U2626">
        <f t="shared" ref="U2626:U2689" si="293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142</v>
      </c>
      <c r="M2627" t="b">
        <v>1</v>
      </c>
      <c r="N2627" t="s">
        <v>8271</v>
      </c>
      <c r="O2627" s="5">
        <f t="shared" si="287"/>
        <v>9.56</v>
      </c>
      <c r="P2627" s="11">
        <f t="shared" si="288"/>
        <v>10.098591549295774</v>
      </c>
      <c r="Q2627" t="str">
        <f t="shared" si="289"/>
        <v>theater</v>
      </c>
      <c r="R2627" t="str">
        <f t="shared" si="290"/>
        <v>plays</v>
      </c>
      <c r="S2627" s="9">
        <f t="shared" si="291"/>
        <v>42658.810277777782</v>
      </c>
      <c r="T2627" s="10">
        <f t="shared" si="292"/>
        <v>42683.851944444439</v>
      </c>
      <c r="U2627">
        <f t="shared" si="293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</v>
      </c>
      <c r="M2628" t="b">
        <v>0</v>
      </c>
      <c r="N2628" t="s">
        <v>8278</v>
      </c>
      <c r="O2628" s="5">
        <f t="shared" si="287"/>
        <v>1.1200000000000001</v>
      </c>
      <c r="P2628" s="11">
        <f t="shared" si="288"/>
        <v>560</v>
      </c>
      <c r="Q2628" t="str">
        <f t="shared" si="289"/>
        <v>music</v>
      </c>
      <c r="R2628" t="str">
        <f t="shared" si="290"/>
        <v>jazz</v>
      </c>
      <c r="S2628" s="9">
        <f t="shared" si="291"/>
        <v>42128.628113425926</v>
      </c>
      <c r="T2628" s="10">
        <f t="shared" si="292"/>
        <v>42158.628113425926</v>
      </c>
      <c r="U2628">
        <f t="shared" si="293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18</v>
      </c>
      <c r="M2629" t="b">
        <v>1</v>
      </c>
      <c r="N2629" t="s">
        <v>8271</v>
      </c>
      <c r="O2629" s="5">
        <f t="shared" si="287"/>
        <v>6.4666666666666668</v>
      </c>
      <c r="P2629" s="11">
        <f t="shared" si="288"/>
        <v>53.888888888888886</v>
      </c>
      <c r="Q2629" t="str">
        <f t="shared" si="289"/>
        <v>theater</v>
      </c>
      <c r="R2629" t="str">
        <f t="shared" si="290"/>
        <v>plays</v>
      </c>
      <c r="S2629" s="9">
        <f t="shared" si="291"/>
        <v>42304.829409722224</v>
      </c>
      <c r="T2629" s="10">
        <f t="shared" si="292"/>
        <v>42334.871076388896</v>
      </c>
      <c r="U2629">
        <f t="shared" si="293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17</v>
      </c>
      <c r="M2630" t="b">
        <v>1</v>
      </c>
      <c r="N2630" t="s">
        <v>8271</v>
      </c>
      <c r="O2630" s="5">
        <f t="shared" si="287"/>
        <v>1.1036948748510131</v>
      </c>
      <c r="P2630" s="11">
        <f t="shared" si="288"/>
        <v>54.470588235294116</v>
      </c>
      <c r="Q2630" t="str">
        <f t="shared" si="289"/>
        <v>theater</v>
      </c>
      <c r="R2630" t="str">
        <f t="shared" si="290"/>
        <v>plays</v>
      </c>
      <c r="S2630" s="9">
        <f t="shared" si="291"/>
        <v>41953.966053240743</v>
      </c>
      <c r="T2630" s="10">
        <f t="shared" si="292"/>
        <v>41973.966053240743</v>
      </c>
      <c r="U2630">
        <f t="shared" si="293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48</v>
      </c>
      <c r="M2631" t="b">
        <v>1</v>
      </c>
      <c r="N2631" t="s">
        <v>8279</v>
      </c>
      <c r="O2631" s="5">
        <f t="shared" si="287"/>
        <v>1.2774000000000001</v>
      </c>
      <c r="P2631" s="11">
        <f t="shared" si="288"/>
        <v>133.0625</v>
      </c>
      <c r="Q2631" t="str">
        <f t="shared" si="289"/>
        <v>music</v>
      </c>
      <c r="R2631" t="str">
        <f t="shared" si="290"/>
        <v>indie rock</v>
      </c>
      <c r="S2631" s="9">
        <f t="shared" si="291"/>
        <v>42108.538449074069</v>
      </c>
      <c r="T2631" s="10">
        <f t="shared" si="292"/>
        <v>42138.538449074069</v>
      </c>
      <c r="U2631">
        <f t="shared" si="293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38</v>
      </c>
      <c r="M2632" t="b">
        <v>1</v>
      </c>
      <c r="N2632" t="s">
        <v>8271</v>
      </c>
      <c r="O2632" s="5">
        <f t="shared" si="287"/>
        <v>1.579</v>
      </c>
      <c r="P2632" s="11">
        <f t="shared" si="288"/>
        <v>83.10526315789474</v>
      </c>
      <c r="Q2632" t="str">
        <f t="shared" si="289"/>
        <v>theater</v>
      </c>
      <c r="R2632" t="str">
        <f t="shared" si="290"/>
        <v>plays</v>
      </c>
      <c r="S2632" s="9">
        <f t="shared" si="291"/>
        <v>42524.105462962965</v>
      </c>
      <c r="T2632" s="10">
        <f t="shared" si="292"/>
        <v>42551.416666666672</v>
      </c>
      <c r="U2632">
        <f t="shared" si="293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1</v>
      </c>
      <c r="L2633">
        <v>971</v>
      </c>
      <c r="M2633" t="b">
        <v>1</v>
      </c>
      <c r="N2633" t="s">
        <v>8295</v>
      </c>
      <c r="O2633" s="5">
        <f t="shared" si="287"/>
        <v>1.1466525000000001</v>
      </c>
      <c r="P2633" s="11">
        <f t="shared" si="288"/>
        <v>23.617971163748713</v>
      </c>
      <c r="Q2633" t="str">
        <f t="shared" si="289"/>
        <v>technology</v>
      </c>
      <c r="R2633" t="str">
        <f t="shared" si="290"/>
        <v>hardware</v>
      </c>
      <c r="S2633" s="9">
        <f t="shared" si="291"/>
        <v>42218.169293981482</v>
      </c>
      <c r="T2633" s="10">
        <f t="shared" si="292"/>
        <v>42246.169293981482</v>
      </c>
      <c r="U2633">
        <f t="shared" si="293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169</v>
      </c>
      <c r="M2634" t="b">
        <v>1</v>
      </c>
      <c r="N2634" t="s">
        <v>8297</v>
      </c>
      <c r="O2634" s="5">
        <f t="shared" si="287"/>
        <v>1.3700934579439252</v>
      </c>
      <c r="P2634" s="11">
        <f t="shared" si="288"/>
        <v>8.6745562130177518</v>
      </c>
      <c r="Q2634" t="str">
        <f t="shared" si="289"/>
        <v>games</v>
      </c>
      <c r="R2634" t="str">
        <f t="shared" si="290"/>
        <v>tabletop games</v>
      </c>
      <c r="S2634" s="9">
        <f t="shared" si="291"/>
        <v>42494.061793981484</v>
      </c>
      <c r="T2634" s="10">
        <f t="shared" si="292"/>
        <v>42519.061793981484</v>
      </c>
      <c r="U2634">
        <f t="shared" si="293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1013</v>
      </c>
      <c r="M2635" t="b">
        <v>1</v>
      </c>
      <c r="N2635" t="s">
        <v>8273</v>
      </c>
      <c r="O2635" s="5">
        <f t="shared" si="287"/>
        <v>3.5461999999999998</v>
      </c>
      <c r="P2635" s="11">
        <f t="shared" si="288"/>
        <v>17.503455083909181</v>
      </c>
      <c r="Q2635" t="str">
        <f t="shared" si="289"/>
        <v>technology</v>
      </c>
      <c r="R2635" t="str">
        <f t="shared" si="290"/>
        <v>wearables</v>
      </c>
      <c r="S2635" s="9">
        <f t="shared" si="291"/>
        <v>41667.823287037041</v>
      </c>
      <c r="T2635" s="10">
        <f t="shared" si="292"/>
        <v>41697.958333333336</v>
      </c>
      <c r="U2635">
        <f t="shared" si="293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16</v>
      </c>
      <c r="M2636" t="b">
        <v>1</v>
      </c>
      <c r="N2636" t="s">
        <v>8276</v>
      </c>
      <c r="O2636" s="5">
        <f t="shared" si="287"/>
        <v>1.0602150537634409</v>
      </c>
      <c r="P2636" s="11">
        <f t="shared" si="288"/>
        <v>61.625</v>
      </c>
      <c r="Q2636" t="str">
        <f t="shared" si="289"/>
        <v>music</v>
      </c>
      <c r="R2636" t="str">
        <f t="shared" si="290"/>
        <v>rock</v>
      </c>
      <c r="S2636" s="9">
        <f t="shared" si="291"/>
        <v>42612.656493055561</v>
      </c>
      <c r="T2636" s="10">
        <f t="shared" si="292"/>
        <v>42642.656493055561</v>
      </c>
      <c r="U2636">
        <f t="shared" si="293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166</v>
      </c>
      <c r="M2637" t="b">
        <v>1</v>
      </c>
      <c r="N2637" t="s">
        <v>8280</v>
      </c>
      <c r="O2637" s="5">
        <f t="shared" si="287"/>
        <v>1</v>
      </c>
      <c r="P2637" s="11">
        <f t="shared" si="288"/>
        <v>69.277108433734938</v>
      </c>
      <c r="Q2637" t="str">
        <f t="shared" si="289"/>
        <v>music</v>
      </c>
      <c r="R2637" t="str">
        <f t="shared" si="290"/>
        <v>electronic music</v>
      </c>
      <c r="S2637" s="9">
        <f t="shared" si="291"/>
        <v>42037.950937500005</v>
      </c>
      <c r="T2637" s="10">
        <f t="shared" si="292"/>
        <v>42072.909270833334</v>
      </c>
      <c r="U2637">
        <f t="shared" si="293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1</v>
      </c>
      <c r="L2638">
        <v>57</v>
      </c>
      <c r="M2638" t="b">
        <v>1</v>
      </c>
      <c r="N2638" t="s">
        <v>8271</v>
      </c>
      <c r="O2638" s="5">
        <f t="shared" si="287"/>
        <v>1.873</v>
      </c>
      <c r="P2638" s="11">
        <f t="shared" si="288"/>
        <v>32.859649122807021</v>
      </c>
      <c r="Q2638" t="str">
        <f t="shared" si="289"/>
        <v>theater</v>
      </c>
      <c r="R2638" t="str">
        <f t="shared" si="290"/>
        <v>plays</v>
      </c>
      <c r="S2638" s="9">
        <f t="shared" si="291"/>
        <v>42636.614745370374</v>
      </c>
      <c r="T2638" s="10">
        <f t="shared" si="292"/>
        <v>42659.041666666672</v>
      </c>
      <c r="U2638">
        <f t="shared" si="293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1</v>
      </c>
      <c r="L2639">
        <v>120</v>
      </c>
      <c r="M2639" t="b">
        <v>1</v>
      </c>
      <c r="N2639" t="s">
        <v>8269</v>
      </c>
      <c r="O2639" s="5">
        <f t="shared" si="287"/>
        <v>1.6619999999999999</v>
      </c>
      <c r="P2639" s="11">
        <f t="shared" si="288"/>
        <v>6.9249999999999998</v>
      </c>
      <c r="Q2639" t="str">
        <f t="shared" si="289"/>
        <v>film &amp; video</v>
      </c>
      <c r="R2639" t="str">
        <f t="shared" si="290"/>
        <v>documentary</v>
      </c>
      <c r="S2639" s="9">
        <f t="shared" si="291"/>
        <v>42639.549479166672</v>
      </c>
      <c r="T2639" s="10">
        <f t="shared" si="292"/>
        <v>42655.549479166672</v>
      </c>
      <c r="U2639">
        <f t="shared" si="293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355</v>
      </c>
      <c r="M2640" t="b">
        <v>0</v>
      </c>
      <c r="N2640" t="s">
        <v>8273</v>
      </c>
      <c r="O2640" s="5">
        <f t="shared" si="287"/>
        <v>1.0172910662824208</v>
      </c>
      <c r="P2640" s="11">
        <f t="shared" si="288"/>
        <v>0.9943661971830986</v>
      </c>
      <c r="Q2640" t="str">
        <f t="shared" si="289"/>
        <v>technology</v>
      </c>
      <c r="R2640" t="str">
        <f t="shared" si="290"/>
        <v>wearables</v>
      </c>
      <c r="S2640" s="9">
        <f t="shared" si="291"/>
        <v>41989.913136574076</v>
      </c>
      <c r="T2640" s="10">
        <f t="shared" si="292"/>
        <v>42019.913136574076</v>
      </c>
      <c r="U2640">
        <f t="shared" si="293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0</v>
      </c>
      <c r="M2641" t="b">
        <v>0</v>
      </c>
      <c r="N2641" t="s">
        <v>8272</v>
      </c>
      <c r="O2641" s="5">
        <f t="shared" si="287"/>
        <v>1.64</v>
      </c>
      <c r="P2641" s="11" t="e">
        <f t="shared" si="288"/>
        <v>#DIV/0!</v>
      </c>
      <c r="Q2641" t="str">
        <f t="shared" si="289"/>
        <v>technology</v>
      </c>
      <c r="R2641" t="str">
        <f t="shared" si="290"/>
        <v>web</v>
      </c>
      <c r="S2641" s="9">
        <f t="shared" si="291"/>
        <v>42024.86513888889</v>
      </c>
      <c r="T2641" s="10">
        <f t="shared" si="292"/>
        <v>42054.86513888889</v>
      </c>
      <c r="U2641">
        <f t="shared" si="293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0</v>
      </c>
      <c r="M2642" t="b">
        <v>0</v>
      </c>
      <c r="N2642" t="s">
        <v>8271</v>
      </c>
      <c r="O2642" s="5">
        <f t="shared" si="287"/>
        <v>1.0566666666666666</v>
      </c>
      <c r="P2642" s="11" t="e">
        <f t="shared" si="288"/>
        <v>#DIV/0!</v>
      </c>
      <c r="Q2642" t="str">
        <f t="shared" si="289"/>
        <v>theater</v>
      </c>
      <c r="R2642" t="str">
        <f t="shared" si="290"/>
        <v>plays</v>
      </c>
      <c r="S2642" s="9">
        <f t="shared" si="291"/>
        <v>42103.160578703704</v>
      </c>
      <c r="T2642" s="10">
        <f t="shared" si="292"/>
        <v>42163.160578703704</v>
      </c>
      <c r="U2642">
        <f t="shared" si="293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14</v>
      </c>
      <c r="M2643" t="b">
        <v>1</v>
      </c>
      <c r="N2643" t="s">
        <v>8276</v>
      </c>
      <c r="O2643" s="5">
        <f t="shared" si="287"/>
        <v>0.01</v>
      </c>
      <c r="P2643" s="11">
        <f t="shared" si="288"/>
        <v>1.0714285714285714</v>
      </c>
      <c r="Q2643" t="str">
        <f t="shared" si="289"/>
        <v>music</v>
      </c>
      <c r="R2643" t="str">
        <f t="shared" si="290"/>
        <v>rock</v>
      </c>
      <c r="S2643" s="9">
        <f t="shared" si="291"/>
        <v>41880.827118055553</v>
      </c>
      <c r="T2643" s="10">
        <f t="shared" si="292"/>
        <v>41897.839583333334</v>
      </c>
      <c r="U2643">
        <f t="shared" si="293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1</v>
      </c>
      <c r="M2644" t="b">
        <v>0</v>
      </c>
      <c r="N2644" t="s">
        <v>8293</v>
      </c>
      <c r="O2644" s="5">
        <f t="shared" si="287"/>
        <v>0</v>
      </c>
      <c r="P2644" s="11">
        <f t="shared" si="288"/>
        <v>0</v>
      </c>
      <c r="Q2644" t="str">
        <f t="shared" si="289"/>
        <v>music</v>
      </c>
      <c r="R2644" t="str">
        <f t="shared" si="290"/>
        <v>faith</v>
      </c>
      <c r="S2644" s="9">
        <f t="shared" si="291"/>
        <v>42536.246620370366</v>
      </c>
      <c r="T2644" s="10">
        <f t="shared" si="292"/>
        <v>42566.289583333331</v>
      </c>
      <c r="U2644">
        <f t="shared" si="293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72</v>
      </c>
      <c r="M2645" t="b">
        <v>1</v>
      </c>
      <c r="N2645" t="s">
        <v>8271</v>
      </c>
      <c r="O2645" s="5">
        <f t="shared" si="287"/>
        <v>0.33559730999999998</v>
      </c>
      <c r="P2645" s="11">
        <f t="shared" si="288"/>
        <v>4661.0737499999996</v>
      </c>
      <c r="Q2645" t="str">
        <f t="shared" si="289"/>
        <v>theater</v>
      </c>
      <c r="R2645" t="str">
        <f t="shared" si="290"/>
        <v>plays</v>
      </c>
      <c r="S2645" s="9">
        <f t="shared" si="291"/>
        <v>42689.582349537035</v>
      </c>
      <c r="T2645" s="10">
        <f t="shared" si="292"/>
        <v>42725.332638888889</v>
      </c>
      <c r="U2645">
        <f t="shared" si="293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0</v>
      </c>
      <c r="L2646">
        <v>119</v>
      </c>
      <c r="M2646" t="b">
        <v>1</v>
      </c>
      <c r="N2646" t="s">
        <v>8274</v>
      </c>
      <c r="O2646" s="5">
        <f t="shared" si="287"/>
        <v>2.053E-2</v>
      </c>
      <c r="P2646" s="11">
        <f t="shared" si="288"/>
        <v>17.252100840336134</v>
      </c>
      <c r="Q2646" t="str">
        <f t="shared" si="289"/>
        <v>publishing</v>
      </c>
      <c r="R2646" t="str">
        <f t="shared" si="290"/>
        <v>nonfiction</v>
      </c>
      <c r="S2646" s="9">
        <f t="shared" si="291"/>
        <v>42774.792071759264</v>
      </c>
      <c r="T2646" s="10">
        <f t="shared" si="292"/>
        <v>42804.792071759264</v>
      </c>
      <c r="U2646">
        <f t="shared" si="293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0</v>
      </c>
      <c r="L2647">
        <v>4</v>
      </c>
      <c r="M2647" t="b">
        <v>0</v>
      </c>
      <c r="N2647" t="s">
        <v>8271</v>
      </c>
      <c r="O2647" s="5">
        <f t="shared" si="287"/>
        <v>0.105</v>
      </c>
      <c r="P2647" s="11">
        <f t="shared" si="288"/>
        <v>525</v>
      </c>
      <c r="Q2647" t="str">
        <f t="shared" si="289"/>
        <v>theater</v>
      </c>
      <c r="R2647" t="str">
        <f t="shared" si="290"/>
        <v>plays</v>
      </c>
      <c r="S2647" s="9">
        <f t="shared" si="291"/>
        <v>41921.842627314814</v>
      </c>
      <c r="T2647" s="10">
        <f t="shared" si="292"/>
        <v>41951.884293981479</v>
      </c>
      <c r="U2647">
        <f t="shared" si="293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0</v>
      </c>
      <c r="L2648">
        <v>32</v>
      </c>
      <c r="M2648" t="b">
        <v>1</v>
      </c>
      <c r="N2648" t="s">
        <v>8279</v>
      </c>
      <c r="O2648" s="5">
        <f t="shared" si="287"/>
        <v>8.4172839999999999E-2</v>
      </c>
      <c r="P2648" s="11">
        <f t="shared" si="288"/>
        <v>1315.2006249999999</v>
      </c>
      <c r="Q2648" t="str">
        <f t="shared" si="289"/>
        <v>music</v>
      </c>
      <c r="R2648" t="str">
        <f t="shared" si="290"/>
        <v>indie rock</v>
      </c>
      <c r="S2648" s="9">
        <f t="shared" si="291"/>
        <v>42226.313298611116</v>
      </c>
      <c r="T2648" s="10">
        <f t="shared" si="292"/>
        <v>42256.313298611116</v>
      </c>
      <c r="U2648">
        <f t="shared" si="293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340</v>
      </c>
      <c r="M2649" t="b">
        <v>1</v>
      </c>
      <c r="N2649" t="s">
        <v>8276</v>
      </c>
      <c r="O2649" s="5">
        <f t="shared" si="287"/>
        <v>1.44E-2</v>
      </c>
      <c r="P2649" s="11">
        <f t="shared" si="288"/>
        <v>0.10588235294117647</v>
      </c>
      <c r="Q2649" t="str">
        <f t="shared" si="289"/>
        <v>music</v>
      </c>
      <c r="R2649" t="str">
        <f t="shared" si="290"/>
        <v>rock</v>
      </c>
      <c r="S2649" s="9">
        <f t="shared" si="291"/>
        <v>42200.261793981481</v>
      </c>
      <c r="T2649" s="10">
        <f t="shared" si="292"/>
        <v>42230.261793981481</v>
      </c>
      <c r="U2649">
        <f t="shared" si="293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271</v>
      </c>
      <c r="M2650" t="b">
        <v>1</v>
      </c>
      <c r="N2650" t="s">
        <v>8285</v>
      </c>
      <c r="O2650" s="5">
        <f t="shared" si="287"/>
        <v>8.8333333333333337E-3</v>
      </c>
      <c r="P2650" s="11">
        <f t="shared" si="288"/>
        <v>0.39114391143911437</v>
      </c>
      <c r="Q2650" t="str">
        <f t="shared" si="289"/>
        <v>photography</v>
      </c>
      <c r="R2650" t="str">
        <f t="shared" si="290"/>
        <v>photobooks</v>
      </c>
      <c r="S2650" s="9">
        <f t="shared" si="291"/>
        <v>42408.714814814812</v>
      </c>
      <c r="T2650" s="10">
        <f t="shared" si="292"/>
        <v>42438.714814814812</v>
      </c>
      <c r="U2650">
        <f t="shared" si="293"/>
        <v>2016</v>
      </c>
    </row>
    <row r="2651" spans="1:21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113</v>
      </c>
      <c r="M2651" t="b">
        <v>1</v>
      </c>
      <c r="N2651" t="s">
        <v>8292</v>
      </c>
      <c r="O2651" s="5">
        <f t="shared" si="287"/>
        <v>9.9200000000000004E-4</v>
      </c>
      <c r="P2651" s="11">
        <f t="shared" si="288"/>
        <v>1.0973451327433628</v>
      </c>
      <c r="Q2651" t="str">
        <f t="shared" si="289"/>
        <v>music</v>
      </c>
      <c r="R2651" t="str">
        <f t="shared" si="290"/>
        <v>pop</v>
      </c>
      <c r="S2651" s="9">
        <f t="shared" si="291"/>
        <v>42341.99700231482</v>
      </c>
      <c r="T2651" s="10">
        <f t="shared" si="292"/>
        <v>42401.99700231482</v>
      </c>
      <c r="U2651">
        <f t="shared" si="293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0</v>
      </c>
      <c r="M2652" t="b">
        <v>0</v>
      </c>
      <c r="N2652" t="s">
        <v>8275</v>
      </c>
      <c r="O2652" s="5">
        <f t="shared" si="287"/>
        <v>5.966666666666667E-3</v>
      </c>
      <c r="P2652" s="11" t="e">
        <f t="shared" si="288"/>
        <v>#DIV/0!</v>
      </c>
      <c r="Q2652" t="str">
        <f t="shared" si="289"/>
        <v>publishing</v>
      </c>
      <c r="R2652" t="str">
        <f t="shared" si="290"/>
        <v>fiction</v>
      </c>
      <c r="S2652" s="9">
        <f t="shared" si="291"/>
        <v>42695.624340277776</v>
      </c>
      <c r="T2652" s="10">
        <f t="shared" si="292"/>
        <v>42725.624340277776</v>
      </c>
      <c r="U2652">
        <f t="shared" si="293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12</v>
      </c>
      <c r="M2653" t="b">
        <v>0</v>
      </c>
      <c r="N2653" t="s">
        <v>8284</v>
      </c>
      <c r="O2653" s="5">
        <f t="shared" si="287"/>
        <v>1.8689285714285714E-2</v>
      </c>
      <c r="P2653" s="11">
        <f t="shared" si="288"/>
        <v>436.08333333333331</v>
      </c>
      <c r="Q2653" t="str">
        <f t="shared" si="289"/>
        <v>food</v>
      </c>
      <c r="R2653" t="str">
        <f t="shared" si="290"/>
        <v>food trucks</v>
      </c>
      <c r="S2653" s="9">
        <f t="shared" si="291"/>
        <v>42327.805659722217</v>
      </c>
      <c r="T2653" s="10">
        <f t="shared" si="292"/>
        <v>42355.805659722217</v>
      </c>
      <c r="U2653">
        <f t="shared" si="293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62</v>
      </c>
      <c r="M2654" t="b">
        <v>1</v>
      </c>
      <c r="N2654" t="s">
        <v>8271</v>
      </c>
      <c r="O2654" s="5">
        <f t="shared" si="287"/>
        <v>8.8500000000000002E-3</v>
      </c>
      <c r="P2654" s="11">
        <f t="shared" si="288"/>
        <v>14.274193548387096</v>
      </c>
      <c r="Q2654" t="str">
        <f t="shared" si="289"/>
        <v>theater</v>
      </c>
      <c r="R2654" t="str">
        <f t="shared" si="290"/>
        <v>plays</v>
      </c>
      <c r="S2654" s="9">
        <f t="shared" si="291"/>
        <v>41953.158854166672</v>
      </c>
      <c r="T2654" s="10">
        <f t="shared" si="292"/>
        <v>41983.158854166672</v>
      </c>
      <c r="U2654">
        <f t="shared" si="293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49</v>
      </c>
      <c r="M2655" t="b">
        <v>1</v>
      </c>
      <c r="N2655" t="s">
        <v>8266</v>
      </c>
      <c r="O2655" s="5">
        <f t="shared" si="287"/>
        <v>0.1152156862745098</v>
      </c>
      <c r="P2655" s="11">
        <f t="shared" si="288"/>
        <v>119.91836734693878</v>
      </c>
      <c r="Q2655" t="str">
        <f t="shared" si="289"/>
        <v>film &amp; video</v>
      </c>
      <c r="R2655" t="str">
        <f t="shared" si="290"/>
        <v>shorts</v>
      </c>
      <c r="S2655" s="9">
        <f t="shared" si="291"/>
        <v>41771.651932870373</v>
      </c>
      <c r="T2655" s="10">
        <f t="shared" si="292"/>
        <v>41803.166666666664</v>
      </c>
      <c r="U2655">
        <f t="shared" si="293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8272</v>
      </c>
      <c r="O2656" s="5">
        <f t="shared" si="287"/>
        <v>5.1000000000000004E-4</v>
      </c>
      <c r="P2656" s="11">
        <f t="shared" si="288"/>
        <v>8.5</v>
      </c>
      <c r="Q2656" t="str">
        <f t="shared" si="289"/>
        <v>technology</v>
      </c>
      <c r="R2656" t="str">
        <f t="shared" si="290"/>
        <v>web</v>
      </c>
      <c r="S2656" s="9">
        <f t="shared" si="291"/>
        <v>42055.600995370376</v>
      </c>
      <c r="T2656" s="10">
        <f t="shared" si="292"/>
        <v>42115.559328703705</v>
      </c>
      <c r="U2656">
        <f t="shared" si="293"/>
        <v>2015</v>
      </c>
    </row>
    <row r="2657" spans="1:21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27</v>
      </c>
      <c r="M2657" t="b">
        <v>0</v>
      </c>
      <c r="N2657" t="s">
        <v>8284</v>
      </c>
      <c r="O2657" s="5">
        <f t="shared" si="287"/>
        <v>0.21033333333333334</v>
      </c>
      <c r="P2657" s="11">
        <f t="shared" si="288"/>
        <v>116.85185185185185</v>
      </c>
      <c r="Q2657" t="str">
        <f t="shared" si="289"/>
        <v>food</v>
      </c>
      <c r="R2657" t="str">
        <f t="shared" si="290"/>
        <v>food trucks</v>
      </c>
      <c r="S2657" s="9">
        <f t="shared" si="291"/>
        <v>42381.866284722222</v>
      </c>
      <c r="T2657" s="10">
        <f t="shared" si="292"/>
        <v>42409.833333333328</v>
      </c>
      <c r="U2657">
        <f t="shared" si="293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14</v>
      </c>
      <c r="M2658" t="b">
        <v>1</v>
      </c>
      <c r="N2658" t="s">
        <v>8276</v>
      </c>
      <c r="O2658" s="5">
        <f t="shared" si="287"/>
        <v>0.11436666666666667</v>
      </c>
      <c r="P2658" s="11">
        <f t="shared" si="288"/>
        <v>1225.3571428571429</v>
      </c>
      <c r="Q2658" t="str">
        <f t="shared" si="289"/>
        <v>music</v>
      </c>
      <c r="R2658" t="str">
        <f t="shared" si="290"/>
        <v>rock</v>
      </c>
      <c r="S2658" s="9">
        <f t="shared" si="291"/>
        <v>42767.688518518517</v>
      </c>
      <c r="T2658" s="10">
        <f t="shared" si="292"/>
        <v>42806.791666666672</v>
      </c>
      <c r="U2658">
        <f t="shared" si="293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34</v>
      </c>
      <c r="M2659" t="b">
        <v>0</v>
      </c>
      <c r="N2659" t="s">
        <v>8304</v>
      </c>
      <c r="O2659" s="5">
        <f t="shared" si="287"/>
        <v>0.18737933333333334</v>
      </c>
      <c r="P2659" s="11">
        <f t="shared" si="288"/>
        <v>165.33470588235295</v>
      </c>
      <c r="Q2659" t="str">
        <f t="shared" si="289"/>
        <v>publishing</v>
      </c>
      <c r="R2659" t="str">
        <f t="shared" si="290"/>
        <v>children's books</v>
      </c>
      <c r="S2659" s="9">
        <f t="shared" si="291"/>
        <v>42551.928854166668</v>
      </c>
      <c r="T2659" s="10">
        <f t="shared" si="292"/>
        <v>42585.0625</v>
      </c>
      <c r="U2659">
        <f t="shared" si="293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1</v>
      </c>
      <c r="M2660" t="b">
        <v>0</v>
      </c>
      <c r="N2660" t="s">
        <v>8271</v>
      </c>
      <c r="O2660" s="5">
        <f t="shared" si="287"/>
        <v>9.2857142857142856E-4</v>
      </c>
      <c r="P2660" s="11">
        <f t="shared" si="288"/>
        <v>91</v>
      </c>
      <c r="Q2660" t="str">
        <f t="shared" si="289"/>
        <v>theater</v>
      </c>
      <c r="R2660" t="str">
        <f t="shared" si="290"/>
        <v>plays</v>
      </c>
      <c r="S2660" s="9">
        <f t="shared" si="291"/>
        <v>42551.884189814817</v>
      </c>
      <c r="T2660" s="10">
        <f t="shared" si="292"/>
        <v>42581.884189814817</v>
      </c>
      <c r="U2660">
        <f t="shared" si="293"/>
        <v>2016</v>
      </c>
    </row>
    <row r="2661" spans="1:21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8</v>
      </c>
      <c r="M2661" t="b">
        <v>0</v>
      </c>
      <c r="N2661" t="s">
        <v>8273</v>
      </c>
      <c r="O2661" s="5">
        <f t="shared" si="287"/>
        <v>2.720408163265306E-2</v>
      </c>
      <c r="P2661" s="11">
        <f t="shared" si="288"/>
        <v>166.625</v>
      </c>
      <c r="Q2661" t="str">
        <f t="shared" si="289"/>
        <v>technology</v>
      </c>
      <c r="R2661" t="str">
        <f t="shared" si="290"/>
        <v>wearables</v>
      </c>
      <c r="S2661" s="9">
        <f t="shared" si="291"/>
        <v>42082.069560185191</v>
      </c>
      <c r="T2661" s="10">
        <f t="shared" si="292"/>
        <v>42112.069560185191</v>
      </c>
      <c r="U2661">
        <f t="shared" si="293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4</v>
      </c>
      <c r="M2662" t="b">
        <v>0</v>
      </c>
      <c r="N2662" t="s">
        <v>8271</v>
      </c>
      <c r="O2662" s="5">
        <f t="shared" si="287"/>
        <v>9.5E-4</v>
      </c>
      <c r="P2662" s="11">
        <f t="shared" si="288"/>
        <v>4.75</v>
      </c>
      <c r="Q2662" t="str">
        <f t="shared" si="289"/>
        <v>theater</v>
      </c>
      <c r="R2662" t="str">
        <f t="shared" si="290"/>
        <v>plays</v>
      </c>
      <c r="S2662" s="9">
        <f t="shared" si="291"/>
        <v>42272.713171296295</v>
      </c>
      <c r="T2662" s="10">
        <f t="shared" si="292"/>
        <v>42332.754837962959</v>
      </c>
      <c r="U2662">
        <f t="shared" si="293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2</v>
      </c>
      <c r="M2663" t="b">
        <v>0</v>
      </c>
      <c r="N2663" t="s">
        <v>8290</v>
      </c>
      <c r="O2663" s="5">
        <f t="shared" si="287"/>
        <v>1.0289999999999999</v>
      </c>
      <c r="P2663" s="11">
        <f t="shared" si="288"/>
        <v>2572.5</v>
      </c>
      <c r="Q2663" t="str">
        <f t="shared" si="289"/>
        <v>publishing</v>
      </c>
      <c r="R2663" t="str">
        <f t="shared" si="290"/>
        <v>art books</v>
      </c>
      <c r="S2663" s="9">
        <f t="shared" si="291"/>
        <v>41542.958449074074</v>
      </c>
      <c r="T2663" s="10">
        <f t="shared" si="292"/>
        <v>41572.958449074074</v>
      </c>
      <c r="U2663">
        <f t="shared" si="293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49</v>
      </c>
      <c r="M2664" t="b">
        <v>0</v>
      </c>
      <c r="N2664" t="s">
        <v>8270</v>
      </c>
      <c r="O2664" s="5">
        <f t="shared" si="287"/>
        <v>1.0680000000000001</v>
      </c>
      <c r="P2664" s="11">
        <f t="shared" si="288"/>
        <v>435.91836734693879</v>
      </c>
      <c r="Q2664" t="str">
        <f t="shared" si="289"/>
        <v>film &amp; video</v>
      </c>
      <c r="R2664" t="str">
        <f t="shared" si="290"/>
        <v>animation</v>
      </c>
      <c r="S2664" s="9">
        <f t="shared" si="291"/>
        <v>42207.746678240743</v>
      </c>
      <c r="T2664" s="10">
        <f t="shared" si="292"/>
        <v>42237.746678240743</v>
      </c>
      <c r="U2664">
        <f t="shared" si="293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13</v>
      </c>
      <c r="M2665" t="b">
        <v>0</v>
      </c>
      <c r="N2665" t="s">
        <v>8271</v>
      </c>
      <c r="O2665" s="5">
        <f t="shared" si="287"/>
        <v>1.0459624999999999</v>
      </c>
      <c r="P2665" s="11">
        <f t="shared" si="288"/>
        <v>1609.1730769230769</v>
      </c>
      <c r="Q2665" t="str">
        <f t="shared" si="289"/>
        <v>theater</v>
      </c>
      <c r="R2665" t="str">
        <f t="shared" si="290"/>
        <v>plays</v>
      </c>
      <c r="S2665" s="9">
        <f t="shared" si="291"/>
        <v>42222.622766203705</v>
      </c>
      <c r="T2665" s="10">
        <f t="shared" si="292"/>
        <v>42251.625</v>
      </c>
      <c r="U2665">
        <f t="shared" si="293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13</v>
      </c>
      <c r="M2666" t="b">
        <v>0</v>
      </c>
      <c r="N2666" t="s">
        <v>8271</v>
      </c>
      <c r="O2666" s="5">
        <f t="shared" si="287"/>
        <v>1.0342857142857143</v>
      </c>
      <c r="P2666" s="11">
        <f t="shared" si="288"/>
        <v>1392.3076923076924</v>
      </c>
      <c r="Q2666" t="str">
        <f t="shared" si="289"/>
        <v>theater</v>
      </c>
      <c r="R2666" t="str">
        <f t="shared" si="290"/>
        <v>plays</v>
      </c>
      <c r="S2666" s="9">
        <f t="shared" si="291"/>
        <v>42313.02542824074</v>
      </c>
      <c r="T2666" s="10">
        <f t="shared" si="292"/>
        <v>42347.290972222225</v>
      </c>
      <c r="U2666">
        <f t="shared" si="293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539</v>
      </c>
      <c r="M2667" t="b">
        <v>1</v>
      </c>
      <c r="N2667" t="s">
        <v>8297</v>
      </c>
      <c r="O2667" s="5">
        <f t="shared" si="287"/>
        <v>1.2314285714285715</v>
      </c>
      <c r="P2667" s="11">
        <f t="shared" si="288"/>
        <v>7.9962894248608531</v>
      </c>
      <c r="Q2667" t="str">
        <f t="shared" si="289"/>
        <v>games</v>
      </c>
      <c r="R2667" t="str">
        <f t="shared" si="290"/>
        <v>tabletop games</v>
      </c>
      <c r="S2667" s="9">
        <f t="shared" si="291"/>
        <v>42083.895532407405</v>
      </c>
      <c r="T2667" s="10">
        <f t="shared" si="292"/>
        <v>42128.895532407405</v>
      </c>
      <c r="U2667">
        <f t="shared" si="293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1</v>
      </c>
      <c r="L2668">
        <v>2139</v>
      </c>
      <c r="M2668" t="b">
        <v>1</v>
      </c>
      <c r="N2668" t="s">
        <v>8269</v>
      </c>
      <c r="O2668" s="5">
        <f t="shared" si="287"/>
        <v>1.592951</v>
      </c>
      <c r="P2668" s="11">
        <f t="shared" si="288"/>
        <v>7.447176250584385</v>
      </c>
      <c r="Q2668" t="str">
        <f t="shared" si="289"/>
        <v>film &amp; video</v>
      </c>
      <c r="R2668" t="str">
        <f t="shared" si="290"/>
        <v>documentary</v>
      </c>
      <c r="S2668" s="9">
        <f t="shared" si="291"/>
        <v>42235.764340277776</v>
      </c>
      <c r="T2668" s="10">
        <f t="shared" si="292"/>
        <v>42272.875</v>
      </c>
      <c r="U2668">
        <f t="shared" si="293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8</v>
      </c>
      <c r="M2669" t="b">
        <v>1</v>
      </c>
      <c r="N2669" t="s">
        <v>8271</v>
      </c>
      <c r="O2669" s="5">
        <f t="shared" si="287"/>
        <v>1.1066666666666667</v>
      </c>
      <c r="P2669" s="11">
        <f t="shared" si="288"/>
        <v>207.5</v>
      </c>
      <c r="Q2669" t="str">
        <f t="shared" si="289"/>
        <v>theater</v>
      </c>
      <c r="R2669" t="str">
        <f t="shared" si="290"/>
        <v>plays</v>
      </c>
      <c r="S2669" s="9">
        <f t="shared" si="291"/>
        <v>42380.926111111112</v>
      </c>
      <c r="T2669" s="10">
        <f t="shared" si="292"/>
        <v>42410.926111111112</v>
      </c>
      <c r="U2669">
        <f t="shared" si="293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2174</v>
      </c>
      <c r="M2670" t="b">
        <v>1</v>
      </c>
      <c r="N2670" t="s">
        <v>8273</v>
      </c>
      <c r="O2670" s="5">
        <f t="shared" si="287"/>
        <v>1.7070000000000001</v>
      </c>
      <c r="P2670" s="11">
        <f t="shared" si="288"/>
        <v>0.78518859245630179</v>
      </c>
      <c r="Q2670" t="str">
        <f t="shared" si="289"/>
        <v>technology</v>
      </c>
      <c r="R2670" t="str">
        <f t="shared" si="290"/>
        <v>wearables</v>
      </c>
      <c r="S2670" s="9">
        <f t="shared" si="291"/>
        <v>42275.588715277772</v>
      </c>
      <c r="T2670" s="10">
        <f t="shared" si="292"/>
        <v>42317.60555555555</v>
      </c>
      <c r="U2670">
        <f t="shared" si="293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682</v>
      </c>
      <c r="M2671" t="b">
        <v>1</v>
      </c>
      <c r="N2671" t="s">
        <v>8295</v>
      </c>
      <c r="O2671" s="5">
        <f t="shared" si="287"/>
        <v>1.25125</v>
      </c>
      <c r="P2671" s="11">
        <f t="shared" si="288"/>
        <v>1.467741935483871</v>
      </c>
      <c r="Q2671" t="str">
        <f t="shared" si="289"/>
        <v>technology</v>
      </c>
      <c r="R2671" t="str">
        <f t="shared" si="290"/>
        <v>hardware</v>
      </c>
      <c r="S2671" s="9">
        <f t="shared" si="291"/>
        <v>42319.035833333335</v>
      </c>
      <c r="T2671" s="10">
        <f t="shared" si="292"/>
        <v>42379.035833333335</v>
      </c>
      <c r="U2671">
        <f t="shared" si="293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96</v>
      </c>
      <c r="M2672" t="b">
        <v>0</v>
      </c>
      <c r="N2672" t="s">
        <v>8285</v>
      </c>
      <c r="O2672" s="5">
        <f t="shared" si="287"/>
        <v>6.4158609339642042E-2</v>
      </c>
      <c r="P2672" s="11">
        <f t="shared" si="288"/>
        <v>25.989583333333332</v>
      </c>
      <c r="Q2672" t="str">
        <f t="shared" si="289"/>
        <v>photography</v>
      </c>
      <c r="R2672" t="str">
        <f t="shared" si="290"/>
        <v>photobooks</v>
      </c>
      <c r="S2672" s="9">
        <f t="shared" si="291"/>
        <v>41821.020601851851</v>
      </c>
      <c r="T2672" s="10">
        <f t="shared" si="292"/>
        <v>41849.020601851851</v>
      </c>
      <c r="U2672">
        <f t="shared" si="293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0</v>
      </c>
      <c r="L2673">
        <v>30</v>
      </c>
      <c r="M2673" t="b">
        <v>0</v>
      </c>
      <c r="N2673" t="s">
        <v>8282</v>
      </c>
      <c r="O2673" s="5">
        <f t="shared" si="287"/>
        <v>0.11344</v>
      </c>
      <c r="P2673" s="11">
        <f t="shared" si="288"/>
        <v>94.533333333333331</v>
      </c>
      <c r="Q2673" t="str">
        <f t="shared" si="289"/>
        <v>games</v>
      </c>
      <c r="R2673" t="str">
        <f t="shared" si="290"/>
        <v>video games</v>
      </c>
      <c r="S2673" s="9">
        <f t="shared" si="291"/>
        <v>41962.749027777783</v>
      </c>
      <c r="T2673" s="10">
        <f t="shared" si="292"/>
        <v>41992.818055555559</v>
      </c>
      <c r="U2673">
        <f t="shared" si="293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0</v>
      </c>
      <c r="L2674">
        <v>51</v>
      </c>
      <c r="M2674" t="b">
        <v>1</v>
      </c>
      <c r="N2674" t="s">
        <v>8276</v>
      </c>
      <c r="O2674" s="5">
        <f t="shared" si="287"/>
        <v>0.33189999999999997</v>
      </c>
      <c r="P2674" s="11">
        <f t="shared" si="288"/>
        <v>65.078431372549019</v>
      </c>
      <c r="Q2674" t="str">
        <f t="shared" si="289"/>
        <v>music</v>
      </c>
      <c r="R2674" t="str">
        <f t="shared" si="290"/>
        <v>rock</v>
      </c>
      <c r="S2674" s="9">
        <f t="shared" si="291"/>
        <v>42344.884143518517</v>
      </c>
      <c r="T2674" s="10">
        <f t="shared" si="292"/>
        <v>42366.25</v>
      </c>
      <c r="U2674">
        <f t="shared" si="293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0</v>
      </c>
      <c r="L2675">
        <v>2</v>
      </c>
      <c r="M2675" t="b">
        <v>0</v>
      </c>
      <c r="N2675" t="s">
        <v>8271</v>
      </c>
      <c r="O2675" s="5">
        <f t="shared" si="287"/>
        <v>0.27579999999999999</v>
      </c>
      <c r="P2675" s="11">
        <f t="shared" si="288"/>
        <v>5516</v>
      </c>
      <c r="Q2675" t="str">
        <f t="shared" si="289"/>
        <v>theater</v>
      </c>
      <c r="R2675" t="str">
        <f t="shared" si="290"/>
        <v>plays</v>
      </c>
      <c r="S2675" s="9">
        <f t="shared" si="291"/>
        <v>41912.541655092595</v>
      </c>
      <c r="T2675" s="10">
        <f t="shared" si="292"/>
        <v>41941.947916666664</v>
      </c>
      <c r="U2675">
        <f t="shared" si="293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0</v>
      </c>
      <c r="L2676">
        <v>93</v>
      </c>
      <c r="M2676" t="b">
        <v>1</v>
      </c>
      <c r="N2676" t="s">
        <v>8271</v>
      </c>
      <c r="O2676" s="5">
        <f t="shared" si="287"/>
        <v>0.62839999999999996</v>
      </c>
      <c r="P2676" s="11">
        <f t="shared" si="288"/>
        <v>236.49462365591398</v>
      </c>
      <c r="Q2676" t="str">
        <f t="shared" si="289"/>
        <v>theater</v>
      </c>
      <c r="R2676" t="str">
        <f t="shared" si="290"/>
        <v>plays</v>
      </c>
      <c r="S2676" s="9">
        <f t="shared" si="291"/>
        <v>42529.632754629631</v>
      </c>
      <c r="T2676" s="10">
        <f t="shared" si="292"/>
        <v>42556.207638888889</v>
      </c>
      <c r="U2676">
        <f t="shared" si="293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0</v>
      </c>
      <c r="L2677">
        <v>23</v>
      </c>
      <c r="M2677" t="b">
        <v>0</v>
      </c>
      <c r="N2677" t="s">
        <v>8285</v>
      </c>
      <c r="O2677" s="5">
        <f t="shared" si="287"/>
        <v>7.5880000000000003E-2</v>
      </c>
      <c r="P2677" s="11">
        <f t="shared" si="288"/>
        <v>82.478260869565219</v>
      </c>
      <c r="Q2677" t="str">
        <f t="shared" si="289"/>
        <v>photography</v>
      </c>
      <c r="R2677" t="str">
        <f t="shared" si="290"/>
        <v>photobooks</v>
      </c>
      <c r="S2677" s="9">
        <f t="shared" si="291"/>
        <v>41923.857511574075</v>
      </c>
      <c r="T2677" s="10">
        <f t="shared" si="292"/>
        <v>41953.899178240739</v>
      </c>
      <c r="U2677">
        <f t="shared" si="293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30</v>
      </c>
      <c r="M2678" t="b">
        <v>0</v>
      </c>
      <c r="N2678" t="s">
        <v>8284</v>
      </c>
      <c r="O2678" s="5">
        <f t="shared" si="287"/>
        <v>0.50380952380952382</v>
      </c>
      <c r="P2678" s="11">
        <f t="shared" si="288"/>
        <v>35.266666666666666</v>
      </c>
      <c r="Q2678" t="str">
        <f t="shared" si="289"/>
        <v>food</v>
      </c>
      <c r="R2678" t="str">
        <f t="shared" si="290"/>
        <v>food trucks</v>
      </c>
      <c r="S2678" s="9">
        <f t="shared" si="291"/>
        <v>42482.624699074076</v>
      </c>
      <c r="T2678" s="10">
        <f t="shared" si="292"/>
        <v>42512.624699074076</v>
      </c>
      <c r="U2678">
        <f t="shared" si="293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14</v>
      </c>
      <c r="M2679" t="b">
        <v>0</v>
      </c>
      <c r="N2679" t="s">
        <v>8284</v>
      </c>
      <c r="O2679" s="5">
        <f t="shared" si="287"/>
        <v>0.17512820512820512</v>
      </c>
      <c r="P2679" s="11">
        <f t="shared" si="288"/>
        <v>243.92857142857142</v>
      </c>
      <c r="Q2679" t="str">
        <f t="shared" si="289"/>
        <v>food</v>
      </c>
      <c r="R2679" t="str">
        <f t="shared" si="290"/>
        <v>food trucks</v>
      </c>
      <c r="S2679" s="9">
        <f t="shared" si="291"/>
        <v>41793.029432870368</v>
      </c>
      <c r="T2679" s="10">
        <f t="shared" si="292"/>
        <v>41823.029432870368</v>
      </c>
      <c r="U2679">
        <f t="shared" si="293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0</v>
      </c>
      <c r="M2680" t="b">
        <v>0</v>
      </c>
      <c r="N2680" t="s">
        <v>8278</v>
      </c>
      <c r="O2680" s="5">
        <f t="shared" si="287"/>
        <v>1.3750000000000001E-4</v>
      </c>
      <c r="P2680" s="11" t="e">
        <f t="shared" si="288"/>
        <v>#DIV/0!</v>
      </c>
      <c r="Q2680" t="str">
        <f t="shared" si="289"/>
        <v>music</v>
      </c>
      <c r="R2680" t="str">
        <f t="shared" si="290"/>
        <v>jazz</v>
      </c>
      <c r="S2680" s="9">
        <f t="shared" si="291"/>
        <v>42241.798206018517</v>
      </c>
      <c r="T2680" s="10">
        <f t="shared" si="292"/>
        <v>42271.798206018517</v>
      </c>
      <c r="U2680">
        <f t="shared" si="293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2</v>
      </c>
      <c r="M2681" t="b">
        <v>0</v>
      </c>
      <c r="N2681" t="s">
        <v>8272</v>
      </c>
      <c r="O2681" s="5">
        <f t="shared" si="287"/>
        <v>3.3E-3</v>
      </c>
      <c r="P2681" s="11">
        <f t="shared" si="288"/>
        <v>66</v>
      </c>
      <c r="Q2681" t="str">
        <f t="shared" si="289"/>
        <v>technology</v>
      </c>
      <c r="R2681" t="str">
        <f t="shared" si="290"/>
        <v>web</v>
      </c>
      <c r="S2681" s="9">
        <f t="shared" si="291"/>
        <v>42033.001087962963</v>
      </c>
      <c r="T2681" s="10">
        <f t="shared" si="292"/>
        <v>42063.001087962963</v>
      </c>
      <c r="U2681">
        <f t="shared" si="293"/>
        <v>2015</v>
      </c>
    </row>
    <row r="2682" spans="1:21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16</v>
      </c>
      <c r="M2682" t="b">
        <v>0</v>
      </c>
      <c r="N2682" t="s">
        <v>8271</v>
      </c>
      <c r="O2682" s="5">
        <f t="shared" si="287"/>
        <v>8.6250000000000007E-3</v>
      </c>
      <c r="P2682" s="11">
        <f t="shared" si="288"/>
        <v>17.25</v>
      </c>
      <c r="Q2682" t="str">
        <f t="shared" si="289"/>
        <v>theater</v>
      </c>
      <c r="R2682" t="str">
        <f t="shared" si="290"/>
        <v>plays</v>
      </c>
      <c r="S2682" s="9">
        <f t="shared" si="291"/>
        <v>42436.211701388893</v>
      </c>
      <c r="T2682" s="10">
        <f t="shared" si="292"/>
        <v>42466.170034722221</v>
      </c>
      <c r="U2682">
        <f t="shared" si="293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85</v>
      </c>
      <c r="M2683" t="b">
        <v>1</v>
      </c>
      <c r="N2683" t="s">
        <v>8271</v>
      </c>
      <c r="O2683" s="5">
        <f t="shared" si="287"/>
        <v>6.875E-3</v>
      </c>
      <c r="P2683" s="11">
        <f t="shared" si="288"/>
        <v>0.6470588235294118</v>
      </c>
      <c r="Q2683" t="str">
        <f t="shared" si="289"/>
        <v>theater</v>
      </c>
      <c r="R2683" t="str">
        <f t="shared" si="290"/>
        <v>plays</v>
      </c>
      <c r="S2683" s="9">
        <f t="shared" si="291"/>
        <v>41805.895254629628</v>
      </c>
      <c r="T2683" s="10">
        <f t="shared" si="292"/>
        <v>41830.895254629628</v>
      </c>
      <c r="U2683">
        <f t="shared" si="293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0</v>
      </c>
      <c r="M2684" t="b">
        <v>0</v>
      </c>
      <c r="N2684" t="s">
        <v>8293</v>
      </c>
      <c r="O2684" s="5">
        <f t="shared" si="287"/>
        <v>0.28299999999999997</v>
      </c>
      <c r="P2684" s="11" t="e">
        <f t="shared" si="288"/>
        <v>#DIV/0!</v>
      </c>
      <c r="Q2684" t="str">
        <f t="shared" si="289"/>
        <v>music</v>
      </c>
      <c r="R2684" t="str">
        <f t="shared" si="290"/>
        <v>faith</v>
      </c>
      <c r="S2684" s="9">
        <f t="shared" si="291"/>
        <v>41932.871990740743</v>
      </c>
      <c r="T2684" s="10">
        <f t="shared" si="292"/>
        <v>41965.249305555553</v>
      </c>
      <c r="U2684">
        <f t="shared" si="293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0</v>
      </c>
      <c r="M2685" t="b">
        <v>0</v>
      </c>
      <c r="N2685" t="s">
        <v>8272</v>
      </c>
      <c r="O2685" s="5">
        <f t="shared" si="287"/>
        <v>2.3999999999999998E-3</v>
      </c>
      <c r="P2685" s="11" t="e">
        <f t="shared" si="288"/>
        <v>#DIV/0!</v>
      </c>
      <c r="Q2685" t="str">
        <f t="shared" si="289"/>
        <v>technology</v>
      </c>
      <c r="R2685" t="str">
        <f t="shared" si="290"/>
        <v>web</v>
      </c>
      <c r="S2685" s="9">
        <f t="shared" si="291"/>
        <v>42034.75509259259</v>
      </c>
      <c r="T2685" s="10">
        <f t="shared" si="292"/>
        <v>42064.75509259259</v>
      </c>
      <c r="U2685">
        <f t="shared" si="293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1</v>
      </c>
      <c r="L2686">
        <v>551</v>
      </c>
      <c r="M2686" t="b">
        <v>1</v>
      </c>
      <c r="N2686" t="s">
        <v>8303</v>
      </c>
      <c r="O2686" s="5">
        <f t="shared" si="287"/>
        <v>1.1428571428571429E-2</v>
      </c>
      <c r="P2686" s="11">
        <f t="shared" si="288"/>
        <v>1.4519056261343013</v>
      </c>
      <c r="Q2686" t="str">
        <f t="shared" si="289"/>
        <v>theater</v>
      </c>
      <c r="R2686" t="str">
        <f t="shared" si="290"/>
        <v>spaces</v>
      </c>
      <c r="S2686" s="9">
        <f t="shared" si="291"/>
        <v>41820.914641203701</v>
      </c>
      <c r="T2686" s="10">
        <f t="shared" si="292"/>
        <v>41860.914641203701</v>
      </c>
      <c r="U2686">
        <f t="shared" si="293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1</v>
      </c>
      <c r="L2687">
        <v>385</v>
      </c>
      <c r="M2687" t="b">
        <v>1</v>
      </c>
      <c r="N2687" t="s">
        <v>8301</v>
      </c>
      <c r="O2687" s="5">
        <f t="shared" si="287"/>
        <v>2.0000000000000001E-4</v>
      </c>
      <c r="P2687" s="11">
        <f t="shared" si="288"/>
        <v>2.5974025974025976E-2</v>
      </c>
      <c r="Q2687" t="str">
        <f t="shared" si="289"/>
        <v>technology</v>
      </c>
      <c r="R2687" t="str">
        <f t="shared" si="290"/>
        <v>space exploration</v>
      </c>
      <c r="S2687" s="9">
        <f t="shared" si="291"/>
        <v>42061.69594907407</v>
      </c>
      <c r="T2687" s="10">
        <f t="shared" si="292"/>
        <v>42121.654282407413</v>
      </c>
      <c r="U2687">
        <f t="shared" si="293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8278</v>
      </c>
      <c r="O2688" s="5">
        <f t="shared" si="287"/>
        <v>0</v>
      </c>
      <c r="P2688" s="11" t="e">
        <f t="shared" si="288"/>
        <v>#DIV/0!</v>
      </c>
      <c r="Q2688" t="str">
        <f t="shared" si="289"/>
        <v>music</v>
      </c>
      <c r="R2688" t="str">
        <f t="shared" si="290"/>
        <v>jazz</v>
      </c>
      <c r="S2688" s="9">
        <f t="shared" si="291"/>
        <v>41892.974803240737</v>
      </c>
      <c r="T2688" s="10">
        <f t="shared" si="292"/>
        <v>41912.974803240737</v>
      </c>
      <c r="U2688">
        <f t="shared" si="293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21</v>
      </c>
      <c r="M2689" t="b">
        <v>1</v>
      </c>
      <c r="N2689" t="s">
        <v>8271</v>
      </c>
      <c r="O2689" s="5">
        <f t="shared" si="287"/>
        <v>0</v>
      </c>
      <c r="P2689" s="11">
        <f t="shared" si="288"/>
        <v>0</v>
      </c>
      <c r="Q2689" t="str">
        <f t="shared" si="289"/>
        <v>theater</v>
      </c>
      <c r="R2689" t="str">
        <f t="shared" si="290"/>
        <v>plays</v>
      </c>
      <c r="S2689" s="9">
        <f t="shared" si="291"/>
        <v>42154.64025462963</v>
      </c>
      <c r="T2689" s="10">
        <f t="shared" si="292"/>
        <v>42184.64025462963</v>
      </c>
      <c r="U2689">
        <f t="shared" si="293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2</v>
      </c>
      <c r="M2690" t="b">
        <v>0</v>
      </c>
      <c r="N2690" t="s">
        <v>8275</v>
      </c>
      <c r="O2690" s="5">
        <f t="shared" ref="O2690:O2753" si="294">E2690/D2690</f>
        <v>1.48E-3</v>
      </c>
      <c r="P2690" s="11">
        <f t="shared" ref="P2690:P2753" si="295">E2690/L2690</f>
        <v>37</v>
      </c>
      <c r="Q2690" t="str">
        <f t="shared" ref="Q2690:Q2753" si="296">LEFT(N2690,SEARCH("/",N2690,1)-1)</f>
        <v>publishing</v>
      </c>
      <c r="R2690" t="str">
        <f t="shared" ref="R2690:R2753" si="297">RIGHT(N2690,LEN(N2690)- SEARCH("/",N2690,SEARCH("/",N2690)))</f>
        <v>fiction</v>
      </c>
      <c r="S2690" s="9">
        <f t="shared" ref="S2690:S2753" si="298">(((J2690/60)/60)/24)+DATE(1970,1,1)</f>
        <v>42028.118865740747</v>
      </c>
      <c r="T2690" s="10">
        <f t="shared" ref="T2690:T2753" si="299">(((I2690/60)/60)/24)+DATE(1970,1,1)</f>
        <v>42059.125</v>
      </c>
      <c r="U2690">
        <f t="shared" ref="U2690:U2753" si="300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197</v>
      </c>
      <c r="M2691" t="b">
        <v>1</v>
      </c>
      <c r="N2691" t="s">
        <v>8297</v>
      </c>
      <c r="O2691" s="5">
        <f t="shared" si="294"/>
        <v>2.8571428571428571E-5</v>
      </c>
      <c r="P2691" s="11">
        <f t="shared" si="295"/>
        <v>5.076142131979695E-3</v>
      </c>
      <c r="Q2691" t="str">
        <f t="shared" si="296"/>
        <v>games</v>
      </c>
      <c r="R2691" t="str">
        <f t="shared" si="297"/>
        <v>tabletop games</v>
      </c>
      <c r="S2691" s="9">
        <f t="shared" si="298"/>
        <v>42551.961689814809</v>
      </c>
      <c r="T2691" s="10">
        <f t="shared" si="299"/>
        <v>42581.961689814809</v>
      </c>
      <c r="U2691">
        <f t="shared" si="300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6</v>
      </c>
      <c r="M2692" t="b">
        <v>0</v>
      </c>
      <c r="N2692" t="s">
        <v>8284</v>
      </c>
      <c r="O2692" s="5">
        <f t="shared" si="294"/>
        <v>0.107325</v>
      </c>
      <c r="P2692" s="11">
        <f t="shared" si="295"/>
        <v>1431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10">
        <f t="shared" si="299"/>
        <v>42158.105046296296</v>
      </c>
      <c r="U2692">
        <f t="shared" si="30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1</v>
      </c>
      <c r="M2693" t="b">
        <v>0</v>
      </c>
      <c r="N2693" t="s">
        <v>8271</v>
      </c>
      <c r="O2693" s="5">
        <f t="shared" si="294"/>
        <v>5.3846153846153844E-4</v>
      </c>
      <c r="P2693" s="11">
        <f t="shared" si="295"/>
        <v>35</v>
      </c>
      <c r="Q2693" t="str">
        <f t="shared" si="296"/>
        <v>theater</v>
      </c>
      <c r="R2693" t="str">
        <f t="shared" si="297"/>
        <v>plays</v>
      </c>
      <c r="S2693" s="9">
        <f t="shared" si="298"/>
        <v>42089.724039351851</v>
      </c>
      <c r="T2693" s="10">
        <f t="shared" si="299"/>
        <v>42134.724039351851</v>
      </c>
      <c r="U2693">
        <f t="shared" si="30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18</v>
      </c>
      <c r="M2694" t="b">
        <v>1</v>
      </c>
      <c r="N2694" t="s">
        <v>8276</v>
      </c>
      <c r="O2694" s="5">
        <f t="shared" si="294"/>
        <v>7.1428571428571426E-3</v>
      </c>
      <c r="P2694" s="11">
        <f t="shared" si="295"/>
        <v>1.3888888888888888</v>
      </c>
      <c r="Q2694" t="str">
        <f t="shared" si="296"/>
        <v>music</v>
      </c>
      <c r="R2694" t="str">
        <f t="shared" si="297"/>
        <v>rock</v>
      </c>
      <c r="S2694" s="9">
        <f t="shared" si="298"/>
        <v>42058.334027777775</v>
      </c>
      <c r="T2694" s="10">
        <f t="shared" si="299"/>
        <v>42088.292361111111</v>
      </c>
      <c r="U2694">
        <f t="shared" si="30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1</v>
      </c>
      <c r="L2695">
        <v>94</v>
      </c>
      <c r="M2695" t="b">
        <v>1</v>
      </c>
      <c r="N2695" t="s">
        <v>8271</v>
      </c>
      <c r="O2695" s="5">
        <f t="shared" si="294"/>
        <v>8.0000000000000002E-3</v>
      </c>
      <c r="P2695" s="11">
        <f t="shared" si="295"/>
        <v>0.42553191489361702</v>
      </c>
      <c r="Q2695" t="str">
        <f t="shared" si="296"/>
        <v>theater</v>
      </c>
      <c r="R2695" t="str">
        <f t="shared" si="297"/>
        <v>plays</v>
      </c>
      <c r="S2695" s="9">
        <f t="shared" si="298"/>
        <v>41834.138495370367</v>
      </c>
      <c r="T2695" s="10">
        <f t="shared" si="299"/>
        <v>41864.138495370367</v>
      </c>
      <c r="U2695">
        <f t="shared" si="30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541</v>
      </c>
      <c r="M2696" t="b">
        <v>1</v>
      </c>
      <c r="N2696" t="s">
        <v>8295</v>
      </c>
      <c r="O2696" s="5">
        <f t="shared" si="294"/>
        <v>3.3333333333333335E-5</v>
      </c>
      <c r="P2696" s="11">
        <f t="shared" si="295"/>
        <v>1.8484288354898336E-3</v>
      </c>
      <c r="Q2696" t="str">
        <f t="shared" si="296"/>
        <v>technology</v>
      </c>
      <c r="R2696" t="str">
        <f t="shared" si="297"/>
        <v>hardware</v>
      </c>
      <c r="S2696" s="9">
        <f t="shared" si="298"/>
        <v>41878.140497685185</v>
      </c>
      <c r="T2696" s="10">
        <f t="shared" si="299"/>
        <v>41908.140497685185</v>
      </c>
      <c r="U2696">
        <f t="shared" si="30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5">
        <f t="shared" si="294"/>
        <v>4.7333333333333333E-3</v>
      </c>
      <c r="P2697" s="11">
        <f t="shared" si="295"/>
        <v>23.666666666666668</v>
      </c>
      <c r="Q2697" t="str">
        <f t="shared" si="296"/>
        <v>theater</v>
      </c>
      <c r="R2697" t="str">
        <f t="shared" si="297"/>
        <v>plays</v>
      </c>
      <c r="S2697" s="9">
        <f t="shared" si="298"/>
        <v>42048.181921296295</v>
      </c>
      <c r="T2697" s="10">
        <f t="shared" si="299"/>
        <v>42108.14025462963</v>
      </c>
      <c r="U2697">
        <f t="shared" si="30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1</v>
      </c>
      <c r="L2698">
        <v>303</v>
      </c>
      <c r="M2698" t="b">
        <v>1</v>
      </c>
      <c r="N2698" t="s">
        <v>8269</v>
      </c>
      <c r="O2698" s="5">
        <f t="shared" si="294"/>
        <v>5.6500000000000002E-2</v>
      </c>
      <c r="P2698" s="11">
        <f t="shared" si="295"/>
        <v>11.188118811881187</v>
      </c>
      <c r="Q2698" t="str">
        <f t="shared" si="296"/>
        <v>film &amp; video</v>
      </c>
      <c r="R2698" t="str">
        <f t="shared" si="297"/>
        <v>documentary</v>
      </c>
      <c r="S2698" s="9">
        <f t="shared" si="298"/>
        <v>41964.844444444447</v>
      </c>
      <c r="T2698" s="10">
        <f t="shared" si="299"/>
        <v>41998.844444444447</v>
      </c>
      <c r="U2698">
        <f t="shared" si="30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1</v>
      </c>
      <c r="L2699">
        <v>60</v>
      </c>
      <c r="M2699" t="b">
        <v>1</v>
      </c>
      <c r="N2699" t="s">
        <v>8271</v>
      </c>
      <c r="O2699" s="5">
        <f t="shared" si="294"/>
        <v>0.26352173913043481</v>
      </c>
      <c r="P2699" s="11">
        <f t="shared" si="295"/>
        <v>101.01666666666667</v>
      </c>
      <c r="Q2699" t="str">
        <f t="shared" si="296"/>
        <v>theater</v>
      </c>
      <c r="R2699" t="str">
        <f t="shared" si="297"/>
        <v>plays</v>
      </c>
      <c r="S2699" s="9">
        <f t="shared" si="298"/>
        <v>42187.940081018518</v>
      </c>
      <c r="T2699" s="10">
        <f t="shared" si="299"/>
        <v>42218.916666666672</v>
      </c>
      <c r="U2699">
        <f t="shared" si="30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62</v>
      </c>
      <c r="M2700" t="b">
        <v>1</v>
      </c>
      <c r="N2700" t="s">
        <v>8285</v>
      </c>
      <c r="O2700" s="5">
        <f t="shared" si="294"/>
        <v>3.2512500000000002E-3</v>
      </c>
      <c r="P2700" s="11">
        <f t="shared" si="295"/>
        <v>0.4195161290322581</v>
      </c>
      <c r="Q2700" t="str">
        <f t="shared" si="296"/>
        <v>photography</v>
      </c>
      <c r="R2700" t="str">
        <f t="shared" si="297"/>
        <v>photobooks</v>
      </c>
      <c r="S2700" s="9">
        <f t="shared" si="298"/>
        <v>41787.898240740738</v>
      </c>
      <c r="T2700" s="10">
        <f t="shared" si="299"/>
        <v>41817.898240740738</v>
      </c>
      <c r="U2700">
        <f t="shared" si="30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22</v>
      </c>
      <c r="M2701" t="b">
        <v>1</v>
      </c>
      <c r="N2701" t="s">
        <v>8271</v>
      </c>
      <c r="O2701" s="5">
        <f t="shared" si="294"/>
        <v>0</v>
      </c>
      <c r="P2701" s="11">
        <f t="shared" si="295"/>
        <v>0</v>
      </c>
      <c r="Q2701" t="str">
        <f t="shared" si="296"/>
        <v>theater</v>
      </c>
      <c r="R2701" t="str">
        <f t="shared" si="297"/>
        <v>plays</v>
      </c>
      <c r="S2701" s="9">
        <f t="shared" si="298"/>
        <v>41829.896562499998</v>
      </c>
      <c r="T2701" s="10">
        <f t="shared" si="299"/>
        <v>41859.896562499998</v>
      </c>
      <c r="U2701">
        <f t="shared" si="30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983</v>
      </c>
      <c r="M2702" t="b">
        <v>1</v>
      </c>
      <c r="N2702" t="s">
        <v>8297</v>
      </c>
      <c r="O2702" s="5">
        <f t="shared" si="294"/>
        <v>7.0007000700070005E-3</v>
      </c>
      <c r="P2702" s="11">
        <f t="shared" si="295"/>
        <v>7.1210579857578837E-2</v>
      </c>
      <c r="Q2702" t="str">
        <f t="shared" si="296"/>
        <v>games</v>
      </c>
      <c r="R2702" t="str">
        <f t="shared" si="297"/>
        <v>tabletop games</v>
      </c>
      <c r="S2702" s="9">
        <f t="shared" si="298"/>
        <v>41870.87467592593</v>
      </c>
      <c r="T2702" s="10">
        <f t="shared" si="299"/>
        <v>41900.87467592593</v>
      </c>
      <c r="U2702">
        <f t="shared" si="30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18</v>
      </c>
      <c r="M2703" t="b">
        <v>1</v>
      </c>
      <c r="N2703" t="s">
        <v>8300</v>
      </c>
      <c r="O2703" s="5">
        <f t="shared" si="294"/>
        <v>0.46176470588235297</v>
      </c>
      <c r="P2703" s="11">
        <f t="shared" si="295"/>
        <v>87.222222222222229</v>
      </c>
      <c r="Q2703" t="str">
        <f t="shared" si="296"/>
        <v>music</v>
      </c>
      <c r="R2703" t="str">
        <f t="shared" si="297"/>
        <v>classical music</v>
      </c>
      <c r="S2703" s="9">
        <f t="shared" si="298"/>
        <v>42801.774699074071</v>
      </c>
      <c r="T2703" s="10">
        <f t="shared" si="299"/>
        <v>42832.733032407406</v>
      </c>
      <c r="U2703">
        <f t="shared" si="30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0</v>
      </c>
      <c r="L2704">
        <v>1</v>
      </c>
      <c r="M2704" t="b">
        <v>0</v>
      </c>
      <c r="N2704" t="s">
        <v>8272</v>
      </c>
      <c r="O2704" s="5">
        <f t="shared" si="294"/>
        <v>0.34410000000000002</v>
      </c>
      <c r="P2704" s="11">
        <f t="shared" si="295"/>
        <v>3441</v>
      </c>
      <c r="Q2704" t="str">
        <f t="shared" si="296"/>
        <v>technology</v>
      </c>
      <c r="R2704" t="str">
        <f t="shared" si="297"/>
        <v>web</v>
      </c>
      <c r="S2704" s="9">
        <f t="shared" si="298"/>
        <v>42800.801817129628</v>
      </c>
      <c r="T2704" s="10">
        <f t="shared" si="299"/>
        <v>42830.760150462964</v>
      </c>
      <c r="U2704">
        <f t="shared" si="30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32</v>
      </c>
      <c r="M2705" t="b">
        <v>1</v>
      </c>
      <c r="N2705" t="s">
        <v>8276</v>
      </c>
      <c r="O2705" s="5">
        <f t="shared" si="294"/>
        <v>1.0375000000000001</v>
      </c>
      <c r="P2705" s="11">
        <f t="shared" si="295"/>
        <v>1296.875</v>
      </c>
      <c r="Q2705" t="str">
        <f t="shared" si="296"/>
        <v>music</v>
      </c>
      <c r="R2705" t="str">
        <f t="shared" si="297"/>
        <v>rock</v>
      </c>
      <c r="S2705" s="9">
        <f t="shared" si="298"/>
        <v>42756.690162037034</v>
      </c>
      <c r="T2705" s="10">
        <f t="shared" si="299"/>
        <v>42816.648495370369</v>
      </c>
      <c r="U2705">
        <f t="shared" si="30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27</v>
      </c>
      <c r="M2706" t="b">
        <v>1</v>
      </c>
      <c r="N2706" t="s">
        <v>8271</v>
      </c>
      <c r="O2706" s="5">
        <f t="shared" si="294"/>
        <v>6.0263157894736845E-2</v>
      </c>
      <c r="P2706" s="11">
        <f t="shared" si="295"/>
        <v>42.407407407407405</v>
      </c>
      <c r="Q2706" t="str">
        <f t="shared" si="296"/>
        <v>theater</v>
      </c>
      <c r="R2706" t="str">
        <f t="shared" si="297"/>
        <v>plays</v>
      </c>
      <c r="S2706" s="9">
        <f t="shared" si="298"/>
        <v>42787.862430555557</v>
      </c>
      <c r="T2706" s="10">
        <f t="shared" si="299"/>
        <v>42830.820763888885</v>
      </c>
      <c r="U2706">
        <f t="shared" si="30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329</v>
      </c>
      <c r="M2707" t="b">
        <v>1</v>
      </c>
      <c r="N2707" t="s">
        <v>8303</v>
      </c>
      <c r="O2707" s="5">
        <f t="shared" si="294"/>
        <v>0.10539393939393939</v>
      </c>
      <c r="P2707" s="11">
        <f t="shared" si="295"/>
        <v>5.2857142857142856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10">
        <f t="shared" si="299"/>
        <v>42818.874513888892</v>
      </c>
      <c r="U2707">
        <f t="shared" si="30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0</v>
      </c>
      <c r="L2708">
        <v>81</v>
      </c>
      <c r="M2708" t="b">
        <v>1</v>
      </c>
      <c r="N2708" t="s">
        <v>8300</v>
      </c>
      <c r="O2708" s="5">
        <f t="shared" si="294"/>
        <v>1.1229714285714285</v>
      </c>
      <c r="P2708" s="11">
        <f t="shared" si="295"/>
        <v>485.23456790123458</v>
      </c>
      <c r="Q2708" t="str">
        <f t="shared" si="296"/>
        <v>music</v>
      </c>
      <c r="R2708" t="str">
        <f t="shared" si="297"/>
        <v>classical music</v>
      </c>
      <c r="S2708" s="9">
        <f t="shared" si="298"/>
        <v>41899.294942129629</v>
      </c>
      <c r="T2708" s="10">
        <f t="shared" si="299"/>
        <v>41928.290972222225</v>
      </c>
      <c r="U2708">
        <f t="shared" si="30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0</v>
      </c>
      <c r="L2709">
        <v>12</v>
      </c>
      <c r="M2709" t="b">
        <v>1</v>
      </c>
      <c r="N2709" t="s">
        <v>8271</v>
      </c>
      <c r="O2709" s="5">
        <f t="shared" si="294"/>
        <v>3.50844625</v>
      </c>
      <c r="P2709" s="11">
        <f t="shared" si="295"/>
        <v>2338.9641666666666</v>
      </c>
      <c r="Q2709" t="str">
        <f t="shared" si="296"/>
        <v>theater</v>
      </c>
      <c r="R2709" t="str">
        <f t="shared" si="297"/>
        <v>plays</v>
      </c>
      <c r="S2709" s="9">
        <f t="shared" si="298"/>
        <v>41391.782905092594</v>
      </c>
      <c r="T2709" s="10">
        <f t="shared" si="299"/>
        <v>41421.290972222225</v>
      </c>
      <c r="U2709">
        <f t="shared" si="30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0</v>
      </c>
      <c r="L2710">
        <v>0</v>
      </c>
      <c r="M2710" t="b">
        <v>0</v>
      </c>
      <c r="N2710" t="s">
        <v>8267</v>
      </c>
      <c r="O2710" s="5">
        <f t="shared" si="294"/>
        <v>2.3321535</v>
      </c>
      <c r="P2710" s="11" t="e">
        <f t="shared" si="295"/>
        <v>#DIV/0!</v>
      </c>
      <c r="Q2710" t="str">
        <f t="shared" si="296"/>
        <v>film &amp; video</v>
      </c>
      <c r="R2710" t="str">
        <f t="shared" si="297"/>
        <v>science fiction</v>
      </c>
      <c r="S2710" s="9">
        <f t="shared" si="298"/>
        <v>42512.698217592595</v>
      </c>
      <c r="T2710" s="10">
        <f t="shared" si="299"/>
        <v>42572.698217592595</v>
      </c>
      <c r="U2710">
        <f t="shared" si="30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0</v>
      </c>
      <c r="L2711">
        <v>1670</v>
      </c>
      <c r="M2711" t="b">
        <v>1</v>
      </c>
      <c r="N2711" t="s">
        <v>8297</v>
      </c>
      <c r="O2711" s="5">
        <f t="shared" si="294"/>
        <v>1.01606</v>
      </c>
      <c r="P2711" s="11">
        <f t="shared" si="295"/>
        <v>30.420958083832335</v>
      </c>
      <c r="Q2711" t="str">
        <f t="shared" si="296"/>
        <v>games</v>
      </c>
      <c r="R2711" t="str">
        <f t="shared" si="297"/>
        <v>tabletop games</v>
      </c>
      <c r="S2711" s="9">
        <f t="shared" si="298"/>
        <v>42612.149780092594</v>
      </c>
      <c r="T2711" s="10">
        <f t="shared" si="299"/>
        <v>42647.165972222225</v>
      </c>
      <c r="U2711">
        <f t="shared" si="30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131</v>
      </c>
      <c r="M2712" t="b">
        <v>1</v>
      </c>
      <c r="N2712" t="s">
        <v>8269</v>
      </c>
      <c r="O2712" s="5">
        <f t="shared" si="294"/>
        <v>1.5390035000000002</v>
      </c>
      <c r="P2712" s="11">
        <f t="shared" si="295"/>
        <v>704.88709923664123</v>
      </c>
      <c r="Q2712" t="str">
        <f t="shared" si="296"/>
        <v>film &amp; video</v>
      </c>
      <c r="R2712" t="str">
        <f t="shared" si="297"/>
        <v>documentary</v>
      </c>
      <c r="S2712" s="9">
        <f t="shared" si="298"/>
        <v>41828.229490740741</v>
      </c>
      <c r="T2712" s="10">
        <f t="shared" si="299"/>
        <v>41860.083333333336</v>
      </c>
      <c r="U2712">
        <f t="shared" si="30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0</v>
      </c>
      <c r="L2713">
        <v>91</v>
      </c>
      <c r="M2713" t="b">
        <v>1</v>
      </c>
      <c r="N2713" t="s">
        <v>8271</v>
      </c>
      <c r="O2713" s="5">
        <f t="shared" si="294"/>
        <v>1.007161125319693</v>
      </c>
      <c r="P2713" s="11">
        <f t="shared" si="295"/>
        <v>43.274725274725277</v>
      </c>
      <c r="Q2713" t="str">
        <f t="shared" si="296"/>
        <v>theater</v>
      </c>
      <c r="R2713" t="str">
        <f t="shared" si="297"/>
        <v>plays</v>
      </c>
      <c r="S2713" s="9">
        <f t="shared" si="298"/>
        <v>41780.745254629634</v>
      </c>
      <c r="T2713" s="10">
        <f t="shared" si="299"/>
        <v>41810.917361111111</v>
      </c>
      <c r="U2713">
        <f t="shared" si="30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1281</v>
      </c>
      <c r="M2714" t="b">
        <v>1</v>
      </c>
      <c r="N2714" t="s">
        <v>8295</v>
      </c>
      <c r="O2714" s="5">
        <f t="shared" si="294"/>
        <v>1.3138181818181818</v>
      </c>
      <c r="P2714" s="11">
        <f t="shared" si="295"/>
        <v>5.6409055425448864</v>
      </c>
      <c r="Q2714" t="str">
        <f t="shared" si="296"/>
        <v>technology</v>
      </c>
      <c r="R2714" t="str">
        <f t="shared" si="297"/>
        <v>hardware</v>
      </c>
      <c r="S2714" s="9">
        <f t="shared" si="298"/>
        <v>41432.062037037038</v>
      </c>
      <c r="T2714" s="10">
        <f t="shared" si="299"/>
        <v>41468.75</v>
      </c>
      <c r="U2714">
        <f t="shared" si="30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0</v>
      </c>
      <c r="L2715">
        <v>40</v>
      </c>
      <c r="M2715" t="b">
        <v>1</v>
      </c>
      <c r="N2715" t="s">
        <v>8271</v>
      </c>
      <c r="O2715" s="5">
        <f t="shared" si="294"/>
        <v>1.0224133333333334</v>
      </c>
      <c r="P2715" s="11">
        <f t="shared" si="295"/>
        <v>3834.05</v>
      </c>
      <c r="Q2715" t="str">
        <f t="shared" si="296"/>
        <v>theater</v>
      </c>
      <c r="R2715" t="str">
        <f t="shared" si="297"/>
        <v>plays</v>
      </c>
      <c r="S2715" s="9">
        <f t="shared" si="298"/>
        <v>42322.653749999998</v>
      </c>
      <c r="T2715" s="10">
        <f t="shared" si="299"/>
        <v>42362.653749999998</v>
      </c>
      <c r="U2715">
        <f t="shared" si="30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0</v>
      </c>
      <c r="L2716">
        <v>14</v>
      </c>
      <c r="M2716" t="b">
        <v>0</v>
      </c>
      <c r="N2716" t="s">
        <v>8305</v>
      </c>
      <c r="O2716" s="5">
        <f t="shared" si="294"/>
        <v>1.1635599999999999</v>
      </c>
      <c r="P2716" s="11">
        <f t="shared" si="295"/>
        <v>2077.7857142857142</v>
      </c>
      <c r="Q2716" t="str">
        <f t="shared" si="296"/>
        <v>theater</v>
      </c>
      <c r="R2716" t="str">
        <f t="shared" si="297"/>
        <v>musical</v>
      </c>
      <c r="S2716" s="9">
        <f t="shared" si="298"/>
        <v>42629.655046296291</v>
      </c>
      <c r="T2716" s="10">
        <f t="shared" si="299"/>
        <v>42657.958333333328</v>
      </c>
      <c r="U2716">
        <f t="shared" si="30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0</v>
      </c>
      <c r="L2717">
        <v>108</v>
      </c>
      <c r="M2717" t="b">
        <v>1</v>
      </c>
      <c r="N2717" t="s">
        <v>8271</v>
      </c>
      <c r="O2717" s="5">
        <f t="shared" si="294"/>
        <v>2.6462241666666664</v>
      </c>
      <c r="P2717" s="11">
        <f t="shared" si="295"/>
        <v>294.0249074074074</v>
      </c>
      <c r="Q2717" t="str">
        <f t="shared" si="296"/>
        <v>theater</v>
      </c>
      <c r="R2717" t="str">
        <f t="shared" si="297"/>
        <v>plays</v>
      </c>
      <c r="S2717" s="9">
        <f t="shared" si="298"/>
        <v>42387.398472222223</v>
      </c>
      <c r="T2717" s="10">
        <f t="shared" si="299"/>
        <v>42421.398472222223</v>
      </c>
      <c r="U2717">
        <f t="shared" si="30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0</v>
      </c>
      <c r="L2718">
        <v>27</v>
      </c>
      <c r="M2718" t="b">
        <v>1</v>
      </c>
      <c r="N2718" t="s">
        <v>8273</v>
      </c>
      <c r="O2718" s="5">
        <f t="shared" si="294"/>
        <v>1.1998010000000001</v>
      </c>
      <c r="P2718" s="11">
        <f t="shared" si="295"/>
        <v>444.37074074074076</v>
      </c>
      <c r="Q2718" t="str">
        <f t="shared" si="296"/>
        <v>technology</v>
      </c>
      <c r="R2718" t="str">
        <f t="shared" si="297"/>
        <v>wearables</v>
      </c>
      <c r="S2718" s="9">
        <f t="shared" si="298"/>
        <v>42255.333252314813</v>
      </c>
      <c r="T2718" s="10">
        <f t="shared" si="299"/>
        <v>42285.333252314813</v>
      </c>
      <c r="U2718">
        <f t="shared" si="30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0</v>
      </c>
      <c r="L2719">
        <v>4</v>
      </c>
      <c r="M2719" t="b">
        <v>0</v>
      </c>
      <c r="N2719" t="s">
        <v>8304</v>
      </c>
      <c r="O2719" s="5">
        <f t="shared" si="294"/>
        <v>1.2010400000000001</v>
      </c>
      <c r="P2719" s="11">
        <f t="shared" si="295"/>
        <v>7506.5</v>
      </c>
      <c r="Q2719" t="str">
        <f t="shared" si="296"/>
        <v>publishing</v>
      </c>
      <c r="R2719" t="str">
        <f t="shared" si="297"/>
        <v>children's books</v>
      </c>
      <c r="S2719" s="9">
        <f t="shared" si="298"/>
        <v>41934.914918981485</v>
      </c>
      <c r="T2719" s="10">
        <f t="shared" si="299"/>
        <v>41979.956585648149</v>
      </c>
      <c r="U2719">
        <f t="shared" si="30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0</v>
      </c>
      <c r="L2720">
        <v>1021</v>
      </c>
      <c r="M2720" t="b">
        <v>1</v>
      </c>
      <c r="N2720" t="s">
        <v>8273</v>
      </c>
      <c r="O2720" s="5">
        <f t="shared" si="294"/>
        <v>1.0358333333333334</v>
      </c>
      <c r="P2720" s="11">
        <f t="shared" si="295"/>
        <v>18.261508325171402</v>
      </c>
      <c r="Q2720" t="str">
        <f t="shared" si="296"/>
        <v>technology</v>
      </c>
      <c r="R2720" t="str">
        <f t="shared" si="297"/>
        <v>wearables</v>
      </c>
      <c r="S2720" s="9">
        <f t="shared" si="298"/>
        <v>42465.596585648149</v>
      </c>
      <c r="T2720" s="10">
        <f t="shared" si="299"/>
        <v>42493.958333333328</v>
      </c>
      <c r="U2720">
        <f t="shared" si="30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714</v>
      </c>
      <c r="M2721" t="b">
        <v>1</v>
      </c>
      <c r="N2721" t="s">
        <v>8285</v>
      </c>
      <c r="O2721" s="5">
        <f t="shared" si="294"/>
        <v>1.0883333333333334</v>
      </c>
      <c r="P2721" s="11">
        <f t="shared" si="295"/>
        <v>9.1456582633053216</v>
      </c>
      <c r="Q2721" t="str">
        <f t="shared" si="296"/>
        <v>photography</v>
      </c>
      <c r="R2721" t="str">
        <f t="shared" si="297"/>
        <v>photobooks</v>
      </c>
      <c r="S2721" s="9">
        <f t="shared" si="298"/>
        <v>42418.031180555554</v>
      </c>
      <c r="T2721" s="10">
        <f t="shared" si="299"/>
        <v>42477.989513888882</v>
      </c>
      <c r="U2721">
        <f t="shared" si="30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5</v>
      </c>
      <c r="M2722" t="b">
        <v>0</v>
      </c>
      <c r="N2722" t="s">
        <v>8270</v>
      </c>
      <c r="O2722" s="5">
        <f t="shared" si="294"/>
        <v>1.1812400000000001</v>
      </c>
      <c r="P2722" s="11">
        <f t="shared" si="295"/>
        <v>5906.2</v>
      </c>
      <c r="Q2722" t="str">
        <f t="shared" si="296"/>
        <v>film &amp; video</v>
      </c>
      <c r="R2722" t="str">
        <f t="shared" si="297"/>
        <v>animation</v>
      </c>
      <c r="S2722" s="9">
        <f t="shared" si="298"/>
        <v>42655.465891203698</v>
      </c>
      <c r="T2722" s="10">
        <f t="shared" si="299"/>
        <v>42685.507557870369</v>
      </c>
      <c r="U2722">
        <f t="shared" si="30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1</v>
      </c>
      <c r="L2723">
        <v>555</v>
      </c>
      <c r="M2723" t="b">
        <v>1</v>
      </c>
      <c r="N2723" t="s">
        <v>8285</v>
      </c>
      <c r="O2723" s="5">
        <f t="shared" si="294"/>
        <v>14.62</v>
      </c>
      <c r="P2723" s="11">
        <f t="shared" si="295"/>
        <v>19.756756756756758</v>
      </c>
      <c r="Q2723" t="str">
        <f t="shared" si="296"/>
        <v>photography</v>
      </c>
      <c r="R2723" t="str">
        <f t="shared" si="297"/>
        <v>photobooks</v>
      </c>
      <c r="S2723" s="9">
        <f t="shared" si="298"/>
        <v>41493.543958333335</v>
      </c>
      <c r="T2723" s="10">
        <f t="shared" si="299"/>
        <v>41523.791666666664</v>
      </c>
      <c r="U2723">
        <f t="shared" si="30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74</v>
      </c>
      <c r="M2724" t="b">
        <v>1</v>
      </c>
      <c r="N2724" t="s">
        <v>8271</v>
      </c>
      <c r="O2724" s="5">
        <f t="shared" si="294"/>
        <v>2.5253999999999999</v>
      </c>
      <c r="P2724" s="11">
        <f t="shared" si="295"/>
        <v>170.63513513513513</v>
      </c>
      <c r="Q2724" t="str">
        <f t="shared" si="296"/>
        <v>theater</v>
      </c>
      <c r="R2724" t="str">
        <f t="shared" si="297"/>
        <v>plays</v>
      </c>
      <c r="S2724" s="9">
        <f t="shared" si="298"/>
        <v>42704.857094907406</v>
      </c>
      <c r="T2724" s="10">
        <f t="shared" si="299"/>
        <v>42764.857094907406</v>
      </c>
      <c r="U2724">
        <f t="shared" si="30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1</v>
      </c>
      <c r="L2725">
        <v>4562</v>
      </c>
      <c r="M2725" t="b">
        <v>1</v>
      </c>
      <c r="N2725" t="s">
        <v>8295</v>
      </c>
      <c r="O2725" s="5">
        <f t="shared" si="294"/>
        <v>1.4005000000000001</v>
      </c>
      <c r="P2725" s="11">
        <f t="shared" si="295"/>
        <v>3.6839105655414293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10">
        <f t="shared" si="299"/>
        <v>42004.880648148144</v>
      </c>
      <c r="U2725">
        <f t="shared" si="30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1</v>
      </c>
      <c r="L2726">
        <v>447</v>
      </c>
      <c r="M2726" t="b">
        <v>1</v>
      </c>
      <c r="N2726" t="s">
        <v>8269</v>
      </c>
      <c r="O2726" s="5">
        <f t="shared" si="294"/>
        <v>2.9687520259319289</v>
      </c>
      <c r="P2726" s="11">
        <f t="shared" si="295"/>
        <v>16.39123042505593</v>
      </c>
      <c r="Q2726" t="str">
        <f t="shared" si="296"/>
        <v>film &amp; video</v>
      </c>
      <c r="R2726" t="str">
        <f t="shared" si="297"/>
        <v>documentary</v>
      </c>
      <c r="S2726" s="9">
        <f t="shared" si="298"/>
        <v>42199.32707175926</v>
      </c>
      <c r="T2726" s="10">
        <f t="shared" si="299"/>
        <v>42231.32707175926</v>
      </c>
      <c r="U2726">
        <f t="shared" si="30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3</v>
      </c>
      <c r="M2727" t="b">
        <v>0</v>
      </c>
      <c r="N2727" t="s">
        <v>8290</v>
      </c>
      <c r="O2727" s="5">
        <f t="shared" si="294"/>
        <v>1.445425</v>
      </c>
      <c r="P2727" s="11">
        <f t="shared" si="295"/>
        <v>19272.333333333332</v>
      </c>
      <c r="Q2727" t="str">
        <f t="shared" si="296"/>
        <v>publishing</v>
      </c>
      <c r="R2727" t="str">
        <f t="shared" si="297"/>
        <v>art books</v>
      </c>
      <c r="S2727" s="9">
        <f t="shared" si="298"/>
        <v>42745.744618055556</v>
      </c>
      <c r="T2727" s="10">
        <f t="shared" si="299"/>
        <v>42795.744618055556</v>
      </c>
      <c r="U2727">
        <f t="shared" si="300"/>
        <v>2017</v>
      </c>
    </row>
    <row r="2728" spans="1:21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127</v>
      </c>
      <c r="M2728" t="b">
        <v>1</v>
      </c>
      <c r="N2728" t="s">
        <v>8277</v>
      </c>
      <c r="O2728" s="5">
        <f t="shared" si="294"/>
        <v>1.05745</v>
      </c>
      <c r="P2728" s="11">
        <f t="shared" si="295"/>
        <v>832.63779527559052</v>
      </c>
      <c r="Q2728" t="str">
        <f t="shared" si="296"/>
        <v>music</v>
      </c>
      <c r="R2728" t="str">
        <f t="shared" si="297"/>
        <v>metal</v>
      </c>
      <c r="S2728" s="9">
        <f t="shared" si="298"/>
        <v>42452.579988425925</v>
      </c>
      <c r="T2728" s="10">
        <f t="shared" si="299"/>
        <v>42482.579988425925</v>
      </c>
      <c r="U2728">
        <f t="shared" si="30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151</v>
      </c>
      <c r="M2729" t="b">
        <v>1</v>
      </c>
      <c r="N2729" t="s">
        <v>8276</v>
      </c>
      <c r="O2729" s="5">
        <f t="shared" si="294"/>
        <v>4.9321000000000002</v>
      </c>
      <c r="P2729" s="11">
        <f t="shared" si="295"/>
        <v>326.62913907284769</v>
      </c>
      <c r="Q2729" t="str">
        <f t="shared" si="296"/>
        <v>music</v>
      </c>
      <c r="R2729" t="str">
        <f t="shared" si="297"/>
        <v>rock</v>
      </c>
      <c r="S2729" s="9">
        <f t="shared" si="298"/>
        <v>42198.676655092597</v>
      </c>
      <c r="T2729" s="10">
        <f t="shared" si="299"/>
        <v>42223.676655092597</v>
      </c>
      <c r="U2729">
        <f t="shared" si="30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32</v>
      </c>
      <c r="M2730" t="b">
        <v>1</v>
      </c>
      <c r="N2730" t="s">
        <v>8305</v>
      </c>
      <c r="O2730" s="5">
        <f t="shared" si="294"/>
        <v>2.0182666666666669</v>
      </c>
      <c r="P2730" s="11">
        <f t="shared" si="295"/>
        <v>946.0625</v>
      </c>
      <c r="Q2730" t="str">
        <f t="shared" si="296"/>
        <v>theater</v>
      </c>
      <c r="R2730" t="str">
        <f t="shared" si="297"/>
        <v>musical</v>
      </c>
      <c r="S2730" s="9">
        <f t="shared" si="298"/>
        <v>42333.59993055556</v>
      </c>
      <c r="T2730" s="10">
        <f t="shared" si="299"/>
        <v>42368.59993055556</v>
      </c>
      <c r="U2730">
        <f t="shared" si="30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3</v>
      </c>
      <c r="M2731" t="b">
        <v>0</v>
      </c>
      <c r="N2731" t="s">
        <v>8271</v>
      </c>
      <c r="O2731" s="5">
        <f t="shared" si="294"/>
        <v>1.0444</v>
      </c>
      <c r="P2731" s="11">
        <f t="shared" si="295"/>
        <v>2611</v>
      </c>
      <c r="Q2731" t="str">
        <f t="shared" si="296"/>
        <v>theater</v>
      </c>
      <c r="R2731" t="str">
        <f t="shared" si="297"/>
        <v>plays</v>
      </c>
      <c r="S2731" s="9">
        <f t="shared" si="298"/>
        <v>42095.240706018521</v>
      </c>
      <c r="T2731" s="10">
        <f t="shared" si="299"/>
        <v>42125.240706018521</v>
      </c>
      <c r="U2731">
        <f t="shared" si="30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5</v>
      </c>
      <c r="M2732" t="b">
        <v>0</v>
      </c>
      <c r="N2732" t="s">
        <v>8271</v>
      </c>
      <c r="O2732" s="5">
        <f t="shared" si="294"/>
        <v>1.7029262962962963</v>
      </c>
      <c r="P2732" s="11">
        <f t="shared" si="295"/>
        <v>9195.8019999999997</v>
      </c>
      <c r="Q2732" t="str">
        <f t="shared" si="296"/>
        <v>theater</v>
      </c>
      <c r="R2732" t="str">
        <f t="shared" si="297"/>
        <v>plays</v>
      </c>
      <c r="S2732" s="9">
        <f t="shared" si="298"/>
        <v>41351.541377314818</v>
      </c>
      <c r="T2732" s="10">
        <f t="shared" si="299"/>
        <v>41386.541377314818</v>
      </c>
      <c r="U2732">
        <f t="shared" si="30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20</v>
      </c>
      <c r="M2733" t="b">
        <v>1</v>
      </c>
      <c r="N2733" t="s">
        <v>8271</v>
      </c>
      <c r="O2733" s="5">
        <f t="shared" si="294"/>
        <v>1.0430333333333333</v>
      </c>
      <c r="P2733" s="11">
        <f t="shared" si="295"/>
        <v>1564.55</v>
      </c>
      <c r="Q2733" t="str">
        <f t="shared" si="296"/>
        <v>theater</v>
      </c>
      <c r="R2733" t="str">
        <f t="shared" si="297"/>
        <v>plays</v>
      </c>
      <c r="S2733" s="9">
        <f t="shared" si="298"/>
        <v>41872.525717592594</v>
      </c>
      <c r="T2733" s="10">
        <f t="shared" si="299"/>
        <v>41930.166666666664</v>
      </c>
      <c r="U2733">
        <f t="shared" si="30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0</v>
      </c>
      <c r="M2734" t="b">
        <v>0</v>
      </c>
      <c r="N2734" t="s">
        <v>8275</v>
      </c>
      <c r="O2734" s="5">
        <f t="shared" si="294"/>
        <v>1.1825000000000001</v>
      </c>
      <c r="P2734" s="11" t="e">
        <f t="shared" si="295"/>
        <v>#DIV/0!</v>
      </c>
      <c r="Q2734" t="str">
        <f t="shared" si="296"/>
        <v>publishing</v>
      </c>
      <c r="R2734" t="str">
        <f t="shared" si="297"/>
        <v>fiction</v>
      </c>
      <c r="S2734" s="9">
        <f t="shared" si="298"/>
        <v>41389.808194444442</v>
      </c>
      <c r="T2734" s="10">
        <f t="shared" si="299"/>
        <v>41422</v>
      </c>
      <c r="U2734">
        <f t="shared" si="30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0</v>
      </c>
      <c r="M2735" t="b">
        <v>0</v>
      </c>
      <c r="N2735" t="s">
        <v>8303</v>
      </c>
      <c r="O2735" s="5">
        <f t="shared" si="294"/>
        <v>1.07538</v>
      </c>
      <c r="P2735" s="11" t="e">
        <f t="shared" si="295"/>
        <v>#DIV/0!</v>
      </c>
      <c r="Q2735" t="str">
        <f t="shared" si="296"/>
        <v>theater</v>
      </c>
      <c r="R2735" t="str">
        <f t="shared" si="297"/>
        <v>spaces</v>
      </c>
      <c r="S2735" s="9">
        <f t="shared" si="298"/>
        <v>42044.272847222222</v>
      </c>
      <c r="T2735" s="10">
        <f t="shared" si="299"/>
        <v>42104.231180555551</v>
      </c>
      <c r="U2735">
        <f t="shared" si="30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115</v>
      </c>
      <c r="M2736" t="b">
        <v>1</v>
      </c>
      <c r="N2736" t="s">
        <v>8298</v>
      </c>
      <c r="O2736" s="5">
        <f t="shared" si="294"/>
        <v>22603</v>
      </c>
      <c r="P2736" s="11">
        <f t="shared" si="295"/>
        <v>196.54782608695652</v>
      </c>
      <c r="Q2736" t="str">
        <f t="shared" si="296"/>
        <v>food</v>
      </c>
      <c r="R2736" t="str">
        <f t="shared" si="297"/>
        <v>small batch</v>
      </c>
      <c r="S2736" s="9">
        <f t="shared" si="298"/>
        <v>42626.668888888889</v>
      </c>
      <c r="T2736" s="10">
        <f t="shared" si="299"/>
        <v>42656.915972222225</v>
      </c>
      <c r="U2736">
        <f t="shared" si="30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1</v>
      </c>
      <c r="M2737" t="b">
        <v>0</v>
      </c>
      <c r="N2737" t="s">
        <v>8293</v>
      </c>
      <c r="O2737" s="5">
        <f t="shared" si="294"/>
        <v>9.7813466666666677</v>
      </c>
      <c r="P2737" s="11">
        <f t="shared" si="295"/>
        <v>7336.01</v>
      </c>
      <c r="Q2737" t="str">
        <f t="shared" si="296"/>
        <v>music</v>
      </c>
      <c r="R2737" t="str">
        <f t="shared" si="297"/>
        <v>faith</v>
      </c>
      <c r="S2737" s="9">
        <f t="shared" si="298"/>
        <v>41316.120949074073</v>
      </c>
      <c r="T2737" s="10">
        <f t="shared" si="299"/>
        <v>41346.833333333336</v>
      </c>
      <c r="U2737">
        <f t="shared" si="30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1</v>
      </c>
      <c r="M2738" t="b">
        <v>0</v>
      </c>
      <c r="N2738" t="s">
        <v>8271</v>
      </c>
      <c r="O2738" s="5">
        <f t="shared" si="294"/>
        <v>1.2290000000000001</v>
      </c>
      <c r="P2738" s="11">
        <f t="shared" si="295"/>
        <v>9832</v>
      </c>
      <c r="Q2738" t="str">
        <f t="shared" si="296"/>
        <v>theater</v>
      </c>
      <c r="R2738" t="str">
        <f t="shared" si="297"/>
        <v>plays</v>
      </c>
      <c r="S2738" s="9">
        <f t="shared" si="298"/>
        <v>41722.666354166664</v>
      </c>
      <c r="T2738" s="10">
        <f t="shared" si="299"/>
        <v>41752.666354166664</v>
      </c>
      <c r="U2738">
        <f t="shared" si="30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12</v>
      </c>
      <c r="M2739" t="b">
        <v>0</v>
      </c>
      <c r="N2739" t="s">
        <v>8305</v>
      </c>
      <c r="O2739" s="5">
        <f t="shared" si="294"/>
        <v>2.4606080000000001</v>
      </c>
      <c r="P2739" s="11">
        <f t="shared" si="295"/>
        <v>6151.52</v>
      </c>
      <c r="Q2739" t="str">
        <f t="shared" si="296"/>
        <v>theater</v>
      </c>
      <c r="R2739" t="str">
        <f t="shared" si="297"/>
        <v>musical</v>
      </c>
      <c r="S2739" s="9">
        <f t="shared" si="298"/>
        <v>41611.917673611111</v>
      </c>
      <c r="T2739" s="10">
        <f t="shared" si="299"/>
        <v>41654.791666666664</v>
      </c>
      <c r="U2739">
        <f t="shared" si="30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2</v>
      </c>
      <c r="M2740" t="b">
        <v>0</v>
      </c>
      <c r="N2740" t="s">
        <v>8271</v>
      </c>
      <c r="O2740" s="5">
        <f t="shared" si="294"/>
        <v>1.4794</v>
      </c>
      <c r="P2740" s="11">
        <f t="shared" si="295"/>
        <v>3698.5</v>
      </c>
      <c r="Q2740" t="str">
        <f t="shared" si="296"/>
        <v>theater</v>
      </c>
      <c r="R2740" t="str">
        <f t="shared" si="297"/>
        <v>plays</v>
      </c>
      <c r="S2740" s="9">
        <f t="shared" si="298"/>
        <v>42620.143564814818</v>
      </c>
      <c r="T2740" s="10">
        <f t="shared" si="299"/>
        <v>42680.143564814818</v>
      </c>
      <c r="U2740">
        <f t="shared" si="30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</v>
      </c>
      <c r="M2741" t="b">
        <v>0</v>
      </c>
      <c r="N2741" t="s">
        <v>8303</v>
      </c>
      <c r="O2741" s="5">
        <f t="shared" si="294"/>
        <v>3.8409090909090908</v>
      </c>
      <c r="P2741" s="11">
        <f t="shared" si="295"/>
        <v>4225</v>
      </c>
      <c r="Q2741" t="str">
        <f t="shared" si="296"/>
        <v>theater</v>
      </c>
      <c r="R2741" t="str">
        <f t="shared" si="297"/>
        <v>spaces</v>
      </c>
      <c r="S2741" s="9">
        <f t="shared" si="298"/>
        <v>41719.887928240743</v>
      </c>
      <c r="T2741" s="10">
        <f t="shared" si="299"/>
        <v>41764.887928240743</v>
      </c>
      <c r="U2741">
        <f t="shared" si="30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975</v>
      </c>
      <c r="M2742" t="b">
        <v>0</v>
      </c>
      <c r="N2742" t="s">
        <v>8282</v>
      </c>
      <c r="O2742" s="5">
        <f t="shared" si="294"/>
        <v>1.0333333333333334</v>
      </c>
      <c r="P2742" s="11">
        <f t="shared" si="295"/>
        <v>0.31794871794871793</v>
      </c>
      <c r="Q2742" t="str">
        <f t="shared" si="296"/>
        <v>games</v>
      </c>
      <c r="R2742" t="str">
        <f t="shared" si="297"/>
        <v>video games</v>
      </c>
      <c r="S2742" s="9">
        <f t="shared" si="298"/>
        <v>42045.031851851847</v>
      </c>
      <c r="T2742" s="10">
        <f t="shared" si="299"/>
        <v>42074.99018518519</v>
      </c>
      <c r="U2742">
        <f t="shared" si="30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3</v>
      </c>
      <c r="M2743" t="b">
        <v>0</v>
      </c>
      <c r="N2743" t="s">
        <v>8270</v>
      </c>
      <c r="O2743" s="5">
        <f t="shared" si="294"/>
        <v>4.3750000000000004E-3</v>
      </c>
      <c r="P2743" s="11">
        <f t="shared" si="295"/>
        <v>11.666666666666666</v>
      </c>
      <c r="Q2743" t="str">
        <f t="shared" si="296"/>
        <v>film &amp; video</v>
      </c>
      <c r="R2743" t="str">
        <f t="shared" si="297"/>
        <v>animation</v>
      </c>
      <c r="S2743" s="9">
        <f t="shared" si="298"/>
        <v>41911.657430555555</v>
      </c>
      <c r="T2743" s="10">
        <f t="shared" si="299"/>
        <v>41932.088194444441</v>
      </c>
      <c r="U2743">
        <f t="shared" si="30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7</v>
      </c>
      <c r="M2744" t="b">
        <v>0</v>
      </c>
      <c r="N2744" t="s">
        <v>8271</v>
      </c>
      <c r="O2744" s="5">
        <f t="shared" si="294"/>
        <v>0.29239999999999999</v>
      </c>
      <c r="P2744" s="11">
        <f t="shared" si="295"/>
        <v>104.42857142857143</v>
      </c>
      <c r="Q2744" t="str">
        <f t="shared" si="296"/>
        <v>theater</v>
      </c>
      <c r="R2744" t="str">
        <f t="shared" si="297"/>
        <v>plays</v>
      </c>
      <c r="S2744" s="9">
        <f t="shared" si="298"/>
        <v>41030.719756944447</v>
      </c>
      <c r="T2744" s="10">
        <f t="shared" si="299"/>
        <v>41044.719756944447</v>
      </c>
      <c r="U2744">
        <f t="shared" si="30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55</v>
      </c>
      <c r="M2745" t="b">
        <v>0</v>
      </c>
      <c r="N2745" t="s">
        <v>8270</v>
      </c>
      <c r="O2745" s="5">
        <f t="shared" si="294"/>
        <v>0</v>
      </c>
      <c r="P2745" s="11">
        <f t="shared" si="295"/>
        <v>0</v>
      </c>
      <c r="Q2745" t="str">
        <f t="shared" si="296"/>
        <v>film &amp; video</v>
      </c>
      <c r="R2745" t="str">
        <f t="shared" si="297"/>
        <v>animation</v>
      </c>
      <c r="S2745" s="9">
        <f t="shared" si="298"/>
        <v>42632.328784722224</v>
      </c>
      <c r="T2745" s="10">
        <f t="shared" si="299"/>
        <v>42662.328784722224</v>
      </c>
      <c r="U2745">
        <f t="shared" si="30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5</v>
      </c>
      <c r="M2746" t="b">
        <v>0</v>
      </c>
      <c r="N2746" t="s">
        <v>8271</v>
      </c>
      <c r="O2746" s="5">
        <f t="shared" si="294"/>
        <v>5.2187499999999998E-2</v>
      </c>
      <c r="P2746" s="11">
        <f t="shared" si="295"/>
        <v>167</v>
      </c>
      <c r="Q2746" t="str">
        <f t="shared" si="296"/>
        <v>theater</v>
      </c>
      <c r="R2746" t="str">
        <f t="shared" si="297"/>
        <v>plays</v>
      </c>
      <c r="S2746" s="9">
        <f t="shared" si="298"/>
        <v>40938.062476851854</v>
      </c>
      <c r="T2746" s="10">
        <f t="shared" si="299"/>
        <v>40968.062476851854</v>
      </c>
      <c r="U2746">
        <f t="shared" si="30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14</v>
      </c>
      <c r="M2747" t="b">
        <v>1</v>
      </c>
      <c r="N2747" t="s">
        <v>8271</v>
      </c>
      <c r="O2747" s="5">
        <f t="shared" si="294"/>
        <v>0.21887499999999999</v>
      </c>
      <c r="P2747" s="11">
        <f t="shared" si="295"/>
        <v>125.07142857142857</v>
      </c>
      <c r="Q2747" t="str">
        <f t="shared" si="296"/>
        <v>theater</v>
      </c>
      <c r="R2747" t="str">
        <f t="shared" si="297"/>
        <v>plays</v>
      </c>
      <c r="S2747" s="9">
        <f t="shared" si="298"/>
        <v>41044.988055555557</v>
      </c>
      <c r="T2747" s="10">
        <f t="shared" si="299"/>
        <v>41104.988055555557</v>
      </c>
      <c r="U2747">
        <f t="shared" si="30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1</v>
      </c>
      <c r="L2748">
        <v>321</v>
      </c>
      <c r="M2748" t="b">
        <v>1</v>
      </c>
      <c r="N2748" t="s">
        <v>8288</v>
      </c>
      <c r="O2748" s="5">
        <f t="shared" si="294"/>
        <v>0.26700000000000002</v>
      </c>
      <c r="P2748" s="11">
        <f t="shared" si="295"/>
        <v>2.4953271028037385</v>
      </c>
      <c r="Q2748" t="str">
        <f t="shared" si="296"/>
        <v>publishing</v>
      </c>
      <c r="R2748" t="str">
        <f t="shared" si="297"/>
        <v>radio &amp; podcasts</v>
      </c>
      <c r="S2748" s="9">
        <f t="shared" si="298"/>
        <v>41850.781377314815</v>
      </c>
      <c r="T2748" s="10">
        <f t="shared" si="299"/>
        <v>41880.781377314815</v>
      </c>
      <c r="U2748">
        <f t="shared" si="30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34</v>
      </c>
      <c r="M2749" t="b">
        <v>1</v>
      </c>
      <c r="N2749" t="s">
        <v>8276</v>
      </c>
      <c r="O2749" s="5">
        <f t="shared" si="294"/>
        <v>0.28000000000000003</v>
      </c>
      <c r="P2749" s="11">
        <f t="shared" si="295"/>
        <v>4.117647058823529</v>
      </c>
      <c r="Q2749" t="str">
        <f t="shared" si="296"/>
        <v>music</v>
      </c>
      <c r="R2749" t="str">
        <f t="shared" si="297"/>
        <v>rock</v>
      </c>
      <c r="S2749" s="9">
        <f t="shared" si="298"/>
        <v>41044.64811342593</v>
      </c>
      <c r="T2749" s="10">
        <f t="shared" si="299"/>
        <v>41076.131944444445</v>
      </c>
      <c r="U2749">
        <f t="shared" si="30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1</v>
      </c>
      <c r="L2750">
        <v>158</v>
      </c>
      <c r="M2750" t="b">
        <v>1</v>
      </c>
      <c r="N2750" t="s">
        <v>8295</v>
      </c>
      <c r="O2750" s="5">
        <f t="shared" si="294"/>
        <v>1.06E-2</v>
      </c>
      <c r="P2750" s="11">
        <f t="shared" si="295"/>
        <v>0.33544303797468356</v>
      </c>
      <c r="Q2750" t="str">
        <f t="shared" si="296"/>
        <v>technology</v>
      </c>
      <c r="R2750" t="str">
        <f t="shared" si="297"/>
        <v>hardware</v>
      </c>
      <c r="S2750" s="9">
        <f t="shared" si="298"/>
        <v>42585.7106712963</v>
      </c>
      <c r="T2750" s="10">
        <f t="shared" si="299"/>
        <v>42615.7106712963</v>
      </c>
      <c r="U2750">
        <f t="shared" si="30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1</v>
      </c>
      <c r="L2751">
        <v>37</v>
      </c>
      <c r="M2751" t="b">
        <v>0</v>
      </c>
      <c r="N2751" t="s">
        <v>8285</v>
      </c>
      <c r="O2751" s="5">
        <f t="shared" si="294"/>
        <v>1.0999999999999999E-2</v>
      </c>
      <c r="P2751" s="11">
        <f t="shared" si="295"/>
        <v>2.9729729729729728</v>
      </c>
      <c r="Q2751" t="str">
        <f t="shared" si="296"/>
        <v>photography</v>
      </c>
      <c r="R2751" t="str">
        <f t="shared" si="297"/>
        <v>photobooks</v>
      </c>
      <c r="S2751" s="9">
        <f t="shared" si="298"/>
        <v>42068.799039351856</v>
      </c>
      <c r="T2751" s="10">
        <f t="shared" si="299"/>
        <v>42098.757372685184</v>
      </c>
      <c r="U2751">
        <f t="shared" si="30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8271</v>
      </c>
      <c r="O2752" s="5">
        <f t="shared" si="294"/>
        <v>0</v>
      </c>
      <c r="P2752" s="11" t="e">
        <f t="shared" si="295"/>
        <v>#DIV/0!</v>
      </c>
      <c r="Q2752" t="str">
        <f t="shared" si="296"/>
        <v>theater</v>
      </c>
      <c r="R2752" t="str">
        <f t="shared" si="297"/>
        <v>plays</v>
      </c>
      <c r="S2752" s="9">
        <f t="shared" si="298"/>
        <v>41078.899826388886</v>
      </c>
      <c r="T2752" s="10">
        <f t="shared" si="299"/>
        <v>41090.833333333336</v>
      </c>
      <c r="U2752">
        <f t="shared" si="30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70</v>
      </c>
      <c r="M2753" t="b">
        <v>1</v>
      </c>
      <c r="N2753" t="s">
        <v>8265</v>
      </c>
      <c r="O2753" s="5">
        <f t="shared" si="294"/>
        <v>0</v>
      </c>
      <c r="P2753" s="11">
        <f t="shared" si="295"/>
        <v>0</v>
      </c>
      <c r="Q2753" t="str">
        <f t="shared" si="296"/>
        <v>film &amp; video</v>
      </c>
      <c r="R2753" t="str">
        <f t="shared" si="297"/>
        <v>television</v>
      </c>
      <c r="S2753" s="9">
        <f t="shared" si="298"/>
        <v>41747.887060185189</v>
      </c>
      <c r="T2753" s="10">
        <f t="shared" si="299"/>
        <v>41807.887060185189</v>
      </c>
      <c r="U2753">
        <f t="shared" si="30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41</v>
      </c>
      <c r="M2754" t="b">
        <v>1</v>
      </c>
      <c r="N2754" t="s">
        <v>8274</v>
      </c>
      <c r="O2754" s="5">
        <f t="shared" ref="O2754:O2817" si="301">E2754/D2754</f>
        <v>0.11458333333333333</v>
      </c>
      <c r="P2754" s="11">
        <f t="shared" ref="P2754:P2817" si="302">E2754/L2754</f>
        <v>13.414634146341463</v>
      </c>
      <c r="Q2754" t="str">
        <f t="shared" ref="Q2754:Q2817" si="303">LEFT(N2754,SEARCH("/",N2754,1)-1)</f>
        <v>publishing</v>
      </c>
      <c r="R2754" t="str">
        <f t="shared" ref="R2754:R2817" si="304">RIGHT(N2754,LEN(N2754)- SEARCH("/",N2754,SEARCH("/",N2754)))</f>
        <v>nonfiction</v>
      </c>
      <c r="S2754" s="9">
        <f t="shared" ref="S2754:S2817" si="305">(((J2754/60)/60)/24)+DATE(1970,1,1)</f>
        <v>40855.765092592592</v>
      </c>
      <c r="T2754" s="10">
        <f t="shared" ref="T2754:T2817" si="306">(((I2754/60)/60)/24)+DATE(1970,1,1)</f>
        <v>40895.765092592592</v>
      </c>
      <c r="U2754">
        <f t="shared" ref="U2754:U2817" si="307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404</v>
      </c>
      <c r="M2755" t="b">
        <v>1</v>
      </c>
      <c r="N2755" t="s">
        <v>8297</v>
      </c>
      <c r="O2755" s="5">
        <f t="shared" si="301"/>
        <v>0.19</v>
      </c>
      <c r="P2755" s="11">
        <f t="shared" si="302"/>
        <v>0.94059405940594054</v>
      </c>
      <c r="Q2755" t="str">
        <f t="shared" si="303"/>
        <v>games</v>
      </c>
      <c r="R2755" t="str">
        <f t="shared" si="304"/>
        <v>tabletop games</v>
      </c>
      <c r="S2755" s="9">
        <f t="shared" si="305"/>
        <v>41117.900729166664</v>
      </c>
      <c r="T2755" s="10">
        <f t="shared" si="306"/>
        <v>41147.900729166664</v>
      </c>
      <c r="U2755">
        <f t="shared" si="307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111</v>
      </c>
      <c r="M2756" t="b">
        <v>1</v>
      </c>
      <c r="N2756" t="s">
        <v>8303</v>
      </c>
      <c r="O2756" s="5">
        <f t="shared" si="301"/>
        <v>0</v>
      </c>
      <c r="P2756" s="11">
        <f t="shared" si="302"/>
        <v>0</v>
      </c>
      <c r="Q2756" t="str">
        <f t="shared" si="303"/>
        <v>theater</v>
      </c>
      <c r="R2756" t="str">
        <f t="shared" si="304"/>
        <v>spaces</v>
      </c>
      <c r="S2756" s="9">
        <f t="shared" si="305"/>
        <v>41863.636006944449</v>
      </c>
      <c r="T2756" s="10">
        <f t="shared" si="306"/>
        <v>41893.636006944449</v>
      </c>
      <c r="U2756">
        <f t="shared" si="307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211</v>
      </c>
      <c r="M2757" t="b">
        <v>1</v>
      </c>
      <c r="N2757" t="s">
        <v>8280</v>
      </c>
      <c r="O2757" s="5">
        <f t="shared" si="301"/>
        <v>0.52</v>
      </c>
      <c r="P2757" s="11">
        <f t="shared" si="302"/>
        <v>1.2322274881516588</v>
      </c>
      <c r="Q2757" t="str">
        <f t="shared" si="303"/>
        <v>music</v>
      </c>
      <c r="R2757" t="str">
        <f t="shared" si="304"/>
        <v>electronic music</v>
      </c>
      <c r="S2757" s="9">
        <f t="shared" si="305"/>
        <v>42072.790821759263</v>
      </c>
      <c r="T2757" s="10">
        <f t="shared" si="306"/>
        <v>42102.790821759263</v>
      </c>
      <c r="U2757">
        <f t="shared" si="307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17</v>
      </c>
      <c r="M2758" t="b">
        <v>0</v>
      </c>
      <c r="N2758" t="s">
        <v>8273</v>
      </c>
      <c r="O2758" s="5">
        <f t="shared" si="301"/>
        <v>0.1048</v>
      </c>
      <c r="P2758" s="11">
        <f t="shared" si="302"/>
        <v>61.647058823529413</v>
      </c>
      <c r="Q2758" t="str">
        <f t="shared" si="303"/>
        <v>technology</v>
      </c>
      <c r="R2758" t="str">
        <f t="shared" si="304"/>
        <v>wearables</v>
      </c>
      <c r="S2758" s="9">
        <f t="shared" si="305"/>
        <v>41620.90047453704</v>
      </c>
      <c r="T2758" s="10">
        <f t="shared" si="306"/>
        <v>41650.90047453704</v>
      </c>
      <c r="U2758">
        <f t="shared" si="307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6</v>
      </c>
      <c r="M2759" t="b">
        <v>0</v>
      </c>
      <c r="N2759" t="s">
        <v>8272</v>
      </c>
      <c r="O2759" s="5">
        <f t="shared" si="301"/>
        <v>6.6666666666666671E-3</v>
      </c>
      <c r="P2759" s="11">
        <f t="shared" si="302"/>
        <v>1.6666666666666667</v>
      </c>
      <c r="Q2759" t="str">
        <f t="shared" si="303"/>
        <v>technology</v>
      </c>
      <c r="R2759" t="str">
        <f t="shared" si="304"/>
        <v>web</v>
      </c>
      <c r="S2759" s="9">
        <f t="shared" si="305"/>
        <v>42573.65662037037</v>
      </c>
      <c r="T2759" s="10">
        <f t="shared" si="306"/>
        <v>42588.65662037037</v>
      </c>
      <c r="U2759">
        <f t="shared" si="307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2</v>
      </c>
      <c r="M2760" t="b">
        <v>0</v>
      </c>
      <c r="N2760" t="s">
        <v>8303</v>
      </c>
      <c r="O2760" s="5">
        <f t="shared" si="301"/>
        <v>0.11700000000000001</v>
      </c>
      <c r="P2760" s="11">
        <f t="shared" si="302"/>
        <v>117</v>
      </c>
      <c r="Q2760" t="str">
        <f t="shared" si="303"/>
        <v>theater</v>
      </c>
      <c r="R2760" t="str">
        <f t="shared" si="304"/>
        <v>spaces</v>
      </c>
      <c r="S2760" s="9">
        <f t="shared" si="305"/>
        <v>42639.441932870366</v>
      </c>
      <c r="T2760" s="10">
        <f t="shared" si="306"/>
        <v>42653.441932870366</v>
      </c>
      <c r="U2760">
        <f t="shared" si="307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1</v>
      </c>
      <c r="L2761">
        <v>24</v>
      </c>
      <c r="M2761" t="b">
        <v>0</v>
      </c>
      <c r="N2761" t="s">
        <v>8285</v>
      </c>
      <c r="O2761" s="5">
        <f t="shared" si="301"/>
        <v>0.105</v>
      </c>
      <c r="P2761" s="11">
        <f t="shared" si="302"/>
        <v>4.375</v>
      </c>
      <c r="Q2761" t="str">
        <f t="shared" si="303"/>
        <v>photography</v>
      </c>
      <c r="R2761" t="str">
        <f t="shared" si="304"/>
        <v>photobooks</v>
      </c>
      <c r="S2761" s="9">
        <f t="shared" si="305"/>
        <v>42524.36650462963</v>
      </c>
      <c r="T2761" s="10">
        <f t="shared" si="306"/>
        <v>42567.36650462963</v>
      </c>
      <c r="U2761">
        <f t="shared" si="307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8271</v>
      </c>
      <c r="O2762" s="5">
        <f t="shared" si="301"/>
        <v>0</v>
      </c>
      <c r="P2762" s="11" t="e">
        <f t="shared" si="302"/>
        <v>#DIV/0!</v>
      </c>
      <c r="Q2762" t="str">
        <f t="shared" si="303"/>
        <v>theater</v>
      </c>
      <c r="R2762" t="str">
        <f t="shared" si="304"/>
        <v>plays</v>
      </c>
      <c r="S2762" s="9">
        <f t="shared" si="305"/>
        <v>41415.461319444446</v>
      </c>
      <c r="T2762" s="10">
        <f t="shared" si="306"/>
        <v>41445.461319444446</v>
      </c>
      <c r="U2762">
        <f t="shared" si="307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18</v>
      </c>
      <c r="M2763" t="b">
        <v>0</v>
      </c>
      <c r="N2763" t="s">
        <v>8305</v>
      </c>
      <c r="O2763" s="5">
        <f t="shared" si="301"/>
        <v>7.1999999999999998E-3</v>
      </c>
      <c r="P2763" s="11">
        <f t="shared" si="302"/>
        <v>2</v>
      </c>
      <c r="Q2763" t="str">
        <f t="shared" si="303"/>
        <v>theater</v>
      </c>
      <c r="R2763" t="str">
        <f t="shared" si="304"/>
        <v>musical</v>
      </c>
      <c r="S2763" s="9">
        <f t="shared" si="305"/>
        <v>41247.063576388886</v>
      </c>
      <c r="T2763" s="10">
        <f t="shared" si="306"/>
        <v>41277.063576388886</v>
      </c>
      <c r="U2763">
        <f t="shared" si="307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3</v>
      </c>
      <c r="M2764" t="b">
        <v>0</v>
      </c>
      <c r="N2764" t="s">
        <v>8275</v>
      </c>
      <c r="O2764" s="5">
        <f t="shared" si="301"/>
        <v>7.6923076923076927E-3</v>
      </c>
      <c r="P2764" s="11">
        <f t="shared" si="302"/>
        <v>8.3333333333333339</v>
      </c>
      <c r="Q2764" t="str">
        <f t="shared" si="303"/>
        <v>publishing</v>
      </c>
      <c r="R2764" t="str">
        <f t="shared" si="304"/>
        <v>fiction</v>
      </c>
      <c r="S2764" s="9">
        <f t="shared" si="305"/>
        <v>40927.036979166667</v>
      </c>
      <c r="T2764" s="10">
        <f t="shared" si="306"/>
        <v>40986.995312500003</v>
      </c>
      <c r="U2764">
        <f t="shared" si="307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9</v>
      </c>
      <c r="M2765" t="b">
        <v>0</v>
      </c>
      <c r="N2765" t="s">
        <v>8282</v>
      </c>
      <c r="O2765" s="5">
        <f t="shared" si="301"/>
        <v>2.2842639593908631E-3</v>
      </c>
      <c r="P2765" s="11">
        <f t="shared" si="302"/>
        <v>10</v>
      </c>
      <c r="Q2765" t="str">
        <f t="shared" si="303"/>
        <v>games</v>
      </c>
      <c r="R2765" t="str">
        <f t="shared" si="304"/>
        <v>video games</v>
      </c>
      <c r="S2765" s="9">
        <f t="shared" si="305"/>
        <v>41373.579675925925</v>
      </c>
      <c r="T2765" s="10">
        <f t="shared" si="306"/>
        <v>41418.579675925925</v>
      </c>
      <c r="U2765">
        <f t="shared" si="307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149</v>
      </c>
      <c r="M2766" t="b">
        <v>1</v>
      </c>
      <c r="N2766" t="s">
        <v>8276</v>
      </c>
      <c r="O2766" s="5">
        <f t="shared" si="301"/>
        <v>1.125E-2</v>
      </c>
      <c r="P2766" s="11">
        <f t="shared" si="302"/>
        <v>0.30201342281879195</v>
      </c>
      <c r="Q2766" t="str">
        <f t="shared" si="303"/>
        <v>music</v>
      </c>
      <c r="R2766" t="str">
        <f t="shared" si="304"/>
        <v>rock</v>
      </c>
      <c r="S2766" s="9">
        <f t="shared" si="305"/>
        <v>41030.292025462964</v>
      </c>
      <c r="T2766" s="10">
        <f t="shared" si="306"/>
        <v>41059.791666666664</v>
      </c>
      <c r="U2766">
        <f t="shared" si="307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17</v>
      </c>
      <c r="M2767" t="b">
        <v>1</v>
      </c>
      <c r="N2767" t="s">
        <v>8276</v>
      </c>
      <c r="O2767" s="5">
        <f t="shared" si="301"/>
        <v>0</v>
      </c>
      <c r="P2767" s="11">
        <f t="shared" si="302"/>
        <v>0</v>
      </c>
      <c r="Q2767" t="str">
        <f t="shared" si="303"/>
        <v>music</v>
      </c>
      <c r="R2767" t="str">
        <f t="shared" si="304"/>
        <v>rock</v>
      </c>
      <c r="S2767" s="9">
        <f t="shared" si="305"/>
        <v>41194.579027777778</v>
      </c>
      <c r="T2767" s="10">
        <f t="shared" si="306"/>
        <v>41210.579027777778</v>
      </c>
      <c r="U2767">
        <f t="shared" si="307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1</v>
      </c>
      <c r="L2768">
        <v>3355</v>
      </c>
      <c r="M2768" t="b">
        <v>1</v>
      </c>
      <c r="N2768" t="s">
        <v>8298</v>
      </c>
      <c r="O2768" s="5">
        <f t="shared" si="301"/>
        <v>0.02</v>
      </c>
      <c r="P2768" s="11">
        <f t="shared" si="302"/>
        <v>2.9806259314456036E-2</v>
      </c>
      <c r="Q2768" t="str">
        <f t="shared" si="303"/>
        <v>food</v>
      </c>
      <c r="R2768" t="str">
        <f t="shared" si="304"/>
        <v>small batch</v>
      </c>
      <c r="S2768" s="9">
        <f t="shared" si="305"/>
        <v>40736.668032407404</v>
      </c>
      <c r="T2768" s="10">
        <f t="shared" si="306"/>
        <v>40766.668032407404</v>
      </c>
      <c r="U2768">
        <f t="shared" si="307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8</v>
      </c>
      <c r="M2769" t="b">
        <v>0</v>
      </c>
      <c r="N2769" t="s">
        <v>8271</v>
      </c>
      <c r="O2769" s="5">
        <f t="shared" si="301"/>
        <v>8.5000000000000006E-3</v>
      </c>
      <c r="P2769" s="11">
        <f t="shared" si="302"/>
        <v>4.25</v>
      </c>
      <c r="Q2769" t="str">
        <f t="shared" si="303"/>
        <v>theater</v>
      </c>
      <c r="R2769" t="str">
        <f t="shared" si="304"/>
        <v>plays</v>
      </c>
      <c r="S2769" s="9">
        <f t="shared" si="305"/>
        <v>42172.958912037036</v>
      </c>
      <c r="T2769" s="10">
        <f t="shared" si="306"/>
        <v>42232.958912037036</v>
      </c>
      <c r="U2769">
        <f t="shared" si="307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1</v>
      </c>
      <c r="L2770">
        <v>241</v>
      </c>
      <c r="M2770" t="b">
        <v>1</v>
      </c>
      <c r="N2770" t="s">
        <v>8271</v>
      </c>
      <c r="O2770" s="5">
        <f t="shared" si="301"/>
        <v>0.14314285714285716</v>
      </c>
      <c r="P2770" s="11">
        <f t="shared" si="302"/>
        <v>4.1576763485477182</v>
      </c>
      <c r="Q2770" t="str">
        <f t="shared" si="303"/>
        <v>theater</v>
      </c>
      <c r="R2770" t="str">
        <f t="shared" si="304"/>
        <v>plays</v>
      </c>
      <c r="S2770" s="9">
        <f t="shared" si="305"/>
        <v>40967.614849537036</v>
      </c>
      <c r="T2770" s="10">
        <f t="shared" si="306"/>
        <v>40997.573182870372</v>
      </c>
      <c r="U2770">
        <f t="shared" si="307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15</v>
      </c>
      <c r="M2771" t="b">
        <v>1</v>
      </c>
      <c r="N2771" t="s">
        <v>8298</v>
      </c>
      <c r="O2771" s="5">
        <f t="shared" si="301"/>
        <v>2.5000000000000001E-3</v>
      </c>
      <c r="P2771" s="11">
        <f t="shared" si="302"/>
        <v>0.13333333333333333</v>
      </c>
      <c r="Q2771" t="str">
        <f t="shared" si="303"/>
        <v>food</v>
      </c>
      <c r="R2771" t="str">
        <f t="shared" si="304"/>
        <v>small batch</v>
      </c>
      <c r="S2771" s="9">
        <f t="shared" si="305"/>
        <v>41745.826273148145</v>
      </c>
      <c r="T2771" s="10">
        <f t="shared" si="306"/>
        <v>41795.826273148145</v>
      </c>
      <c r="U2771">
        <f t="shared" si="307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21</v>
      </c>
      <c r="M2772" t="b">
        <v>0</v>
      </c>
      <c r="N2772" t="s">
        <v>8278</v>
      </c>
      <c r="O2772" s="5">
        <f t="shared" si="301"/>
        <v>0.1041125</v>
      </c>
      <c r="P2772" s="11">
        <f t="shared" si="302"/>
        <v>99.154761904761898</v>
      </c>
      <c r="Q2772" t="str">
        <f t="shared" si="303"/>
        <v>music</v>
      </c>
      <c r="R2772" t="str">
        <f t="shared" si="304"/>
        <v>jazz</v>
      </c>
      <c r="S2772" s="9">
        <f t="shared" si="305"/>
        <v>41686.705208333333</v>
      </c>
      <c r="T2772" s="10">
        <f t="shared" si="306"/>
        <v>41716.663541666669</v>
      </c>
      <c r="U2772">
        <f t="shared" si="307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62</v>
      </c>
      <c r="M2773" t="b">
        <v>1</v>
      </c>
      <c r="N2773" t="s">
        <v>8279</v>
      </c>
      <c r="O2773" s="5">
        <f t="shared" si="301"/>
        <v>0</v>
      </c>
      <c r="P2773" s="11">
        <f t="shared" si="302"/>
        <v>0</v>
      </c>
      <c r="Q2773" t="str">
        <f t="shared" si="303"/>
        <v>music</v>
      </c>
      <c r="R2773" t="str">
        <f t="shared" si="304"/>
        <v>indie rock</v>
      </c>
      <c r="S2773" s="9">
        <f t="shared" si="305"/>
        <v>41257.531712962962</v>
      </c>
      <c r="T2773" s="10">
        <f t="shared" si="306"/>
        <v>41306.708333333336</v>
      </c>
      <c r="U2773">
        <f t="shared" si="307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38</v>
      </c>
      <c r="M2774" t="b">
        <v>1</v>
      </c>
      <c r="N2774" t="s">
        <v>8305</v>
      </c>
      <c r="O2774" s="5">
        <f t="shared" si="301"/>
        <v>0</v>
      </c>
      <c r="P2774" s="11">
        <f t="shared" si="302"/>
        <v>0</v>
      </c>
      <c r="Q2774" t="str">
        <f t="shared" si="303"/>
        <v>theater</v>
      </c>
      <c r="R2774" t="str">
        <f t="shared" si="304"/>
        <v>musical</v>
      </c>
      <c r="S2774" s="9">
        <f t="shared" si="305"/>
        <v>41537.869143518517</v>
      </c>
      <c r="T2774" s="10">
        <f t="shared" si="306"/>
        <v>41552.869143518517</v>
      </c>
      <c r="U2774">
        <f t="shared" si="307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24</v>
      </c>
      <c r="M2775" t="b">
        <v>0</v>
      </c>
      <c r="N2775" t="s">
        <v>8283</v>
      </c>
      <c r="O2775" s="5">
        <f t="shared" si="301"/>
        <v>1.8867924528301887E-3</v>
      </c>
      <c r="P2775" s="11">
        <f t="shared" si="302"/>
        <v>4.1666666666666664E-2</v>
      </c>
      <c r="Q2775" t="str">
        <f t="shared" si="303"/>
        <v>games</v>
      </c>
      <c r="R2775" t="str">
        <f t="shared" si="304"/>
        <v>mobile games</v>
      </c>
      <c r="S2775" s="9">
        <f t="shared" si="305"/>
        <v>42474.86482638889</v>
      </c>
      <c r="T2775" s="10">
        <f t="shared" si="306"/>
        <v>42484.86482638889</v>
      </c>
      <c r="U2775">
        <f t="shared" si="307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14</v>
      </c>
      <c r="M2776" t="b">
        <v>1</v>
      </c>
      <c r="N2776" t="s">
        <v>8271</v>
      </c>
      <c r="O2776" s="5">
        <f t="shared" si="301"/>
        <v>0.14249999999999999</v>
      </c>
      <c r="P2776" s="11">
        <f t="shared" si="302"/>
        <v>40.714285714285715</v>
      </c>
      <c r="Q2776" t="str">
        <f t="shared" si="303"/>
        <v>theater</v>
      </c>
      <c r="R2776" t="str">
        <f t="shared" si="304"/>
        <v>plays</v>
      </c>
      <c r="S2776" s="9">
        <f t="shared" si="305"/>
        <v>41311.126481481479</v>
      </c>
      <c r="T2776" s="10">
        <f t="shared" si="306"/>
        <v>41341.126481481479</v>
      </c>
      <c r="U2776">
        <f t="shared" si="307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1</v>
      </c>
      <c r="M2777" t="b">
        <v>0</v>
      </c>
      <c r="N2777" t="s">
        <v>8272</v>
      </c>
      <c r="O2777" s="5">
        <f t="shared" si="301"/>
        <v>0.03</v>
      </c>
      <c r="P2777" s="11">
        <f t="shared" si="302"/>
        <v>150</v>
      </c>
      <c r="Q2777" t="str">
        <f t="shared" si="303"/>
        <v>technology</v>
      </c>
      <c r="R2777" t="str">
        <f t="shared" si="304"/>
        <v>web</v>
      </c>
      <c r="S2777" s="9">
        <f t="shared" si="305"/>
        <v>40863.013356481482</v>
      </c>
      <c r="T2777" s="10">
        <f t="shared" si="306"/>
        <v>40893.013356481482</v>
      </c>
      <c r="U2777">
        <f t="shared" si="307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1</v>
      </c>
      <c r="M2778" t="b">
        <v>0</v>
      </c>
      <c r="N2778" t="s">
        <v>8270</v>
      </c>
      <c r="O2778" s="5">
        <f t="shared" si="301"/>
        <v>7.8809523809523815E-2</v>
      </c>
      <c r="P2778" s="11">
        <f t="shared" si="302"/>
        <v>1655</v>
      </c>
      <c r="Q2778" t="str">
        <f t="shared" si="303"/>
        <v>film &amp; video</v>
      </c>
      <c r="R2778" t="str">
        <f t="shared" si="304"/>
        <v>animation</v>
      </c>
      <c r="S2778" s="9">
        <f t="shared" si="305"/>
        <v>42136.297175925924</v>
      </c>
      <c r="T2778" s="10">
        <f t="shared" si="306"/>
        <v>42167.297175925924</v>
      </c>
      <c r="U2778">
        <f t="shared" si="307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37</v>
      </c>
      <c r="M2779" t="b">
        <v>0</v>
      </c>
      <c r="N2779" t="s">
        <v>8273</v>
      </c>
      <c r="O2779" s="5">
        <f t="shared" si="301"/>
        <v>3.3333333333333335E-3</v>
      </c>
      <c r="P2779" s="11">
        <f t="shared" si="302"/>
        <v>0.27027027027027029</v>
      </c>
      <c r="Q2779" t="str">
        <f t="shared" si="303"/>
        <v>technology</v>
      </c>
      <c r="R2779" t="str">
        <f t="shared" si="304"/>
        <v>wearables</v>
      </c>
      <c r="S2779" s="9">
        <f t="shared" si="305"/>
        <v>42172.669027777782</v>
      </c>
      <c r="T2779" s="10">
        <f t="shared" si="306"/>
        <v>42202.669027777782</v>
      </c>
      <c r="U2779">
        <f t="shared" si="307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0</v>
      </c>
      <c r="M2780" t="b">
        <v>0</v>
      </c>
      <c r="N2780" t="s">
        <v>8271</v>
      </c>
      <c r="O2780" s="5">
        <f t="shared" si="301"/>
        <v>0.25545454545454543</v>
      </c>
      <c r="P2780" s="11" t="e">
        <f t="shared" si="302"/>
        <v>#DIV/0!</v>
      </c>
      <c r="Q2780" t="str">
        <f t="shared" si="303"/>
        <v>theater</v>
      </c>
      <c r="R2780" t="str">
        <f t="shared" si="304"/>
        <v>plays</v>
      </c>
      <c r="S2780" s="9">
        <f t="shared" si="305"/>
        <v>41846.978078703702</v>
      </c>
      <c r="T2780" s="10">
        <f t="shared" si="306"/>
        <v>41876.978078703702</v>
      </c>
      <c r="U2780">
        <f t="shared" si="307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10</v>
      </c>
      <c r="M2781" t="b">
        <v>0</v>
      </c>
      <c r="N2781" t="s">
        <v>8271</v>
      </c>
      <c r="O2781" s="5">
        <f t="shared" si="301"/>
        <v>2.12E-2</v>
      </c>
      <c r="P2781" s="11">
        <f t="shared" si="302"/>
        <v>5.3</v>
      </c>
      <c r="Q2781" t="str">
        <f t="shared" si="303"/>
        <v>theater</v>
      </c>
      <c r="R2781" t="str">
        <f t="shared" si="304"/>
        <v>plays</v>
      </c>
      <c r="S2781" s="9">
        <f t="shared" si="305"/>
        <v>42300.585891203707</v>
      </c>
      <c r="T2781" s="10">
        <f t="shared" si="306"/>
        <v>42330.627557870372</v>
      </c>
      <c r="U2781">
        <f t="shared" si="307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5</v>
      </c>
      <c r="M2782" t="b">
        <v>0</v>
      </c>
      <c r="N2782" t="s">
        <v>8282</v>
      </c>
      <c r="O2782" s="5">
        <f t="shared" si="301"/>
        <v>0</v>
      </c>
      <c r="P2782" s="11">
        <f t="shared" si="302"/>
        <v>0</v>
      </c>
      <c r="Q2782" t="str">
        <f t="shared" si="303"/>
        <v>games</v>
      </c>
      <c r="R2782" t="str">
        <f t="shared" si="304"/>
        <v>video games</v>
      </c>
      <c r="S2782" s="9">
        <f t="shared" si="305"/>
        <v>42774.447777777779</v>
      </c>
      <c r="T2782" s="10">
        <f t="shared" si="306"/>
        <v>42804.447777777779</v>
      </c>
      <c r="U2782">
        <f t="shared" si="307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34</v>
      </c>
      <c r="M2783" t="b">
        <v>1</v>
      </c>
      <c r="N2783" t="s">
        <v>8285</v>
      </c>
      <c r="O2783" s="5">
        <f t="shared" si="301"/>
        <v>1.0528</v>
      </c>
      <c r="P2783" s="11">
        <f t="shared" si="302"/>
        <v>38.705882352941174</v>
      </c>
      <c r="Q2783" t="str">
        <f t="shared" si="303"/>
        <v>photography</v>
      </c>
      <c r="R2783" t="str">
        <f t="shared" si="304"/>
        <v>photobooks</v>
      </c>
      <c r="S2783" s="9">
        <f t="shared" si="305"/>
        <v>42018.94159722222</v>
      </c>
      <c r="T2783" s="10">
        <f t="shared" si="306"/>
        <v>42047.291666666672</v>
      </c>
      <c r="U2783">
        <f t="shared" si="307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14</v>
      </c>
      <c r="M2784" t="b">
        <v>1</v>
      </c>
      <c r="N2784" t="s">
        <v>8276</v>
      </c>
      <c r="O2784" s="5">
        <f t="shared" si="301"/>
        <v>1.2</v>
      </c>
      <c r="P2784" s="11">
        <f t="shared" si="302"/>
        <v>85.714285714285708</v>
      </c>
      <c r="Q2784" t="str">
        <f t="shared" si="303"/>
        <v>music</v>
      </c>
      <c r="R2784" t="str">
        <f t="shared" si="304"/>
        <v>rock</v>
      </c>
      <c r="S2784" s="9">
        <f t="shared" si="305"/>
        <v>42026.924976851849</v>
      </c>
      <c r="T2784" s="10">
        <f t="shared" si="306"/>
        <v>42052.207638888889</v>
      </c>
      <c r="U2784">
        <f t="shared" si="307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1</v>
      </c>
      <c r="L2785">
        <v>191</v>
      </c>
      <c r="M2785" t="b">
        <v>1</v>
      </c>
      <c r="N2785" t="s">
        <v>8295</v>
      </c>
      <c r="O2785" s="5">
        <f t="shared" si="301"/>
        <v>1.145</v>
      </c>
      <c r="P2785" s="11">
        <f t="shared" si="302"/>
        <v>5.994764397905759</v>
      </c>
      <c r="Q2785" t="str">
        <f t="shared" si="303"/>
        <v>technology</v>
      </c>
      <c r="R2785" t="str">
        <f t="shared" si="304"/>
        <v>hardware</v>
      </c>
      <c r="S2785" s="9">
        <f t="shared" si="305"/>
        <v>42103.535254629634</v>
      </c>
      <c r="T2785" s="10">
        <f t="shared" si="306"/>
        <v>42117.535254629634</v>
      </c>
      <c r="U2785">
        <f t="shared" si="307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7</v>
      </c>
      <c r="M2786" t="b">
        <v>1</v>
      </c>
      <c r="N2786" t="s">
        <v>8276</v>
      </c>
      <c r="O2786" s="5">
        <f t="shared" si="301"/>
        <v>1.19</v>
      </c>
      <c r="P2786" s="11">
        <f t="shared" si="302"/>
        <v>1020</v>
      </c>
      <c r="Q2786" t="str">
        <f t="shared" si="303"/>
        <v>music</v>
      </c>
      <c r="R2786" t="str">
        <f t="shared" si="304"/>
        <v>rock</v>
      </c>
      <c r="S2786" s="9">
        <f t="shared" si="305"/>
        <v>41920.787534722222</v>
      </c>
      <c r="T2786" s="10">
        <f t="shared" si="306"/>
        <v>41941.787534722222</v>
      </c>
      <c r="U2786">
        <f t="shared" si="307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1</v>
      </c>
      <c r="L2787">
        <v>2165</v>
      </c>
      <c r="M2787" t="b">
        <v>1</v>
      </c>
      <c r="N2787" t="s">
        <v>8298</v>
      </c>
      <c r="O2787" s="5">
        <f t="shared" si="301"/>
        <v>1.0468</v>
      </c>
      <c r="P2787" s="11">
        <f t="shared" si="302"/>
        <v>2.4175519630484987</v>
      </c>
      <c r="Q2787" t="str">
        <f t="shared" si="303"/>
        <v>food</v>
      </c>
      <c r="R2787" t="str">
        <f t="shared" si="304"/>
        <v>small batch</v>
      </c>
      <c r="S2787" s="9">
        <f t="shared" si="305"/>
        <v>42558.189432870371</v>
      </c>
      <c r="T2787" s="10">
        <f t="shared" si="306"/>
        <v>42587.875</v>
      </c>
      <c r="U2787">
        <f t="shared" si="307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4</v>
      </c>
      <c r="M2788" t="b">
        <v>0</v>
      </c>
      <c r="N2788" t="s">
        <v>8272</v>
      </c>
      <c r="O2788" s="5">
        <f t="shared" si="301"/>
        <v>1.1783999999999999</v>
      </c>
      <c r="P2788" s="11">
        <f t="shared" si="302"/>
        <v>736.5</v>
      </c>
      <c r="Q2788" t="str">
        <f t="shared" si="303"/>
        <v>technology</v>
      </c>
      <c r="R2788" t="str">
        <f t="shared" si="304"/>
        <v>web</v>
      </c>
      <c r="S2788" s="9">
        <f t="shared" si="305"/>
        <v>41815.569212962961</v>
      </c>
      <c r="T2788" s="10">
        <f t="shared" si="306"/>
        <v>41829.569212962961</v>
      </c>
      <c r="U2788">
        <f t="shared" si="307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1</v>
      </c>
      <c r="M2789" t="b">
        <v>0</v>
      </c>
      <c r="N2789" t="s">
        <v>8271</v>
      </c>
      <c r="O2789" s="5">
        <f t="shared" si="301"/>
        <v>1.1970000000000001</v>
      </c>
      <c r="P2789" s="11">
        <f t="shared" si="302"/>
        <v>1197</v>
      </c>
      <c r="Q2789" t="str">
        <f t="shared" si="303"/>
        <v>theater</v>
      </c>
      <c r="R2789" t="str">
        <f t="shared" si="304"/>
        <v>plays</v>
      </c>
      <c r="S2789" s="9">
        <f t="shared" si="305"/>
        <v>41808.198518518519</v>
      </c>
      <c r="T2789" s="10">
        <f t="shared" si="306"/>
        <v>41838.198518518519</v>
      </c>
      <c r="U2789">
        <f t="shared" si="307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</v>
      </c>
      <c r="M2790" t="b">
        <v>0</v>
      </c>
      <c r="N2790" t="s">
        <v>8271</v>
      </c>
      <c r="O2790" s="5">
        <f t="shared" si="301"/>
        <v>1.0249999999999999</v>
      </c>
      <c r="P2790" s="11">
        <f t="shared" si="302"/>
        <v>1025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42550.701886574068</v>
      </c>
      <c r="T2790" s="10">
        <f t="shared" si="306"/>
        <v>42580.701886574068</v>
      </c>
      <c r="U2790">
        <f t="shared" si="307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76</v>
      </c>
      <c r="M2791" t="b">
        <v>1</v>
      </c>
      <c r="N2791" t="s">
        <v>8277</v>
      </c>
      <c r="O2791" s="5">
        <f t="shared" si="301"/>
        <v>1.0116666666666667</v>
      </c>
      <c r="P2791" s="11">
        <f t="shared" si="302"/>
        <v>39.934210526315788</v>
      </c>
      <c r="Q2791" t="str">
        <f t="shared" si="303"/>
        <v>music</v>
      </c>
      <c r="R2791" t="str">
        <f t="shared" si="304"/>
        <v>metal</v>
      </c>
      <c r="S2791" s="9">
        <f t="shared" si="305"/>
        <v>42056.013124999998</v>
      </c>
      <c r="T2791" s="10">
        <f t="shared" si="306"/>
        <v>42075.166666666672</v>
      </c>
      <c r="U2791">
        <f t="shared" si="307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1</v>
      </c>
      <c r="L2792">
        <v>67</v>
      </c>
      <c r="M2792" t="b">
        <v>1</v>
      </c>
      <c r="N2792" t="s">
        <v>8298</v>
      </c>
      <c r="O2792" s="5">
        <f t="shared" si="301"/>
        <v>1.0533333333333332</v>
      </c>
      <c r="P2792" s="11">
        <f t="shared" si="302"/>
        <v>47.164179104477611</v>
      </c>
      <c r="Q2792" t="str">
        <f t="shared" si="303"/>
        <v>food</v>
      </c>
      <c r="R2792" t="str">
        <f t="shared" si="304"/>
        <v>small batch</v>
      </c>
      <c r="S2792" s="9">
        <f t="shared" si="305"/>
        <v>42016.938692129625</v>
      </c>
      <c r="T2792" s="10">
        <f t="shared" si="306"/>
        <v>42046.938692129625</v>
      </c>
      <c r="U2792">
        <f t="shared" si="307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1</v>
      </c>
      <c r="L2793">
        <v>50</v>
      </c>
      <c r="M2793" t="b">
        <v>1</v>
      </c>
      <c r="N2793" t="s">
        <v>8279</v>
      </c>
      <c r="O2793" s="5">
        <f t="shared" si="301"/>
        <v>1.0249999999999999</v>
      </c>
      <c r="P2793" s="11">
        <f t="shared" si="302"/>
        <v>41</v>
      </c>
      <c r="Q2793" t="str">
        <f t="shared" si="303"/>
        <v>music</v>
      </c>
      <c r="R2793" t="str">
        <f t="shared" si="304"/>
        <v>indie rock</v>
      </c>
      <c r="S2793" s="9">
        <f t="shared" si="305"/>
        <v>42591.899988425925</v>
      </c>
      <c r="T2793" s="10">
        <f t="shared" si="306"/>
        <v>42622.166666666672</v>
      </c>
      <c r="U2793">
        <f t="shared" si="307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</v>
      </c>
      <c r="M2794" t="b">
        <v>0</v>
      </c>
      <c r="N2794" t="s">
        <v>8282</v>
      </c>
      <c r="O2794" s="5">
        <f t="shared" si="301"/>
        <v>1.0760000000000001</v>
      </c>
      <c r="P2794" s="11">
        <f t="shared" si="302"/>
        <v>1076</v>
      </c>
      <c r="Q2794" t="str">
        <f t="shared" si="303"/>
        <v>games</v>
      </c>
      <c r="R2794" t="str">
        <f t="shared" si="304"/>
        <v>video games</v>
      </c>
      <c r="S2794" s="9">
        <f t="shared" si="305"/>
        <v>42183.231006944443</v>
      </c>
      <c r="T2794" s="10">
        <f t="shared" si="306"/>
        <v>42228.231006944443</v>
      </c>
      <c r="U2794">
        <f t="shared" si="307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2</v>
      </c>
      <c r="M2795" t="b">
        <v>0</v>
      </c>
      <c r="N2795" t="s">
        <v>8270</v>
      </c>
      <c r="O2795" s="5">
        <f t="shared" si="301"/>
        <v>1.105675</v>
      </c>
      <c r="P2795" s="11">
        <f t="shared" si="302"/>
        <v>5528.375</v>
      </c>
      <c r="Q2795" t="str">
        <f t="shared" si="303"/>
        <v>film &amp; video</v>
      </c>
      <c r="R2795" t="str">
        <f t="shared" si="304"/>
        <v>animation</v>
      </c>
      <c r="S2795" s="9">
        <f t="shared" si="305"/>
        <v>42176.419039351851</v>
      </c>
      <c r="T2795" s="10">
        <f t="shared" si="306"/>
        <v>42206.419039351851</v>
      </c>
      <c r="U2795">
        <f t="shared" si="307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1</v>
      </c>
      <c r="L2796">
        <v>61</v>
      </c>
      <c r="M2796" t="b">
        <v>1</v>
      </c>
      <c r="N2796" t="s">
        <v>8269</v>
      </c>
      <c r="O2796" s="5">
        <f t="shared" si="301"/>
        <v>1.5</v>
      </c>
      <c r="P2796" s="11">
        <f t="shared" si="302"/>
        <v>1.2295081967213115</v>
      </c>
      <c r="Q2796" t="str">
        <f t="shared" si="303"/>
        <v>film &amp; video</v>
      </c>
      <c r="R2796" t="str">
        <f t="shared" si="304"/>
        <v>documentary</v>
      </c>
      <c r="S2796" s="9">
        <f t="shared" si="305"/>
        <v>42416.691655092596</v>
      </c>
      <c r="T2796" s="10">
        <f t="shared" si="306"/>
        <v>42432.791666666672</v>
      </c>
      <c r="U2796">
        <f t="shared" si="307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8</v>
      </c>
      <c r="M2797" t="b">
        <v>0</v>
      </c>
      <c r="N2797" t="s">
        <v>8279</v>
      </c>
      <c r="O2797" s="5">
        <f t="shared" si="301"/>
        <v>1.0428571428571429</v>
      </c>
      <c r="P2797" s="11">
        <f t="shared" si="302"/>
        <v>91.25</v>
      </c>
      <c r="Q2797" t="str">
        <f t="shared" si="303"/>
        <v>music</v>
      </c>
      <c r="R2797" t="str">
        <f t="shared" si="304"/>
        <v>indie rock</v>
      </c>
      <c r="S2797" s="9">
        <f t="shared" si="305"/>
        <v>41780.525937500002</v>
      </c>
      <c r="T2797" s="10">
        <f t="shared" si="306"/>
        <v>41796.958333333336</v>
      </c>
      <c r="U2797">
        <f t="shared" si="307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40</v>
      </c>
      <c r="M2798" t="b">
        <v>1</v>
      </c>
      <c r="N2798" t="s">
        <v>8271</v>
      </c>
      <c r="O2798" s="5">
        <f t="shared" si="301"/>
        <v>1.155</v>
      </c>
      <c r="P2798" s="11">
        <f t="shared" si="302"/>
        <v>23.1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41795.528101851851</v>
      </c>
      <c r="T2798" s="10">
        <f t="shared" si="306"/>
        <v>41825.528101851851</v>
      </c>
      <c r="U2798">
        <f t="shared" si="307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0</v>
      </c>
      <c r="M2799" t="b">
        <v>0</v>
      </c>
      <c r="N2799" t="s">
        <v>8293</v>
      </c>
      <c r="O2799" s="5">
        <f t="shared" si="301"/>
        <v>1.02645125</v>
      </c>
      <c r="P2799" s="11" t="e">
        <f t="shared" si="302"/>
        <v>#DIV/0!</v>
      </c>
      <c r="Q2799" t="str">
        <f t="shared" si="303"/>
        <v>music</v>
      </c>
      <c r="R2799" t="str">
        <f t="shared" si="304"/>
        <v>faith</v>
      </c>
      <c r="S2799" s="9">
        <f t="shared" si="305"/>
        <v>41798.94027777778</v>
      </c>
      <c r="T2799" s="10">
        <f t="shared" si="306"/>
        <v>41828.94027777778</v>
      </c>
      <c r="U2799">
        <f t="shared" si="307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21</v>
      </c>
      <c r="M2800" t="b">
        <v>1</v>
      </c>
      <c r="N2800" t="s">
        <v>8271</v>
      </c>
      <c r="O2800" s="5">
        <f t="shared" si="301"/>
        <v>1.014</v>
      </c>
      <c r="P2800" s="11">
        <f t="shared" si="302"/>
        <v>241.42857142857142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42201.675011574072</v>
      </c>
      <c r="T2800" s="10">
        <f t="shared" si="306"/>
        <v>42216.666666666672</v>
      </c>
      <c r="U2800">
        <f t="shared" si="307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0</v>
      </c>
      <c r="M2801" t="b">
        <v>0</v>
      </c>
      <c r="N2801" t="s">
        <v>8271</v>
      </c>
      <c r="O2801" s="5">
        <f t="shared" si="301"/>
        <v>1.1663479999999999</v>
      </c>
      <c r="P2801" s="11" t="e">
        <f t="shared" si="302"/>
        <v>#DIV/0!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42507.264699074076</v>
      </c>
      <c r="T2801" s="10">
        <f t="shared" si="306"/>
        <v>42538.666666666672</v>
      </c>
      <c r="U2801">
        <f t="shared" si="307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2</v>
      </c>
      <c r="M2802" t="b">
        <v>0</v>
      </c>
      <c r="N2802" t="s">
        <v>8272</v>
      </c>
      <c r="O2802" s="5">
        <f t="shared" si="301"/>
        <v>1.33</v>
      </c>
      <c r="P2802" s="11">
        <f t="shared" si="302"/>
        <v>665</v>
      </c>
      <c r="Q2802" t="str">
        <f t="shared" si="303"/>
        <v>technology</v>
      </c>
      <c r="R2802" t="str">
        <f t="shared" si="304"/>
        <v>web</v>
      </c>
      <c r="S2802" s="9">
        <f t="shared" si="305"/>
        <v>41948.552847222221</v>
      </c>
      <c r="T2802" s="10">
        <f t="shared" si="306"/>
        <v>42008.552847222221</v>
      </c>
      <c r="U2802">
        <f t="shared" si="307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0</v>
      </c>
      <c r="M2803" t="b">
        <v>0</v>
      </c>
      <c r="N2803" t="s">
        <v>8271</v>
      </c>
      <c r="O2803" s="5">
        <f t="shared" si="301"/>
        <v>1.3320000000000001</v>
      </c>
      <c r="P2803" s="11" t="e">
        <f t="shared" si="302"/>
        <v>#DIV/0!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41900.243159722224</v>
      </c>
      <c r="T2803" s="10">
        <f t="shared" si="306"/>
        <v>41922.458333333336</v>
      </c>
      <c r="U2803">
        <f t="shared" si="307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1</v>
      </c>
      <c r="L2804">
        <v>71</v>
      </c>
      <c r="M2804" t="b">
        <v>1</v>
      </c>
      <c r="N2804" t="s">
        <v>8285</v>
      </c>
      <c r="O2804" s="5">
        <f t="shared" si="301"/>
        <v>1.0183333333333333</v>
      </c>
      <c r="P2804" s="11">
        <f t="shared" si="302"/>
        <v>43.028169014084504</v>
      </c>
      <c r="Q2804" t="str">
        <f t="shared" si="303"/>
        <v>photography</v>
      </c>
      <c r="R2804" t="str">
        <f t="shared" si="304"/>
        <v>photobooks</v>
      </c>
      <c r="S2804" s="9">
        <f t="shared" si="305"/>
        <v>42192.64707175926</v>
      </c>
      <c r="T2804" s="10">
        <f t="shared" si="306"/>
        <v>42222.64707175926</v>
      </c>
      <c r="U2804">
        <f t="shared" si="307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20</v>
      </c>
      <c r="M2805" t="b">
        <v>1</v>
      </c>
      <c r="N2805" t="s">
        <v>8303</v>
      </c>
      <c r="O2805" s="5">
        <f t="shared" si="301"/>
        <v>1.2795000000000001</v>
      </c>
      <c r="P2805" s="11">
        <f t="shared" si="302"/>
        <v>639.75</v>
      </c>
      <c r="Q2805" t="str">
        <f t="shared" si="303"/>
        <v>theater</v>
      </c>
      <c r="R2805" t="str">
        <f t="shared" si="304"/>
        <v>spaces</v>
      </c>
      <c r="S2805" s="9">
        <f t="shared" si="305"/>
        <v>42158.065694444449</v>
      </c>
      <c r="T2805" s="10">
        <f t="shared" si="306"/>
        <v>42201</v>
      </c>
      <c r="U2805">
        <f t="shared" si="307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17</v>
      </c>
      <c r="M2806" t="b">
        <v>0</v>
      </c>
      <c r="N2806" t="s">
        <v>8279</v>
      </c>
      <c r="O2806" s="5">
        <f t="shared" si="301"/>
        <v>1.1499999999999999</v>
      </c>
      <c r="P2806" s="11">
        <f t="shared" si="302"/>
        <v>67.647058823529406</v>
      </c>
      <c r="Q2806" t="str">
        <f t="shared" si="303"/>
        <v>music</v>
      </c>
      <c r="R2806" t="str">
        <f t="shared" si="304"/>
        <v>indie rock</v>
      </c>
      <c r="S2806" s="9">
        <f t="shared" si="305"/>
        <v>41881.453587962962</v>
      </c>
      <c r="T2806" s="10">
        <f t="shared" si="306"/>
        <v>41911.453587962962</v>
      </c>
      <c r="U2806">
        <f t="shared" si="307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2</v>
      </c>
      <c r="M2807" t="b">
        <v>0</v>
      </c>
      <c r="N2807" t="s">
        <v>8283</v>
      </c>
      <c r="O2807" s="5">
        <f t="shared" si="301"/>
        <v>1.1000000000000001</v>
      </c>
      <c r="P2807" s="11">
        <f t="shared" si="302"/>
        <v>220</v>
      </c>
      <c r="Q2807" t="str">
        <f t="shared" si="303"/>
        <v>games</v>
      </c>
      <c r="R2807" t="str">
        <f t="shared" si="304"/>
        <v>mobile games</v>
      </c>
      <c r="S2807" s="9">
        <f t="shared" si="305"/>
        <v>42213.505474537036</v>
      </c>
      <c r="T2807" s="10">
        <f t="shared" si="306"/>
        <v>42238.505474537036</v>
      </c>
      <c r="U2807">
        <f t="shared" si="307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2</v>
      </c>
      <c r="M2808" t="b">
        <v>0</v>
      </c>
      <c r="N2808" t="s">
        <v>8284</v>
      </c>
      <c r="O2808" s="5">
        <f t="shared" si="301"/>
        <v>1.121</v>
      </c>
      <c r="P2808" s="11">
        <f t="shared" si="302"/>
        <v>1681.5</v>
      </c>
      <c r="Q2808" t="str">
        <f t="shared" si="303"/>
        <v>food</v>
      </c>
      <c r="R2808" t="str">
        <f t="shared" si="304"/>
        <v>food trucks</v>
      </c>
      <c r="S2808" s="9">
        <f t="shared" si="305"/>
        <v>42185.267245370371</v>
      </c>
      <c r="T2808" s="10">
        <f t="shared" si="306"/>
        <v>42221.458333333328</v>
      </c>
      <c r="U2808">
        <f t="shared" si="307"/>
        <v>2015</v>
      </c>
    </row>
    <row r="2809" spans="1:21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19</v>
      </c>
      <c r="M2809" t="b">
        <v>0</v>
      </c>
      <c r="N2809" t="s">
        <v>8304</v>
      </c>
      <c r="O2809" s="5">
        <f t="shared" si="301"/>
        <v>1.26</v>
      </c>
      <c r="P2809" s="11">
        <f t="shared" si="302"/>
        <v>331.57894736842104</v>
      </c>
      <c r="Q2809" t="str">
        <f t="shared" si="303"/>
        <v>publishing</v>
      </c>
      <c r="R2809" t="str">
        <f t="shared" si="304"/>
        <v>children's books</v>
      </c>
      <c r="S2809" s="9">
        <f t="shared" si="305"/>
        <v>42154.873124999998</v>
      </c>
      <c r="T2809" s="10">
        <f t="shared" si="306"/>
        <v>42184.873124999998</v>
      </c>
      <c r="U2809">
        <f t="shared" si="307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99</v>
      </c>
      <c r="M2810" t="b">
        <v>1</v>
      </c>
      <c r="N2810" t="s">
        <v>8274</v>
      </c>
      <c r="O2810" s="5">
        <f t="shared" si="301"/>
        <v>1.0024444444444445</v>
      </c>
      <c r="P2810" s="11">
        <f t="shared" si="302"/>
        <v>45.565656565656568</v>
      </c>
      <c r="Q2810" t="str">
        <f t="shared" si="303"/>
        <v>publishing</v>
      </c>
      <c r="R2810" t="str">
        <f t="shared" si="304"/>
        <v>nonfiction</v>
      </c>
      <c r="S2810" s="9">
        <f t="shared" si="305"/>
        <v>42208.84646990741</v>
      </c>
      <c r="T2810" s="10">
        <f t="shared" si="306"/>
        <v>42238.84646990741</v>
      </c>
      <c r="U2810">
        <f t="shared" si="307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71</v>
      </c>
      <c r="M2811" t="b">
        <v>1</v>
      </c>
      <c r="N2811" t="s">
        <v>8271</v>
      </c>
      <c r="O2811" s="5">
        <f t="shared" si="301"/>
        <v>1.024</v>
      </c>
      <c r="P2811" s="11">
        <f t="shared" si="302"/>
        <v>36.056338028169016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42451.496817129635</v>
      </c>
      <c r="T2811" s="10">
        <f t="shared" si="306"/>
        <v>42459.610416666663</v>
      </c>
      <c r="U2811">
        <f t="shared" si="307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1</v>
      </c>
      <c r="M2812" t="b">
        <v>0</v>
      </c>
      <c r="N2812" t="s">
        <v>8271</v>
      </c>
      <c r="O2812" s="5">
        <f t="shared" si="301"/>
        <v>1.0820000000000001</v>
      </c>
      <c r="P2812" s="11">
        <f t="shared" si="302"/>
        <v>2705</v>
      </c>
      <c r="Q2812" t="str">
        <f t="shared" si="303"/>
        <v>theater</v>
      </c>
      <c r="R2812" t="str">
        <f t="shared" si="304"/>
        <v>plays</v>
      </c>
      <c r="S2812" s="9">
        <f t="shared" si="305"/>
        <v>41759.13962962963</v>
      </c>
      <c r="T2812" s="10">
        <f t="shared" si="306"/>
        <v>41791.165972222225</v>
      </c>
      <c r="U2812">
        <f t="shared" si="307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</v>
      </c>
      <c r="M2813" t="b">
        <v>0</v>
      </c>
      <c r="N2813" t="s">
        <v>8298</v>
      </c>
      <c r="O2813" s="5">
        <f t="shared" si="301"/>
        <v>1.0026999999999999</v>
      </c>
      <c r="P2813" s="11">
        <f t="shared" si="302"/>
        <v>10027</v>
      </c>
      <c r="Q2813" t="str">
        <f t="shared" si="303"/>
        <v>food</v>
      </c>
      <c r="R2813" t="str">
        <f t="shared" si="304"/>
        <v>small batch</v>
      </c>
      <c r="S2813" s="9">
        <f t="shared" si="305"/>
        <v>42028.496562500004</v>
      </c>
      <c r="T2813" s="10">
        <f t="shared" si="306"/>
        <v>42058.496562500004</v>
      </c>
      <c r="U2813">
        <f t="shared" si="307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153</v>
      </c>
      <c r="M2814" t="b">
        <v>1</v>
      </c>
      <c r="N2814" t="s">
        <v>8274</v>
      </c>
      <c r="O2814" s="5">
        <f t="shared" si="301"/>
        <v>1.133</v>
      </c>
      <c r="P2814" s="11">
        <f t="shared" si="302"/>
        <v>37.026143790849673</v>
      </c>
      <c r="Q2814" t="str">
        <f t="shared" si="303"/>
        <v>publishing</v>
      </c>
      <c r="R2814" t="str">
        <f t="shared" si="304"/>
        <v>nonfiction</v>
      </c>
      <c r="S2814" s="9">
        <f t="shared" si="305"/>
        <v>42054.74418981481</v>
      </c>
      <c r="T2814" s="10">
        <f t="shared" si="306"/>
        <v>42100.166666666672</v>
      </c>
      <c r="U2814">
        <f t="shared" si="307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4</v>
      </c>
      <c r="M2815" t="b">
        <v>0</v>
      </c>
      <c r="N2815" t="s">
        <v>8282</v>
      </c>
      <c r="O2815" s="5">
        <f t="shared" si="301"/>
        <v>1.2757571428571428</v>
      </c>
      <c r="P2815" s="11">
        <f t="shared" si="302"/>
        <v>893.03</v>
      </c>
      <c r="Q2815" t="str">
        <f t="shared" si="303"/>
        <v>games</v>
      </c>
      <c r="R2815" t="str">
        <f t="shared" si="304"/>
        <v>video games</v>
      </c>
      <c r="S2815" s="9">
        <f t="shared" si="305"/>
        <v>42693.742604166662</v>
      </c>
      <c r="T2815" s="10">
        <f t="shared" si="306"/>
        <v>42718.742604166662</v>
      </c>
      <c r="U2815">
        <f t="shared" si="307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3</v>
      </c>
      <c r="M2816" t="b">
        <v>0</v>
      </c>
      <c r="N2816" t="s">
        <v>8293</v>
      </c>
      <c r="O2816" s="5">
        <f t="shared" si="301"/>
        <v>1.0773333333333333</v>
      </c>
      <c r="P2816" s="11">
        <f t="shared" si="302"/>
        <v>538.66666666666663</v>
      </c>
      <c r="Q2816" t="str">
        <f t="shared" si="303"/>
        <v>music</v>
      </c>
      <c r="R2816" t="str">
        <f t="shared" si="304"/>
        <v>faith</v>
      </c>
      <c r="S2816" s="9">
        <f t="shared" si="305"/>
        <v>42103.399479166663</v>
      </c>
      <c r="T2816" s="10">
        <f t="shared" si="306"/>
        <v>42133.399479166663</v>
      </c>
      <c r="U2816">
        <f t="shared" si="307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79</v>
      </c>
      <c r="M2817" t="b">
        <v>1</v>
      </c>
      <c r="N2817" t="s">
        <v>8271</v>
      </c>
      <c r="O2817" s="5">
        <f t="shared" si="301"/>
        <v>2.42</v>
      </c>
      <c r="P2817" s="11">
        <f t="shared" si="302"/>
        <v>7.6582278481012658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42559.776724537034</v>
      </c>
      <c r="T2817" s="10">
        <f t="shared" si="306"/>
        <v>42589.776724537034</v>
      </c>
      <c r="U2817">
        <f t="shared" si="307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34</v>
      </c>
      <c r="M2818" t="b">
        <v>1</v>
      </c>
      <c r="N2818" t="s">
        <v>8271</v>
      </c>
      <c r="O2818" s="5">
        <f t="shared" ref="O2818:O2881" si="308">E2818/D2818</f>
        <v>1.4156666666666666</v>
      </c>
      <c r="P2818" s="11">
        <f t="shared" ref="P2818:P2881" si="309">E2818/L2818</f>
        <v>124.91176470588235</v>
      </c>
      <c r="Q2818" t="str">
        <f t="shared" ref="Q2818:Q2881" si="310">LEFT(N2818,SEARCH("/",N2818,1)-1)</f>
        <v>theater</v>
      </c>
      <c r="R2818" t="str">
        <f t="shared" ref="R2818:R2881" si="311">RIGHT(N2818,LEN(N2818)- SEARCH("/",N2818,SEARCH("/",N2818)))</f>
        <v>plays</v>
      </c>
      <c r="S2818" s="9">
        <f t="shared" ref="S2818:S2881" si="312">(((J2818/60)/60)/24)+DATE(1970,1,1)</f>
        <v>42188.467499999999</v>
      </c>
      <c r="T2818" s="10">
        <f t="shared" ref="T2818:T2881" si="313">(((I2818/60)/60)/24)+DATE(1970,1,1)</f>
        <v>42218.666666666672</v>
      </c>
      <c r="U2818">
        <f t="shared" ref="U2818:U2881" si="31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307</v>
      </c>
      <c r="M2819" t="b">
        <v>1</v>
      </c>
      <c r="N2819" t="s">
        <v>8303</v>
      </c>
      <c r="O2819" s="5">
        <f t="shared" si="308"/>
        <v>1.3</v>
      </c>
      <c r="P2819" s="11">
        <f t="shared" si="309"/>
        <v>2.54071661237785</v>
      </c>
      <c r="Q2819" t="str">
        <f t="shared" si="310"/>
        <v>theater</v>
      </c>
      <c r="R2819" t="str">
        <f t="shared" si="311"/>
        <v>spaces</v>
      </c>
      <c r="S2819" s="9">
        <f t="shared" si="312"/>
        <v>42023.634976851856</v>
      </c>
      <c r="T2819" s="10">
        <f t="shared" si="313"/>
        <v>42063.634976851856</v>
      </c>
      <c r="U2819">
        <f t="shared" si="31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8</v>
      </c>
      <c r="M2820" t="b">
        <v>0</v>
      </c>
      <c r="N2820" t="s">
        <v>8305</v>
      </c>
      <c r="O2820" s="5">
        <f t="shared" si="308"/>
        <v>1.0603</v>
      </c>
      <c r="P2820" s="11">
        <f t="shared" si="309"/>
        <v>1325.375</v>
      </c>
      <c r="Q2820" t="str">
        <f t="shared" si="310"/>
        <v>theater</v>
      </c>
      <c r="R2820" t="str">
        <f t="shared" si="311"/>
        <v>musical</v>
      </c>
      <c r="S2820" s="9">
        <f t="shared" si="312"/>
        <v>42250.598217592589</v>
      </c>
      <c r="T2820" s="10">
        <f t="shared" si="313"/>
        <v>42270.598217592589</v>
      </c>
      <c r="U2820">
        <f t="shared" si="31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3</v>
      </c>
      <c r="M2821" t="b">
        <v>0</v>
      </c>
      <c r="N2821" t="s">
        <v>8271</v>
      </c>
      <c r="O2821" s="5">
        <f t="shared" si="308"/>
        <v>1.048</v>
      </c>
      <c r="P2821" s="11">
        <f t="shared" si="309"/>
        <v>1746.6666666666667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42139.525567129633</v>
      </c>
      <c r="T2821" s="10">
        <f t="shared" si="313"/>
        <v>42169.525567129633</v>
      </c>
      <c r="U2821">
        <f t="shared" si="31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56</v>
      </c>
      <c r="M2822" t="b">
        <v>1</v>
      </c>
      <c r="N2822" t="s">
        <v>8276</v>
      </c>
      <c r="O2822" s="5">
        <f t="shared" si="308"/>
        <v>1.36</v>
      </c>
      <c r="P2822" s="11">
        <f t="shared" si="309"/>
        <v>4.8571428571428568</v>
      </c>
      <c r="Q2822" t="str">
        <f t="shared" si="310"/>
        <v>music</v>
      </c>
      <c r="R2822" t="str">
        <f t="shared" si="311"/>
        <v>rock</v>
      </c>
      <c r="S2822" s="9">
        <f t="shared" si="312"/>
        <v>42401.610983796301</v>
      </c>
      <c r="T2822" s="10">
        <f t="shared" si="313"/>
        <v>42426</v>
      </c>
      <c r="U2822">
        <f t="shared" si="31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1</v>
      </c>
      <c r="L2823">
        <v>304</v>
      </c>
      <c r="M2823" t="b">
        <v>1</v>
      </c>
      <c r="N2823" t="s">
        <v>8301</v>
      </c>
      <c r="O2823" s="5">
        <f t="shared" si="308"/>
        <v>1</v>
      </c>
      <c r="P2823" s="11">
        <f t="shared" si="309"/>
        <v>3.2894736842105261</v>
      </c>
      <c r="Q2823" t="str">
        <f t="shared" si="310"/>
        <v>technology</v>
      </c>
      <c r="R2823" t="str">
        <f t="shared" si="311"/>
        <v>space exploration</v>
      </c>
      <c r="S2823" s="9">
        <f t="shared" si="312"/>
        <v>41875.922858796301</v>
      </c>
      <c r="T2823" s="10">
        <f t="shared" si="313"/>
        <v>41905.922858796301</v>
      </c>
      <c r="U2823">
        <f t="shared" si="31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188</v>
      </c>
      <c r="M2824" t="b">
        <v>1</v>
      </c>
      <c r="N2824" t="s">
        <v>8295</v>
      </c>
      <c r="O2824" s="5">
        <f t="shared" si="308"/>
        <v>1</v>
      </c>
      <c r="P2824" s="11">
        <f t="shared" si="309"/>
        <v>31.914893617021278</v>
      </c>
      <c r="Q2824" t="str">
        <f t="shared" si="310"/>
        <v>technology</v>
      </c>
      <c r="R2824" t="str">
        <f t="shared" si="311"/>
        <v>hardware</v>
      </c>
      <c r="S2824" s="9">
        <f t="shared" si="312"/>
        <v>42060.683935185181</v>
      </c>
      <c r="T2824" s="10">
        <f t="shared" si="313"/>
        <v>42090.642268518524</v>
      </c>
      <c r="U2824">
        <f t="shared" si="31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</v>
      </c>
      <c r="M2825" t="b">
        <v>0</v>
      </c>
      <c r="N2825" t="s">
        <v>8271</v>
      </c>
      <c r="O2825" s="5">
        <f t="shared" si="308"/>
        <v>1.24</v>
      </c>
      <c r="P2825" s="11">
        <f t="shared" si="309"/>
        <v>124</v>
      </c>
      <c r="Q2825" t="str">
        <f t="shared" si="310"/>
        <v>theater</v>
      </c>
      <c r="R2825" t="str">
        <f t="shared" si="311"/>
        <v>plays</v>
      </c>
      <c r="S2825" s="9">
        <f t="shared" si="312"/>
        <v>42067.011643518519</v>
      </c>
      <c r="T2825" s="10">
        <f t="shared" si="313"/>
        <v>42094.957638888889</v>
      </c>
      <c r="U2825">
        <f t="shared" si="31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4</v>
      </c>
      <c r="M2826" t="b">
        <v>0</v>
      </c>
      <c r="N2826" t="s">
        <v>8271</v>
      </c>
      <c r="O2826" s="5">
        <f t="shared" si="308"/>
        <v>1.1692307692307693</v>
      </c>
      <c r="P2826" s="11">
        <f t="shared" si="309"/>
        <v>190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42136.270787037036</v>
      </c>
      <c r="T2826" s="10">
        <f t="shared" si="313"/>
        <v>42168.071527777778</v>
      </c>
      <c r="U2826">
        <f t="shared" si="31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1</v>
      </c>
      <c r="M2827" t="b">
        <v>0</v>
      </c>
      <c r="N2827" t="s">
        <v>8271</v>
      </c>
      <c r="O2827" s="5">
        <f t="shared" si="308"/>
        <v>1.0333333333333334</v>
      </c>
      <c r="P2827" s="11">
        <f t="shared" si="309"/>
        <v>3100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42312.792662037042</v>
      </c>
      <c r="T2827" s="10">
        <f t="shared" si="313"/>
        <v>42342.792662037042</v>
      </c>
      <c r="U2827">
        <f t="shared" si="31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11</v>
      </c>
      <c r="M2828" t="b">
        <v>0</v>
      </c>
      <c r="N2828" t="s">
        <v>8282</v>
      </c>
      <c r="O2828" s="5">
        <f t="shared" si="308"/>
        <v>1.0774999999999999</v>
      </c>
      <c r="P2828" s="11">
        <f t="shared" si="309"/>
        <v>195.90909090909091</v>
      </c>
      <c r="Q2828" t="str">
        <f t="shared" si="310"/>
        <v>games</v>
      </c>
      <c r="R2828" t="str">
        <f t="shared" si="311"/>
        <v>video games</v>
      </c>
      <c r="S2828" s="9">
        <f t="shared" si="312"/>
        <v>42171.034861111111</v>
      </c>
      <c r="T2828" s="10">
        <f t="shared" si="313"/>
        <v>42195.291666666672</v>
      </c>
      <c r="U2828">
        <f t="shared" si="31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1</v>
      </c>
      <c r="L2829">
        <v>70</v>
      </c>
      <c r="M2829" t="b">
        <v>1</v>
      </c>
      <c r="N2829" t="s">
        <v>8271</v>
      </c>
      <c r="O2829" s="5">
        <f t="shared" si="308"/>
        <v>1.2024999999999999</v>
      </c>
      <c r="P2829" s="11">
        <f t="shared" si="309"/>
        <v>34.357142857142854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42494.683634259258</v>
      </c>
      <c r="T2829" s="10">
        <f t="shared" si="313"/>
        <v>42524.6875</v>
      </c>
      <c r="U2829">
        <f t="shared" si="31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1</v>
      </c>
      <c r="M2830" t="b">
        <v>0</v>
      </c>
      <c r="N2830" t="s">
        <v>8272</v>
      </c>
      <c r="O2830" s="5">
        <f t="shared" si="308"/>
        <v>1.0037894736842106</v>
      </c>
      <c r="P2830" s="11">
        <f t="shared" si="309"/>
        <v>9536</v>
      </c>
      <c r="Q2830" t="str">
        <f t="shared" si="310"/>
        <v>technology</v>
      </c>
      <c r="R2830" t="str">
        <f t="shared" si="311"/>
        <v>web</v>
      </c>
      <c r="S2830" s="9">
        <f t="shared" si="312"/>
        <v>42254.264687499999</v>
      </c>
      <c r="T2830" s="10">
        <f t="shared" si="313"/>
        <v>42279.958333333328</v>
      </c>
      <c r="U2830">
        <f t="shared" si="31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0</v>
      </c>
      <c r="M2831" t="b">
        <v>0</v>
      </c>
      <c r="N2831" t="s">
        <v>8271</v>
      </c>
      <c r="O2831" s="5">
        <f t="shared" si="308"/>
        <v>1.0651999999999999</v>
      </c>
      <c r="P2831" s="11" t="e">
        <f t="shared" si="309"/>
        <v>#DIV/0!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42495.434236111112</v>
      </c>
      <c r="T2831" s="10">
        <f t="shared" si="313"/>
        <v>42523.434236111112</v>
      </c>
      <c r="U2831">
        <f t="shared" si="31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2</v>
      </c>
      <c r="M2832" t="b">
        <v>0</v>
      </c>
      <c r="N2832" t="s">
        <v>8305</v>
      </c>
      <c r="O2832" s="5">
        <f t="shared" si="308"/>
        <v>1</v>
      </c>
      <c r="P2832" s="11">
        <f t="shared" si="309"/>
        <v>1500</v>
      </c>
      <c r="Q2832" t="str">
        <f t="shared" si="310"/>
        <v>theater</v>
      </c>
      <c r="R2832" t="str">
        <f t="shared" si="311"/>
        <v>musical</v>
      </c>
      <c r="S2832" s="9">
        <f t="shared" si="312"/>
        <v>41758.839675925927</v>
      </c>
      <c r="T2832" s="10">
        <f t="shared" si="313"/>
        <v>41771.165972222225</v>
      </c>
      <c r="U2832">
        <f t="shared" si="31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1</v>
      </c>
      <c r="M2833" t="b">
        <v>0</v>
      </c>
      <c r="N2833" t="s">
        <v>8293</v>
      </c>
      <c r="O2833" s="5">
        <f t="shared" si="308"/>
        <v>1.1066666666666667</v>
      </c>
      <c r="P2833" s="11">
        <f t="shared" si="309"/>
        <v>3320</v>
      </c>
      <c r="Q2833" t="str">
        <f t="shared" si="310"/>
        <v>music</v>
      </c>
      <c r="R2833" t="str">
        <f t="shared" si="311"/>
        <v>faith</v>
      </c>
      <c r="S2833" s="9">
        <f t="shared" si="312"/>
        <v>42171.824884259258</v>
      </c>
      <c r="T2833" s="10">
        <f t="shared" si="313"/>
        <v>42201.824884259258</v>
      </c>
      <c r="U2833">
        <f t="shared" si="31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6</v>
      </c>
      <c r="M2834" t="b">
        <v>0</v>
      </c>
      <c r="N2834" t="s">
        <v>8271</v>
      </c>
      <c r="O2834" s="5">
        <f t="shared" si="308"/>
        <v>1.1471959999999999</v>
      </c>
      <c r="P2834" s="11">
        <f t="shared" si="309"/>
        <v>477.99833333333328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41938.709421296298</v>
      </c>
      <c r="T2834" s="10">
        <f t="shared" si="313"/>
        <v>41966.916666666672</v>
      </c>
      <c r="U2834">
        <f t="shared" si="314"/>
        <v>2014</v>
      </c>
    </row>
    <row r="2835" spans="1:21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1</v>
      </c>
      <c r="L2835">
        <v>275</v>
      </c>
      <c r="M2835" t="b">
        <v>1</v>
      </c>
      <c r="N2835" t="s">
        <v>8269</v>
      </c>
      <c r="O2835" s="5">
        <f t="shared" si="308"/>
        <v>1.0825925925925926</v>
      </c>
      <c r="P2835" s="11">
        <f t="shared" si="309"/>
        <v>10.629090909090909</v>
      </c>
      <c r="Q2835" t="str">
        <f t="shared" si="310"/>
        <v>film &amp; video</v>
      </c>
      <c r="R2835" t="str">
        <f t="shared" si="311"/>
        <v>documentary</v>
      </c>
      <c r="S2835" s="9">
        <f t="shared" si="312"/>
        <v>42268.127696759257</v>
      </c>
      <c r="T2835" s="10">
        <f t="shared" si="313"/>
        <v>42288.083333333328</v>
      </c>
      <c r="U2835">
        <f t="shared" si="31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1</v>
      </c>
      <c r="L2836">
        <v>103</v>
      </c>
      <c r="M2836" t="b">
        <v>0</v>
      </c>
      <c r="N2836" t="s">
        <v>8285</v>
      </c>
      <c r="O2836" s="5">
        <f t="shared" si="308"/>
        <v>1.7</v>
      </c>
      <c r="P2836" s="11">
        <f t="shared" si="309"/>
        <v>13.203883495145631</v>
      </c>
      <c r="Q2836" t="str">
        <f t="shared" si="310"/>
        <v>photography</v>
      </c>
      <c r="R2836" t="str">
        <f t="shared" si="311"/>
        <v>photobooks</v>
      </c>
      <c r="S2836" s="9">
        <f t="shared" si="312"/>
        <v>42019.959837962961</v>
      </c>
      <c r="T2836" s="10">
        <f t="shared" si="313"/>
        <v>42034.959837962961</v>
      </c>
      <c r="U2836">
        <f t="shared" si="31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7</v>
      </c>
      <c r="M2837" t="b">
        <v>0</v>
      </c>
      <c r="N2837" t="s">
        <v>8303</v>
      </c>
      <c r="O2837" s="5">
        <f t="shared" si="308"/>
        <v>1.8709899999999999</v>
      </c>
      <c r="P2837" s="11">
        <f t="shared" si="309"/>
        <v>267.28428571428572</v>
      </c>
      <c r="Q2837" t="str">
        <f t="shared" si="310"/>
        <v>theater</v>
      </c>
      <c r="R2837" t="str">
        <f t="shared" si="311"/>
        <v>spaces</v>
      </c>
      <c r="S2837" s="9">
        <f t="shared" si="312"/>
        <v>42313.703900462962</v>
      </c>
      <c r="T2837" s="10">
        <f t="shared" si="313"/>
        <v>42343</v>
      </c>
      <c r="U2837">
        <f t="shared" si="31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32</v>
      </c>
      <c r="M2838" t="b">
        <v>0</v>
      </c>
      <c r="N2838" t="s">
        <v>8273</v>
      </c>
      <c r="O2838" s="5">
        <f t="shared" si="308"/>
        <v>1.0777777777777777</v>
      </c>
      <c r="P2838" s="11">
        <f t="shared" si="309"/>
        <v>15.15625</v>
      </c>
      <c r="Q2838" t="str">
        <f t="shared" si="310"/>
        <v>technology</v>
      </c>
      <c r="R2838" t="str">
        <f t="shared" si="311"/>
        <v>wearables</v>
      </c>
      <c r="S2838" s="9">
        <f t="shared" si="312"/>
        <v>42746.261782407411</v>
      </c>
      <c r="T2838" s="10">
        <f t="shared" si="313"/>
        <v>42784.207638888889</v>
      </c>
      <c r="U2838">
        <f t="shared" si="31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45</v>
      </c>
      <c r="M2839" t="b">
        <v>1</v>
      </c>
      <c r="N2839" t="s">
        <v>8271</v>
      </c>
      <c r="O2839" s="5">
        <f t="shared" si="308"/>
        <v>1</v>
      </c>
      <c r="P2839" s="11">
        <f t="shared" si="309"/>
        <v>18.888888888888889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42307.908379629633</v>
      </c>
      <c r="T2839" s="10">
        <f t="shared" si="313"/>
        <v>42347.950046296297</v>
      </c>
      <c r="U2839">
        <f t="shared" si="31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87</v>
      </c>
      <c r="M2840" t="b">
        <v>1</v>
      </c>
      <c r="N2840" t="s">
        <v>8271</v>
      </c>
      <c r="O2840" s="5">
        <f t="shared" si="308"/>
        <v>1.2024999999999999</v>
      </c>
      <c r="P2840" s="11">
        <f t="shared" si="309"/>
        <v>27.643678160919539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41842.607592592591</v>
      </c>
      <c r="T2840" s="10">
        <f t="shared" si="313"/>
        <v>41864.916666666664</v>
      </c>
      <c r="U2840">
        <f t="shared" si="31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58</v>
      </c>
      <c r="M2841" t="b">
        <v>1</v>
      </c>
      <c r="N2841" t="s">
        <v>8303</v>
      </c>
      <c r="O2841" s="5">
        <f t="shared" si="308"/>
        <v>1.1142857142857143</v>
      </c>
      <c r="P2841" s="11">
        <f t="shared" si="309"/>
        <v>67.241379310344826</v>
      </c>
      <c r="Q2841" t="str">
        <f t="shared" si="310"/>
        <v>theater</v>
      </c>
      <c r="R2841" t="str">
        <f t="shared" si="311"/>
        <v>spaces</v>
      </c>
      <c r="S2841" s="9">
        <f t="shared" si="312"/>
        <v>41853.240208333329</v>
      </c>
      <c r="T2841" s="10">
        <f t="shared" si="313"/>
        <v>41876.207638888889</v>
      </c>
      <c r="U2841">
        <f t="shared" si="31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1</v>
      </c>
      <c r="L2842">
        <v>19</v>
      </c>
      <c r="M2842" t="b">
        <v>0</v>
      </c>
      <c r="N2842" t="s">
        <v>8285</v>
      </c>
      <c r="O2842" s="5">
        <f t="shared" si="308"/>
        <v>1.04</v>
      </c>
      <c r="P2842" s="11">
        <f t="shared" si="309"/>
        <v>136.84210526315789</v>
      </c>
      <c r="Q2842" t="str">
        <f t="shared" si="310"/>
        <v>photography</v>
      </c>
      <c r="R2842" t="str">
        <f t="shared" si="311"/>
        <v>photobooks</v>
      </c>
      <c r="S2842" s="9">
        <f t="shared" si="312"/>
        <v>42060.035636574074</v>
      </c>
      <c r="T2842" s="10">
        <f t="shared" si="313"/>
        <v>42081.708333333328</v>
      </c>
      <c r="U2842">
        <f t="shared" si="31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554</v>
      </c>
      <c r="M2843" t="b">
        <v>1</v>
      </c>
      <c r="N2843" t="s">
        <v>8295</v>
      </c>
      <c r="O2843" s="5">
        <f t="shared" si="308"/>
        <v>0.01</v>
      </c>
      <c r="P2843" s="11">
        <f t="shared" si="309"/>
        <v>1.8050541516245487E-2</v>
      </c>
      <c r="Q2843" t="str">
        <f t="shared" si="310"/>
        <v>technology</v>
      </c>
      <c r="R2843" t="str">
        <f t="shared" si="311"/>
        <v>hardware</v>
      </c>
      <c r="S2843" s="9">
        <f t="shared" si="312"/>
        <v>42291.739548611105</v>
      </c>
      <c r="T2843" s="10">
        <f t="shared" si="313"/>
        <v>42351.781215277777</v>
      </c>
      <c r="U2843">
        <f t="shared" si="31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34</v>
      </c>
      <c r="M2844" t="b">
        <v>1</v>
      </c>
      <c r="N2844" t="s">
        <v>8279</v>
      </c>
      <c r="O2844" s="5">
        <f t="shared" si="308"/>
        <v>0</v>
      </c>
      <c r="P2844" s="11">
        <f t="shared" si="309"/>
        <v>0</v>
      </c>
      <c r="Q2844" t="str">
        <f t="shared" si="310"/>
        <v>music</v>
      </c>
      <c r="R2844" t="str">
        <f t="shared" si="311"/>
        <v>indie rock</v>
      </c>
      <c r="S2844" s="9">
        <f t="shared" si="312"/>
        <v>41784.952488425923</v>
      </c>
      <c r="T2844" s="10">
        <f t="shared" si="313"/>
        <v>41811.458333333336</v>
      </c>
      <c r="U2844">
        <f t="shared" si="31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79</v>
      </c>
      <c r="M2845" t="b">
        <v>0</v>
      </c>
      <c r="N2845" t="s">
        <v>8293</v>
      </c>
      <c r="O2845" s="5">
        <f t="shared" si="308"/>
        <v>0</v>
      </c>
      <c r="P2845" s="11">
        <f t="shared" si="309"/>
        <v>0</v>
      </c>
      <c r="Q2845" t="str">
        <f t="shared" si="310"/>
        <v>music</v>
      </c>
      <c r="R2845" t="str">
        <f t="shared" si="311"/>
        <v>faith</v>
      </c>
      <c r="S2845" s="9">
        <f t="shared" si="312"/>
        <v>42492.737847222219</v>
      </c>
      <c r="T2845" s="10">
        <f t="shared" si="313"/>
        <v>42534.166666666672</v>
      </c>
      <c r="U2845">
        <f t="shared" si="31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10</v>
      </c>
      <c r="M2846" t="b">
        <v>1</v>
      </c>
      <c r="N2846" t="s">
        <v>8266</v>
      </c>
      <c r="O2846" s="5">
        <f t="shared" si="308"/>
        <v>5.4545454545454543E-2</v>
      </c>
      <c r="P2846" s="11">
        <f t="shared" si="309"/>
        <v>3</v>
      </c>
      <c r="Q2846" t="str">
        <f t="shared" si="310"/>
        <v>film &amp; video</v>
      </c>
      <c r="R2846" t="str">
        <f t="shared" si="311"/>
        <v>shorts</v>
      </c>
      <c r="S2846" s="9">
        <f t="shared" si="312"/>
        <v>42709.546064814815</v>
      </c>
      <c r="T2846" s="10">
        <f t="shared" si="313"/>
        <v>42739.546064814815</v>
      </c>
      <c r="U2846">
        <f t="shared" si="31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38</v>
      </c>
      <c r="M2847" t="b">
        <v>1</v>
      </c>
      <c r="N2847" t="s">
        <v>8279</v>
      </c>
      <c r="O2847" s="5">
        <f t="shared" si="308"/>
        <v>0.31546666666666667</v>
      </c>
      <c r="P2847" s="11">
        <f t="shared" si="309"/>
        <v>62.263157894736842</v>
      </c>
      <c r="Q2847" t="str">
        <f t="shared" si="310"/>
        <v>music</v>
      </c>
      <c r="R2847" t="str">
        <f t="shared" si="311"/>
        <v>indie rock</v>
      </c>
      <c r="S2847" s="9">
        <f t="shared" si="312"/>
        <v>42103.016585648147</v>
      </c>
      <c r="T2847" s="10">
        <f t="shared" si="313"/>
        <v>42163.016585648147</v>
      </c>
      <c r="U2847">
        <f t="shared" si="31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8303</v>
      </c>
      <c r="O2848" s="5">
        <f t="shared" si="308"/>
        <v>0</v>
      </c>
      <c r="P2848" s="11" t="e">
        <f t="shared" si="309"/>
        <v>#DIV/0!</v>
      </c>
      <c r="Q2848" t="str">
        <f t="shared" si="310"/>
        <v>theater</v>
      </c>
      <c r="R2848" t="str">
        <f t="shared" si="311"/>
        <v>spaces</v>
      </c>
      <c r="S2848" s="9">
        <f t="shared" si="312"/>
        <v>42108.692060185189</v>
      </c>
      <c r="T2848" s="10">
        <f t="shared" si="313"/>
        <v>42153.692060185189</v>
      </c>
      <c r="U2848">
        <f t="shared" si="31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163</v>
      </c>
      <c r="M2849" t="b">
        <v>1</v>
      </c>
      <c r="N2849" t="s">
        <v>8295</v>
      </c>
      <c r="O2849" s="5">
        <f t="shared" si="308"/>
        <v>0</v>
      </c>
      <c r="P2849" s="11">
        <f t="shared" si="309"/>
        <v>0</v>
      </c>
      <c r="Q2849" t="str">
        <f t="shared" si="310"/>
        <v>technology</v>
      </c>
      <c r="R2849" t="str">
        <f t="shared" si="311"/>
        <v>hardware</v>
      </c>
      <c r="S2849" s="9">
        <f t="shared" si="312"/>
        <v>42453.806307870371</v>
      </c>
      <c r="T2849" s="10">
        <f t="shared" si="313"/>
        <v>42513.806307870371</v>
      </c>
      <c r="U2849">
        <f t="shared" si="31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56</v>
      </c>
      <c r="M2850" t="b">
        <v>1</v>
      </c>
      <c r="N2850" t="s">
        <v>8292</v>
      </c>
      <c r="O2850" s="5">
        <f t="shared" si="308"/>
        <v>2E-3</v>
      </c>
      <c r="P2850" s="11">
        <f t="shared" si="309"/>
        <v>1.25</v>
      </c>
      <c r="Q2850" t="str">
        <f t="shared" si="310"/>
        <v>music</v>
      </c>
      <c r="R2850" t="str">
        <f t="shared" si="311"/>
        <v>pop</v>
      </c>
      <c r="S2850" s="9">
        <f t="shared" si="312"/>
        <v>42123.648831018523</v>
      </c>
      <c r="T2850" s="10">
        <f t="shared" si="313"/>
        <v>42153.648831018523</v>
      </c>
      <c r="U2850">
        <f t="shared" si="31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3</v>
      </c>
      <c r="M2851" t="b">
        <v>0</v>
      </c>
      <c r="N2851" t="s">
        <v>8282</v>
      </c>
      <c r="O2851" s="5">
        <f t="shared" si="308"/>
        <v>0.01</v>
      </c>
      <c r="P2851" s="11">
        <f t="shared" si="309"/>
        <v>1.6666666666666667</v>
      </c>
      <c r="Q2851" t="str">
        <f t="shared" si="310"/>
        <v>games</v>
      </c>
      <c r="R2851" t="str">
        <f t="shared" si="311"/>
        <v>video games</v>
      </c>
      <c r="S2851" s="9">
        <f t="shared" si="312"/>
        <v>42453.428240740745</v>
      </c>
      <c r="T2851" s="10">
        <f t="shared" si="313"/>
        <v>42483.428240740745</v>
      </c>
      <c r="U2851">
        <f t="shared" si="31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1</v>
      </c>
      <c r="L2852">
        <v>49</v>
      </c>
      <c r="M2852" t="b">
        <v>1</v>
      </c>
      <c r="N2852" t="s">
        <v>8271</v>
      </c>
      <c r="O2852" s="5">
        <f t="shared" si="308"/>
        <v>3.8875E-2</v>
      </c>
      <c r="P2852" s="11">
        <f t="shared" si="309"/>
        <v>6.3469387755102042</v>
      </c>
      <c r="Q2852" t="str">
        <f t="shared" si="310"/>
        <v>theater</v>
      </c>
      <c r="R2852" t="str">
        <f t="shared" si="311"/>
        <v>plays</v>
      </c>
      <c r="S2852" s="9">
        <f t="shared" si="312"/>
        <v>41858.007071759261</v>
      </c>
      <c r="T2852" s="10">
        <f t="shared" si="313"/>
        <v>41888.007071759261</v>
      </c>
      <c r="U2852">
        <f t="shared" si="31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55</v>
      </c>
      <c r="M2853" t="b">
        <v>1</v>
      </c>
      <c r="N2853" t="s">
        <v>8276</v>
      </c>
      <c r="O2853" s="5">
        <f t="shared" si="308"/>
        <v>0</v>
      </c>
      <c r="P2853" s="11">
        <f t="shared" si="309"/>
        <v>0</v>
      </c>
      <c r="Q2853" t="str">
        <f t="shared" si="310"/>
        <v>music</v>
      </c>
      <c r="R2853" t="str">
        <f t="shared" si="311"/>
        <v>rock</v>
      </c>
      <c r="S2853" s="9">
        <f t="shared" si="312"/>
        <v>42390.002650462964</v>
      </c>
      <c r="T2853" s="10">
        <f t="shared" si="313"/>
        <v>42398.970138888893</v>
      </c>
      <c r="U2853">
        <f t="shared" si="31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38</v>
      </c>
      <c r="M2854" t="b">
        <v>1</v>
      </c>
      <c r="N2854" t="s">
        <v>8276</v>
      </c>
      <c r="O2854" s="5">
        <f t="shared" si="308"/>
        <v>1.9E-2</v>
      </c>
      <c r="P2854" s="11">
        <f t="shared" si="309"/>
        <v>2.5</v>
      </c>
      <c r="Q2854" t="str">
        <f t="shared" si="310"/>
        <v>music</v>
      </c>
      <c r="R2854" t="str">
        <f t="shared" si="311"/>
        <v>rock</v>
      </c>
      <c r="S2854" s="9">
        <f t="shared" si="312"/>
        <v>41781.045173611114</v>
      </c>
      <c r="T2854" s="10">
        <f t="shared" si="313"/>
        <v>41811.045173611114</v>
      </c>
      <c r="U2854">
        <f t="shared" si="31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17</v>
      </c>
      <c r="M2855" t="b">
        <v>1</v>
      </c>
      <c r="N2855" t="s">
        <v>8271</v>
      </c>
      <c r="O2855" s="5">
        <f t="shared" si="308"/>
        <v>0</v>
      </c>
      <c r="P2855" s="11">
        <f t="shared" si="309"/>
        <v>0</v>
      </c>
      <c r="Q2855" t="str">
        <f t="shared" si="310"/>
        <v>theater</v>
      </c>
      <c r="R2855" t="str">
        <f t="shared" si="311"/>
        <v>plays</v>
      </c>
      <c r="S2855" s="9">
        <f t="shared" si="312"/>
        <v>41836.190937499996</v>
      </c>
      <c r="T2855" s="10">
        <f t="shared" si="313"/>
        <v>41896.190937499996</v>
      </c>
      <c r="U2855">
        <f t="shared" si="31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30</v>
      </c>
      <c r="M2856" t="b">
        <v>1</v>
      </c>
      <c r="N2856" t="s">
        <v>8271</v>
      </c>
      <c r="O2856" s="5">
        <f t="shared" si="308"/>
        <v>0.41699999999999998</v>
      </c>
      <c r="P2856" s="11">
        <f t="shared" si="309"/>
        <v>13.9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42111.71665509259</v>
      </c>
      <c r="T2856" s="10">
        <f t="shared" si="313"/>
        <v>42131.71665509259</v>
      </c>
      <c r="U2856">
        <f t="shared" si="31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2</v>
      </c>
      <c r="M2857" t="b">
        <v>0</v>
      </c>
      <c r="N2857" t="s">
        <v>8278</v>
      </c>
      <c r="O2857" s="5">
        <f t="shared" si="308"/>
        <v>0.5</v>
      </c>
      <c r="P2857" s="11">
        <f t="shared" si="309"/>
        <v>150</v>
      </c>
      <c r="Q2857" t="str">
        <f t="shared" si="310"/>
        <v>music</v>
      </c>
      <c r="R2857" t="str">
        <f t="shared" si="311"/>
        <v>jazz</v>
      </c>
      <c r="S2857" s="9">
        <f t="shared" si="312"/>
        <v>42370.007766203707</v>
      </c>
      <c r="T2857" s="10">
        <f t="shared" si="313"/>
        <v>42398.981944444444</v>
      </c>
      <c r="U2857">
        <f t="shared" si="31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31</v>
      </c>
      <c r="M2858" t="b">
        <v>0</v>
      </c>
      <c r="N2858" t="s">
        <v>8273</v>
      </c>
      <c r="O2858" s="5">
        <f t="shared" si="308"/>
        <v>4.8666666666666664E-2</v>
      </c>
      <c r="P2858" s="11">
        <f t="shared" si="309"/>
        <v>4.709677419354839</v>
      </c>
      <c r="Q2858" t="str">
        <f t="shared" si="310"/>
        <v>technology</v>
      </c>
      <c r="R2858" t="str">
        <f t="shared" si="311"/>
        <v>wearables</v>
      </c>
      <c r="S2858" s="9">
        <f t="shared" si="312"/>
        <v>42165.037581018521</v>
      </c>
      <c r="T2858" s="10">
        <f t="shared" si="313"/>
        <v>42224.898611111115</v>
      </c>
      <c r="U2858">
        <f t="shared" si="31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72</v>
      </c>
      <c r="M2859" t="b">
        <v>1</v>
      </c>
      <c r="N2859" t="s">
        <v>8301</v>
      </c>
      <c r="O2859" s="5">
        <f t="shared" si="308"/>
        <v>0.19736842105263158</v>
      </c>
      <c r="P2859" s="11">
        <f t="shared" si="309"/>
        <v>104.16666666666667</v>
      </c>
      <c r="Q2859" t="str">
        <f t="shared" si="310"/>
        <v>technology</v>
      </c>
      <c r="R2859" t="str">
        <f t="shared" si="311"/>
        <v>space exploration</v>
      </c>
      <c r="S2859" s="9">
        <f t="shared" si="312"/>
        <v>42726.920081018514</v>
      </c>
      <c r="T2859" s="10">
        <f t="shared" si="313"/>
        <v>42786.75</v>
      </c>
      <c r="U2859">
        <f t="shared" si="31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25</v>
      </c>
      <c r="M2860" t="b">
        <v>1</v>
      </c>
      <c r="N2860" t="s">
        <v>8305</v>
      </c>
      <c r="O2860" s="5">
        <f t="shared" si="308"/>
        <v>0</v>
      </c>
      <c r="P2860" s="11">
        <f t="shared" si="309"/>
        <v>0</v>
      </c>
      <c r="Q2860" t="str">
        <f t="shared" si="310"/>
        <v>theater</v>
      </c>
      <c r="R2860" t="str">
        <f t="shared" si="311"/>
        <v>musical</v>
      </c>
      <c r="S2860" s="9">
        <f t="shared" si="312"/>
        <v>41954.545081018514</v>
      </c>
      <c r="T2860" s="10">
        <f t="shared" si="313"/>
        <v>41978.477777777778</v>
      </c>
      <c r="U2860">
        <f t="shared" si="31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0</v>
      </c>
      <c r="M2861" t="b">
        <v>0</v>
      </c>
      <c r="N2861" t="s">
        <v>8272</v>
      </c>
      <c r="O2861" s="5">
        <f t="shared" si="308"/>
        <v>1.7500000000000002E-2</v>
      </c>
      <c r="P2861" s="11" t="e">
        <f t="shared" si="309"/>
        <v>#DIV/0!</v>
      </c>
      <c r="Q2861" t="str">
        <f t="shared" si="310"/>
        <v>technology</v>
      </c>
      <c r="R2861" t="str">
        <f t="shared" si="311"/>
        <v>web</v>
      </c>
      <c r="S2861" s="9">
        <f t="shared" si="312"/>
        <v>42233.362314814818</v>
      </c>
      <c r="T2861" s="10">
        <f t="shared" si="313"/>
        <v>42293.362314814818</v>
      </c>
      <c r="U2861">
        <f t="shared" si="31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308"/>
        <v>6.6500000000000004E-2</v>
      </c>
      <c r="P2862" s="11">
        <f t="shared" si="309"/>
        <v>266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42480.800648148142</v>
      </c>
      <c r="T2862" s="10">
        <f t="shared" si="313"/>
        <v>42540.800648148142</v>
      </c>
      <c r="U2862">
        <f t="shared" si="31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0</v>
      </c>
      <c r="M2863" t="b">
        <v>0</v>
      </c>
      <c r="N2863" t="s">
        <v>8284</v>
      </c>
      <c r="O2863" s="5">
        <f t="shared" si="308"/>
        <v>0.32</v>
      </c>
      <c r="P2863" s="11" t="e">
        <f t="shared" si="309"/>
        <v>#DIV/0!</v>
      </c>
      <c r="Q2863" t="str">
        <f t="shared" si="310"/>
        <v>food</v>
      </c>
      <c r="R2863" t="str">
        <f t="shared" si="311"/>
        <v>food trucks</v>
      </c>
      <c r="S2863" s="9">
        <f t="shared" si="312"/>
        <v>42257.590833333335</v>
      </c>
      <c r="T2863" s="10">
        <f t="shared" si="313"/>
        <v>42271.590833333335</v>
      </c>
      <c r="U2863">
        <f t="shared" si="31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14</v>
      </c>
      <c r="M2864" t="b">
        <v>1</v>
      </c>
      <c r="N2864" t="s">
        <v>8271</v>
      </c>
      <c r="O2864" s="5">
        <f t="shared" si="308"/>
        <v>4.3307086614173228E-3</v>
      </c>
      <c r="P2864" s="11">
        <f t="shared" si="309"/>
        <v>3.9285714285714284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41784.789687500001</v>
      </c>
      <c r="T2864" s="10">
        <f t="shared" si="313"/>
        <v>41814.789687500001</v>
      </c>
      <c r="U2864">
        <f t="shared" si="31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1</v>
      </c>
      <c r="L2865">
        <v>241</v>
      </c>
      <c r="M2865" t="b">
        <v>1</v>
      </c>
      <c r="N2865" t="s">
        <v>8285</v>
      </c>
      <c r="O2865" s="5">
        <f t="shared" si="308"/>
        <v>4.0000000000000002E-4</v>
      </c>
      <c r="P2865" s="11">
        <f t="shared" si="309"/>
        <v>8.2987551867219914E-2</v>
      </c>
      <c r="Q2865" t="str">
        <f t="shared" si="310"/>
        <v>photography</v>
      </c>
      <c r="R2865" t="str">
        <f t="shared" si="311"/>
        <v>photobooks</v>
      </c>
      <c r="S2865" s="9">
        <f t="shared" si="312"/>
        <v>41831.675034722226</v>
      </c>
      <c r="T2865" s="10">
        <f t="shared" si="313"/>
        <v>41891.675034722226</v>
      </c>
      <c r="U2865">
        <f t="shared" si="314"/>
        <v>2014</v>
      </c>
    </row>
    <row r="2866" spans="1:21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1530</v>
      </c>
      <c r="M2866" t="b">
        <v>1</v>
      </c>
      <c r="N2866" t="s">
        <v>8295</v>
      </c>
      <c r="O2866" s="5">
        <f t="shared" si="308"/>
        <v>1.6E-2</v>
      </c>
      <c r="P2866" s="11">
        <f t="shared" si="309"/>
        <v>2.6143790849673203E-2</v>
      </c>
      <c r="Q2866" t="str">
        <f t="shared" si="310"/>
        <v>technology</v>
      </c>
      <c r="R2866" t="str">
        <f t="shared" si="311"/>
        <v>hardware</v>
      </c>
      <c r="S2866" s="9">
        <f t="shared" si="312"/>
        <v>42172.613506944443</v>
      </c>
      <c r="T2866" s="10">
        <f t="shared" si="313"/>
        <v>42202.554166666669</v>
      </c>
      <c r="U2866">
        <f t="shared" si="31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61</v>
      </c>
      <c r="M2867" t="b">
        <v>1</v>
      </c>
      <c r="N2867" t="s">
        <v>8300</v>
      </c>
      <c r="O2867" s="5">
        <f t="shared" si="308"/>
        <v>0</v>
      </c>
      <c r="P2867" s="11">
        <f t="shared" si="309"/>
        <v>0</v>
      </c>
      <c r="Q2867" t="str">
        <f t="shared" si="310"/>
        <v>music</v>
      </c>
      <c r="R2867" t="str">
        <f t="shared" si="311"/>
        <v>classical music</v>
      </c>
      <c r="S2867" s="9">
        <f t="shared" si="312"/>
        <v>41950.114108796297</v>
      </c>
      <c r="T2867" s="10">
        <f t="shared" si="313"/>
        <v>42010.114108796297</v>
      </c>
      <c r="U2867">
        <f t="shared" si="31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1</v>
      </c>
      <c r="M2868" t="b">
        <v>0</v>
      </c>
      <c r="N2868" t="s">
        <v>8272</v>
      </c>
      <c r="O2868" s="5">
        <f t="shared" si="308"/>
        <v>8.9999999999999993E-3</v>
      </c>
      <c r="P2868" s="11">
        <f t="shared" si="309"/>
        <v>45</v>
      </c>
      <c r="Q2868" t="str">
        <f t="shared" si="310"/>
        <v>technology</v>
      </c>
      <c r="R2868" t="str">
        <f t="shared" si="311"/>
        <v>web</v>
      </c>
      <c r="S2868" s="9">
        <f t="shared" si="312"/>
        <v>42627.955104166671</v>
      </c>
      <c r="T2868" s="10">
        <f t="shared" si="313"/>
        <v>42657.916666666672</v>
      </c>
      <c r="U2868">
        <f t="shared" si="31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41</v>
      </c>
      <c r="M2869" t="b">
        <v>1</v>
      </c>
      <c r="N2869" t="s">
        <v>8276</v>
      </c>
      <c r="O2869" s="5">
        <f t="shared" si="308"/>
        <v>0.2016</v>
      </c>
      <c r="P2869" s="11">
        <f t="shared" si="309"/>
        <v>12.292682926829269</v>
      </c>
      <c r="Q2869" t="str">
        <f t="shared" si="310"/>
        <v>music</v>
      </c>
      <c r="R2869" t="str">
        <f t="shared" si="311"/>
        <v>rock</v>
      </c>
      <c r="S2869" s="9">
        <f t="shared" si="312"/>
        <v>42531.195277777777</v>
      </c>
      <c r="T2869" s="10">
        <f t="shared" si="313"/>
        <v>42555.166666666672</v>
      </c>
      <c r="U2869">
        <f t="shared" si="31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10</v>
      </c>
      <c r="M2870" t="b">
        <v>1</v>
      </c>
      <c r="N2870" t="s">
        <v>8276</v>
      </c>
      <c r="O2870" s="5">
        <f t="shared" si="308"/>
        <v>0.42011733333333334</v>
      </c>
      <c r="P2870" s="11">
        <f t="shared" si="309"/>
        <v>630.17600000000004</v>
      </c>
      <c r="Q2870" t="str">
        <f t="shared" si="310"/>
        <v>music</v>
      </c>
      <c r="R2870" t="str">
        <f t="shared" si="311"/>
        <v>rock</v>
      </c>
      <c r="S2870" s="9">
        <f t="shared" si="312"/>
        <v>42618.827013888891</v>
      </c>
      <c r="T2870" s="10">
        <f t="shared" si="313"/>
        <v>42648.827013888891</v>
      </c>
      <c r="U2870">
        <f t="shared" si="31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19</v>
      </c>
      <c r="M2871" t="b">
        <v>0</v>
      </c>
      <c r="N2871" t="s">
        <v>8284</v>
      </c>
      <c r="O2871" s="5">
        <f t="shared" si="308"/>
        <v>8.8500000000000002E-3</v>
      </c>
      <c r="P2871" s="11">
        <f t="shared" si="309"/>
        <v>9.3157894736842106</v>
      </c>
      <c r="Q2871" t="str">
        <f t="shared" si="310"/>
        <v>food</v>
      </c>
      <c r="R2871" t="str">
        <f t="shared" si="311"/>
        <v>food trucks</v>
      </c>
      <c r="S2871" s="9">
        <f t="shared" si="312"/>
        <v>42540.593530092592</v>
      </c>
      <c r="T2871" s="10">
        <f t="shared" si="313"/>
        <v>42570.593530092592</v>
      </c>
      <c r="U2871">
        <f t="shared" si="31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5</v>
      </c>
      <c r="M2872" t="b">
        <v>0</v>
      </c>
      <c r="N2872" t="s">
        <v>8270</v>
      </c>
      <c r="O2872" s="5">
        <f t="shared" si="308"/>
        <v>0.15</v>
      </c>
      <c r="P2872" s="11">
        <f t="shared" si="309"/>
        <v>150</v>
      </c>
      <c r="Q2872" t="str">
        <f t="shared" si="310"/>
        <v>film &amp; video</v>
      </c>
      <c r="R2872" t="str">
        <f t="shared" si="311"/>
        <v>animation</v>
      </c>
      <c r="S2872" s="9">
        <f t="shared" si="312"/>
        <v>41746.189409722225</v>
      </c>
      <c r="T2872" s="10">
        <f t="shared" si="313"/>
        <v>41776.189409722225</v>
      </c>
      <c r="U2872">
        <f t="shared" si="31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2</v>
      </c>
      <c r="M2873" t="b">
        <v>0</v>
      </c>
      <c r="N2873" t="s">
        <v>8272</v>
      </c>
      <c r="O2873" s="5">
        <f t="shared" si="308"/>
        <v>4.6699999999999998E-2</v>
      </c>
      <c r="P2873" s="11">
        <f t="shared" si="309"/>
        <v>233.5</v>
      </c>
      <c r="Q2873" t="str">
        <f t="shared" si="310"/>
        <v>technology</v>
      </c>
      <c r="R2873" t="str">
        <f t="shared" si="311"/>
        <v>web</v>
      </c>
      <c r="S2873" s="9">
        <f t="shared" si="312"/>
        <v>41974.738576388889</v>
      </c>
      <c r="T2873" s="10">
        <f t="shared" si="313"/>
        <v>41994.738576388889</v>
      </c>
      <c r="U2873">
        <f t="shared" si="31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14</v>
      </c>
      <c r="M2874" t="b">
        <v>1</v>
      </c>
      <c r="N2874" t="s">
        <v>8271</v>
      </c>
      <c r="O2874" s="5">
        <f t="shared" si="308"/>
        <v>0</v>
      </c>
      <c r="P2874" s="11">
        <f t="shared" si="309"/>
        <v>0</v>
      </c>
      <c r="Q2874" t="str">
        <f t="shared" si="310"/>
        <v>theater</v>
      </c>
      <c r="R2874" t="str">
        <f t="shared" si="311"/>
        <v>plays</v>
      </c>
      <c r="S2874" s="9">
        <f t="shared" si="312"/>
        <v>42115.11618055556</v>
      </c>
      <c r="T2874" s="10">
        <f t="shared" si="313"/>
        <v>42175.11618055556</v>
      </c>
      <c r="U2874">
        <f t="shared" si="31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23</v>
      </c>
      <c r="M2875" t="b">
        <v>1</v>
      </c>
      <c r="N2875" t="s">
        <v>8271</v>
      </c>
      <c r="O2875" s="5">
        <f t="shared" si="308"/>
        <v>0.38119999999999998</v>
      </c>
      <c r="P2875" s="11">
        <f t="shared" si="309"/>
        <v>41.434782608695649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42002.817488425921</v>
      </c>
      <c r="T2875" s="10">
        <f t="shared" si="313"/>
        <v>42032.817488425921</v>
      </c>
      <c r="U2875">
        <f t="shared" si="31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14</v>
      </c>
      <c r="M2876" t="b">
        <v>1</v>
      </c>
      <c r="N2876" t="s">
        <v>8276</v>
      </c>
      <c r="O2876" s="5">
        <f t="shared" si="308"/>
        <v>5.4199999999999998E-2</v>
      </c>
      <c r="P2876" s="11">
        <f t="shared" si="309"/>
        <v>19.357142857142858</v>
      </c>
      <c r="Q2876" t="str">
        <f t="shared" si="310"/>
        <v>music</v>
      </c>
      <c r="R2876" t="str">
        <f t="shared" si="311"/>
        <v>rock</v>
      </c>
      <c r="S2876" s="9">
        <f t="shared" si="312"/>
        <v>42722.84474537037</v>
      </c>
      <c r="T2876" s="10">
        <f t="shared" si="313"/>
        <v>42752.84474537037</v>
      </c>
      <c r="U2876">
        <f t="shared" si="31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6</v>
      </c>
      <c r="M2877" t="b">
        <v>0</v>
      </c>
      <c r="N2877" t="s">
        <v>8271</v>
      </c>
      <c r="O2877" s="5">
        <f t="shared" si="308"/>
        <v>3.5E-4</v>
      </c>
      <c r="P2877" s="11">
        <f t="shared" si="309"/>
        <v>1.1666666666666667</v>
      </c>
      <c r="Q2877" t="str">
        <f t="shared" si="310"/>
        <v>theater</v>
      </c>
      <c r="R2877" t="str">
        <f t="shared" si="311"/>
        <v>plays</v>
      </c>
      <c r="S2877" s="9">
        <f t="shared" si="312"/>
        <v>42465.128391203703</v>
      </c>
      <c r="T2877" s="10">
        <f t="shared" si="313"/>
        <v>42495.128391203703</v>
      </c>
      <c r="U2877">
        <f t="shared" si="31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8284</v>
      </c>
      <c r="O2878" s="5">
        <f t="shared" si="308"/>
        <v>0</v>
      </c>
      <c r="P2878" s="11" t="e">
        <f t="shared" si="309"/>
        <v>#DIV/0!</v>
      </c>
      <c r="Q2878" t="str">
        <f t="shared" si="310"/>
        <v>food</v>
      </c>
      <c r="R2878" t="str">
        <f t="shared" si="311"/>
        <v>food trucks</v>
      </c>
      <c r="S2878" s="9">
        <f t="shared" si="312"/>
        <v>42171.743969907402</v>
      </c>
      <c r="T2878" s="10">
        <f t="shared" si="313"/>
        <v>42201.743969907402</v>
      </c>
      <c r="U2878">
        <f t="shared" si="31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4</v>
      </c>
      <c r="M2879" t="b">
        <v>0</v>
      </c>
      <c r="N2879" t="s">
        <v>8271</v>
      </c>
      <c r="O2879" s="5">
        <f t="shared" si="308"/>
        <v>0.10833333333333334</v>
      </c>
      <c r="P2879" s="11">
        <f t="shared" si="309"/>
        <v>162.5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42672.955138888887</v>
      </c>
      <c r="T2879" s="10">
        <f t="shared" si="313"/>
        <v>42704.708333333328</v>
      </c>
      <c r="U2879">
        <f t="shared" si="31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1</v>
      </c>
      <c r="L2880">
        <v>185</v>
      </c>
      <c r="M2880" t="b">
        <v>0</v>
      </c>
      <c r="N2880" t="s">
        <v>8285</v>
      </c>
      <c r="O2880" s="5">
        <f t="shared" si="308"/>
        <v>2.1000000000000001E-2</v>
      </c>
      <c r="P2880" s="11">
        <f t="shared" si="309"/>
        <v>0.34054054054054056</v>
      </c>
      <c r="Q2880" t="str">
        <f t="shared" si="310"/>
        <v>photography</v>
      </c>
      <c r="R2880" t="str">
        <f t="shared" si="311"/>
        <v>photobooks</v>
      </c>
      <c r="S2880" s="9">
        <f t="shared" si="312"/>
        <v>42128.615682870368</v>
      </c>
      <c r="T2880" s="10">
        <f t="shared" si="313"/>
        <v>42188.615682870368</v>
      </c>
      <c r="U2880">
        <f t="shared" si="31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7</v>
      </c>
      <c r="M2881" t="b">
        <v>0</v>
      </c>
      <c r="N2881" t="s">
        <v>8284</v>
      </c>
      <c r="O2881" s="5">
        <f t="shared" si="308"/>
        <v>2.5892857142857141E-3</v>
      </c>
      <c r="P2881" s="11">
        <f t="shared" si="309"/>
        <v>4.1428571428571432</v>
      </c>
      <c r="Q2881" t="str">
        <f t="shared" si="310"/>
        <v>food</v>
      </c>
      <c r="R2881" t="str">
        <f t="shared" si="311"/>
        <v>food trucks</v>
      </c>
      <c r="S2881" s="9">
        <f t="shared" si="312"/>
        <v>42359.725243055553</v>
      </c>
      <c r="T2881" s="10">
        <f t="shared" si="313"/>
        <v>42389.725243055553</v>
      </c>
      <c r="U2881">
        <f t="shared" si="31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26</v>
      </c>
      <c r="M2882" t="b">
        <v>1</v>
      </c>
      <c r="N2882" t="s">
        <v>8271</v>
      </c>
      <c r="O2882" s="5">
        <f t="shared" ref="O2882:O2945" si="315">E2882/D2882</f>
        <v>0.23333333333333334</v>
      </c>
      <c r="P2882" s="11">
        <f t="shared" ref="P2882:P2945" si="316">E2882/L2882</f>
        <v>107.69230769230769</v>
      </c>
      <c r="Q2882" t="str">
        <f t="shared" ref="Q2882:Q2945" si="317">LEFT(N2882,SEARCH("/",N2882,1)-1)</f>
        <v>theater</v>
      </c>
      <c r="R2882" t="str">
        <f t="shared" ref="R2882:R2945" si="318">RIGHT(N2882,LEN(N2882)- SEARCH("/",N2882,SEARCH("/",N2882)))</f>
        <v>plays</v>
      </c>
      <c r="S2882" s="9">
        <f t="shared" ref="S2882:S2945" si="319">(((J2882/60)/60)/24)+DATE(1970,1,1)</f>
        <v>42192.905694444446</v>
      </c>
      <c r="T2882" s="10">
        <f t="shared" ref="T2882:T2945" si="320">(((I2882/60)/60)/24)+DATE(1970,1,1)</f>
        <v>42236.711805555555</v>
      </c>
      <c r="U2882">
        <f t="shared" ref="U2882:U2945" si="321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22</v>
      </c>
      <c r="M2883" t="b">
        <v>0</v>
      </c>
      <c r="N2883" t="s">
        <v>8290</v>
      </c>
      <c r="O2883" s="5">
        <f t="shared" si="315"/>
        <v>0</v>
      </c>
      <c r="P2883" s="11">
        <f t="shared" si="316"/>
        <v>0</v>
      </c>
      <c r="Q2883" t="str">
        <f t="shared" si="317"/>
        <v>publishing</v>
      </c>
      <c r="R2883" t="str">
        <f t="shared" si="318"/>
        <v>art books</v>
      </c>
      <c r="S2883" s="9">
        <f t="shared" si="319"/>
        <v>41916.597638888888</v>
      </c>
      <c r="T2883" s="10">
        <f t="shared" si="320"/>
        <v>41976.639305555553</v>
      </c>
      <c r="U2883">
        <f t="shared" si="321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21</v>
      </c>
      <c r="M2884" t="b">
        <v>1</v>
      </c>
      <c r="N2884" t="s">
        <v>8280</v>
      </c>
      <c r="O2884" s="5">
        <f t="shared" si="315"/>
        <v>0.33600000000000002</v>
      </c>
      <c r="P2884" s="11">
        <f t="shared" si="316"/>
        <v>12</v>
      </c>
      <c r="Q2884" t="str">
        <f t="shared" si="317"/>
        <v>music</v>
      </c>
      <c r="R2884" t="str">
        <f t="shared" si="318"/>
        <v>electronic music</v>
      </c>
      <c r="S2884" s="9">
        <f t="shared" si="319"/>
        <v>42461.596273148149</v>
      </c>
      <c r="T2884" s="10">
        <f t="shared" si="320"/>
        <v>42491.596273148149</v>
      </c>
      <c r="U2884">
        <f t="shared" si="32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54</v>
      </c>
      <c r="M2885" t="b">
        <v>1</v>
      </c>
      <c r="N2885" t="s">
        <v>8276</v>
      </c>
      <c r="O2885" s="5">
        <f t="shared" si="315"/>
        <v>0.1908</v>
      </c>
      <c r="P2885" s="11">
        <f t="shared" si="316"/>
        <v>35.333333333333336</v>
      </c>
      <c r="Q2885" t="str">
        <f t="shared" si="317"/>
        <v>music</v>
      </c>
      <c r="R2885" t="str">
        <f t="shared" si="318"/>
        <v>rock</v>
      </c>
      <c r="S2885" s="9">
        <f t="shared" si="319"/>
        <v>42370.90320601852</v>
      </c>
      <c r="T2885" s="10">
        <f t="shared" si="320"/>
        <v>42406.207638888889</v>
      </c>
      <c r="U2885">
        <f t="shared" si="32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2</v>
      </c>
      <c r="M2886" t="b">
        <v>0</v>
      </c>
      <c r="N2886" t="s">
        <v>8273</v>
      </c>
      <c r="O2886" s="5">
        <f t="shared" si="315"/>
        <v>4.1111111111111114E-3</v>
      </c>
      <c r="P2886" s="11">
        <f t="shared" si="316"/>
        <v>92.5</v>
      </c>
      <c r="Q2886" t="str">
        <f t="shared" si="317"/>
        <v>technology</v>
      </c>
      <c r="R2886" t="str">
        <f t="shared" si="318"/>
        <v>wearables</v>
      </c>
      <c r="S2886" s="9">
        <f t="shared" si="319"/>
        <v>41948.727256944447</v>
      </c>
      <c r="T2886" s="10">
        <f t="shared" si="320"/>
        <v>41978.727256944447</v>
      </c>
      <c r="U2886">
        <f t="shared" si="32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375</v>
      </c>
      <c r="M2887" t="b">
        <v>1</v>
      </c>
      <c r="N2887" t="s">
        <v>8295</v>
      </c>
      <c r="O2887" s="5">
        <f t="shared" si="315"/>
        <v>0.32500000000000001</v>
      </c>
      <c r="P2887" s="11">
        <f t="shared" si="316"/>
        <v>0.34666666666666668</v>
      </c>
      <c r="Q2887" t="str">
        <f t="shared" si="317"/>
        <v>technology</v>
      </c>
      <c r="R2887" t="str">
        <f t="shared" si="318"/>
        <v>hardware</v>
      </c>
      <c r="S2887" s="9">
        <f t="shared" si="319"/>
        <v>42047.07640046296</v>
      </c>
      <c r="T2887" s="10">
        <f t="shared" si="320"/>
        <v>42077.034733796296</v>
      </c>
      <c r="U2887">
        <f t="shared" si="32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0</v>
      </c>
      <c r="M2888" t="b">
        <v>0</v>
      </c>
      <c r="N2888" t="s">
        <v>8286</v>
      </c>
      <c r="O2888" s="5">
        <f t="shared" si="315"/>
        <v>0.05</v>
      </c>
      <c r="P2888" s="11" t="e">
        <f t="shared" si="316"/>
        <v>#DIV/0!</v>
      </c>
      <c r="Q2888" t="str">
        <f t="shared" si="317"/>
        <v>music</v>
      </c>
      <c r="R2888" t="str">
        <f t="shared" si="318"/>
        <v>world music</v>
      </c>
      <c r="S2888" s="9">
        <f t="shared" si="319"/>
        <v>42261.632916666669</v>
      </c>
      <c r="T2888" s="10">
        <f t="shared" si="320"/>
        <v>42266.165972222225</v>
      </c>
      <c r="U2888">
        <f t="shared" si="32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168</v>
      </c>
      <c r="M2889" t="b">
        <v>1</v>
      </c>
      <c r="N2889" t="s">
        <v>8276</v>
      </c>
      <c r="O2889" s="5">
        <f t="shared" si="315"/>
        <v>1.6666666666666668E-3</v>
      </c>
      <c r="P2889" s="11">
        <f t="shared" si="316"/>
        <v>2.976190476190476E-2</v>
      </c>
      <c r="Q2889" t="str">
        <f t="shared" si="317"/>
        <v>music</v>
      </c>
      <c r="R2889" t="str">
        <f t="shared" si="318"/>
        <v>rock</v>
      </c>
      <c r="S2889" s="9">
        <f t="shared" si="319"/>
        <v>41985.427361111113</v>
      </c>
      <c r="T2889" s="10">
        <f t="shared" si="320"/>
        <v>42015.427361111113</v>
      </c>
      <c r="U2889">
        <f t="shared" si="32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5</v>
      </c>
      <c r="M2890" t="b">
        <v>0</v>
      </c>
      <c r="N2890" t="s">
        <v>8271</v>
      </c>
      <c r="O2890" s="5">
        <f t="shared" si="315"/>
        <v>0</v>
      </c>
      <c r="P2890" s="11">
        <f t="shared" si="316"/>
        <v>0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41922.535185185188</v>
      </c>
      <c r="T2890" s="10">
        <f t="shared" si="320"/>
        <v>41930.207638888889</v>
      </c>
      <c r="U2890">
        <f t="shared" si="32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0</v>
      </c>
      <c r="M2891" t="b">
        <v>0</v>
      </c>
      <c r="N2891" t="s">
        <v>8268</v>
      </c>
      <c r="O2891" s="5">
        <f t="shared" si="315"/>
        <v>0.38066666666666665</v>
      </c>
      <c r="P2891" s="11" t="e">
        <f t="shared" si="316"/>
        <v>#DIV/0!</v>
      </c>
      <c r="Q2891" t="str">
        <f t="shared" si="317"/>
        <v>film &amp; video</v>
      </c>
      <c r="R2891" t="str">
        <f t="shared" si="318"/>
        <v>drama</v>
      </c>
      <c r="S2891" s="9">
        <f t="shared" si="319"/>
        <v>41850.863252314812</v>
      </c>
      <c r="T2891" s="10">
        <f t="shared" si="320"/>
        <v>41880.863252314812</v>
      </c>
      <c r="U2891">
        <f t="shared" si="32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6</v>
      </c>
      <c r="M2892" t="b">
        <v>0</v>
      </c>
      <c r="N2892" t="s">
        <v>8282</v>
      </c>
      <c r="O2892" s="5">
        <f t="shared" si="315"/>
        <v>1.0500000000000001E-2</v>
      </c>
      <c r="P2892" s="11">
        <f t="shared" si="316"/>
        <v>3.5</v>
      </c>
      <c r="Q2892" t="str">
        <f t="shared" si="317"/>
        <v>games</v>
      </c>
      <c r="R2892" t="str">
        <f t="shared" si="318"/>
        <v>video games</v>
      </c>
      <c r="S2892" s="9">
        <f t="shared" si="319"/>
        <v>41831.742962962962</v>
      </c>
      <c r="T2892" s="10">
        <f t="shared" si="320"/>
        <v>41860.125</v>
      </c>
      <c r="U2892">
        <f t="shared" si="32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</v>
      </c>
      <c r="M2893" t="b">
        <v>0</v>
      </c>
      <c r="N2893" t="s">
        <v>8271</v>
      </c>
      <c r="O2893" s="5">
        <f t="shared" si="315"/>
        <v>2.7300000000000001E-2</v>
      </c>
      <c r="P2893" s="11">
        <f t="shared" si="316"/>
        <v>273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42415.883425925931</v>
      </c>
      <c r="T2893" s="10">
        <f t="shared" si="320"/>
        <v>42475.84175925926</v>
      </c>
      <c r="U2893">
        <f t="shared" si="32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12</v>
      </c>
      <c r="M2894" t="b">
        <v>1</v>
      </c>
      <c r="N2894" t="s">
        <v>8271</v>
      </c>
      <c r="O2894" s="5">
        <f t="shared" si="315"/>
        <v>9.0909090909090912E-2</v>
      </c>
      <c r="P2894" s="11">
        <f t="shared" si="316"/>
        <v>41.666666666666664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41869.714166666665</v>
      </c>
      <c r="T2894" s="10">
        <f t="shared" si="320"/>
        <v>41876.875</v>
      </c>
      <c r="U2894">
        <f t="shared" si="321"/>
        <v>2014</v>
      </c>
    </row>
    <row r="2895" spans="1:21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1</v>
      </c>
      <c r="L2895">
        <v>353</v>
      </c>
      <c r="M2895" t="b">
        <v>1</v>
      </c>
      <c r="N2895" t="s">
        <v>8295</v>
      </c>
      <c r="O2895" s="5">
        <f t="shared" si="315"/>
        <v>5.0000000000000001E-3</v>
      </c>
      <c r="P2895" s="11">
        <f t="shared" si="316"/>
        <v>7.0821529745042494E-2</v>
      </c>
      <c r="Q2895" t="str">
        <f t="shared" si="317"/>
        <v>technology</v>
      </c>
      <c r="R2895" t="str">
        <f t="shared" si="318"/>
        <v>hardware</v>
      </c>
      <c r="S2895" s="9">
        <f t="shared" si="319"/>
        <v>41953.773090277777</v>
      </c>
      <c r="T2895" s="10">
        <f t="shared" si="320"/>
        <v>42013.083333333328</v>
      </c>
      <c r="U2895">
        <f t="shared" si="32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1</v>
      </c>
      <c r="M2896" t="b">
        <v>0</v>
      </c>
      <c r="N2896" t="s">
        <v>8293</v>
      </c>
      <c r="O2896" s="5">
        <f t="shared" si="315"/>
        <v>0</v>
      </c>
      <c r="P2896" s="11">
        <f t="shared" si="316"/>
        <v>0</v>
      </c>
      <c r="Q2896" t="str">
        <f t="shared" si="317"/>
        <v>music</v>
      </c>
      <c r="R2896" t="str">
        <f t="shared" si="318"/>
        <v>faith</v>
      </c>
      <c r="S2896" s="9">
        <f t="shared" si="319"/>
        <v>42037.986284722225</v>
      </c>
      <c r="T2896" s="10">
        <f t="shared" si="320"/>
        <v>42097.944618055553</v>
      </c>
      <c r="U2896">
        <f t="shared" si="32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0</v>
      </c>
      <c r="M2897" t="b">
        <v>0</v>
      </c>
      <c r="N2897" t="s">
        <v>8272</v>
      </c>
      <c r="O2897" s="5">
        <f t="shared" si="315"/>
        <v>4.5999999999999999E-2</v>
      </c>
      <c r="P2897" s="11" t="e">
        <f t="shared" si="316"/>
        <v>#DIV/0!</v>
      </c>
      <c r="Q2897" t="str">
        <f t="shared" si="317"/>
        <v>technology</v>
      </c>
      <c r="R2897" t="str">
        <f t="shared" si="318"/>
        <v>web</v>
      </c>
      <c r="S2897" s="9">
        <f t="shared" si="319"/>
        <v>41811.555462962962</v>
      </c>
      <c r="T2897" s="10">
        <f t="shared" si="320"/>
        <v>41812.875</v>
      </c>
      <c r="U2897">
        <f t="shared" si="32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0</v>
      </c>
      <c r="M2898" t="b">
        <v>0</v>
      </c>
      <c r="N2898" t="s">
        <v>8271</v>
      </c>
      <c r="O2898" s="5">
        <f t="shared" si="315"/>
        <v>0.20833333333333334</v>
      </c>
      <c r="P2898" s="11" t="e">
        <f t="shared" si="316"/>
        <v>#DIV/0!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42701.908807870372</v>
      </c>
      <c r="T2898" s="10">
        <f t="shared" si="320"/>
        <v>42716.25</v>
      </c>
      <c r="U2898">
        <f t="shared" si="32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24</v>
      </c>
      <c r="M2899" t="b">
        <v>0</v>
      </c>
      <c r="N2899" t="s">
        <v>8278</v>
      </c>
      <c r="O2899" s="5">
        <f t="shared" si="315"/>
        <v>4.583333333333333E-2</v>
      </c>
      <c r="P2899" s="11">
        <f t="shared" si="316"/>
        <v>22.916666666666668</v>
      </c>
      <c r="Q2899" t="str">
        <f t="shared" si="317"/>
        <v>music</v>
      </c>
      <c r="R2899" t="str">
        <f t="shared" si="318"/>
        <v>jazz</v>
      </c>
      <c r="S2899" s="9">
        <f t="shared" si="319"/>
        <v>42258.646504629629</v>
      </c>
      <c r="T2899" s="10">
        <f t="shared" si="320"/>
        <v>42288.645196759258</v>
      </c>
      <c r="U2899">
        <f t="shared" si="32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0</v>
      </c>
      <c r="M2900" t="b">
        <v>0</v>
      </c>
      <c r="N2900" t="s">
        <v>8293</v>
      </c>
      <c r="O2900" s="5">
        <f t="shared" si="315"/>
        <v>4.2133333333333335E-2</v>
      </c>
      <c r="P2900" s="11" t="e">
        <f t="shared" si="316"/>
        <v>#DIV/0!</v>
      </c>
      <c r="Q2900" t="str">
        <f t="shared" si="317"/>
        <v>music</v>
      </c>
      <c r="R2900" t="str">
        <f t="shared" si="318"/>
        <v>faith</v>
      </c>
      <c r="S2900" s="9">
        <f t="shared" si="319"/>
        <v>42278.664965277778</v>
      </c>
      <c r="T2900" s="10">
        <f t="shared" si="320"/>
        <v>42308.664965277778</v>
      </c>
      <c r="U2900">
        <f t="shared" si="32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21</v>
      </c>
      <c r="M2901" t="b">
        <v>0</v>
      </c>
      <c r="N2901" t="s">
        <v>8273</v>
      </c>
      <c r="O2901" s="5">
        <f t="shared" si="315"/>
        <v>0</v>
      </c>
      <c r="P2901" s="11">
        <f t="shared" si="316"/>
        <v>0</v>
      </c>
      <c r="Q2901" t="str">
        <f t="shared" si="317"/>
        <v>technology</v>
      </c>
      <c r="R2901" t="str">
        <f t="shared" si="318"/>
        <v>wearables</v>
      </c>
      <c r="S2901" s="9">
        <f t="shared" si="319"/>
        <v>42515.078217592592</v>
      </c>
      <c r="T2901" s="10">
        <f t="shared" si="320"/>
        <v>42575.078217592592</v>
      </c>
      <c r="U2901">
        <f t="shared" si="32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28</v>
      </c>
      <c r="M2902" t="b">
        <v>1</v>
      </c>
      <c r="N2902" t="s">
        <v>8305</v>
      </c>
      <c r="O2902" s="5">
        <f t="shared" si="315"/>
        <v>0.61909090909090914</v>
      </c>
      <c r="P2902" s="11">
        <f t="shared" si="316"/>
        <v>121.60714285714286</v>
      </c>
      <c r="Q2902" t="str">
        <f t="shared" si="317"/>
        <v>theater</v>
      </c>
      <c r="R2902" t="str">
        <f t="shared" si="318"/>
        <v>musical</v>
      </c>
      <c r="S2902" s="9">
        <f t="shared" si="319"/>
        <v>41830.234166666669</v>
      </c>
      <c r="T2902" s="10">
        <f t="shared" si="320"/>
        <v>41860.234166666669</v>
      </c>
      <c r="U2902">
        <f t="shared" si="32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4</v>
      </c>
      <c r="M2903" t="b">
        <v>0</v>
      </c>
      <c r="N2903" t="s">
        <v>8283</v>
      </c>
      <c r="O2903" s="5">
        <f t="shared" si="315"/>
        <v>8.0000000000000002E-3</v>
      </c>
      <c r="P2903" s="11">
        <f t="shared" si="316"/>
        <v>1.5</v>
      </c>
      <c r="Q2903" t="str">
        <f t="shared" si="317"/>
        <v>games</v>
      </c>
      <c r="R2903" t="str">
        <f t="shared" si="318"/>
        <v>mobile games</v>
      </c>
      <c r="S2903" s="9">
        <f t="shared" si="319"/>
        <v>41982.904386574075</v>
      </c>
      <c r="T2903" s="10">
        <f t="shared" si="320"/>
        <v>42042.904386574075</v>
      </c>
      <c r="U2903">
        <f t="shared" si="32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16</v>
      </c>
      <c r="M2904" t="b">
        <v>1</v>
      </c>
      <c r="N2904" t="s">
        <v>8276</v>
      </c>
      <c r="O2904" s="5">
        <f t="shared" si="315"/>
        <v>1.6666666666666666E-4</v>
      </c>
      <c r="P2904" s="11">
        <f t="shared" si="316"/>
        <v>1.5625</v>
      </c>
      <c r="Q2904" t="str">
        <f t="shared" si="317"/>
        <v>music</v>
      </c>
      <c r="R2904" t="str">
        <f t="shared" si="318"/>
        <v>rock</v>
      </c>
      <c r="S2904" s="9">
        <f t="shared" si="319"/>
        <v>42210.439768518518</v>
      </c>
      <c r="T2904" s="10">
        <f t="shared" si="320"/>
        <v>42240.439768518518</v>
      </c>
      <c r="U2904">
        <f t="shared" si="32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1</v>
      </c>
      <c r="M2905" t="b">
        <v>0</v>
      </c>
      <c r="N2905" t="s">
        <v>8293</v>
      </c>
      <c r="O2905" s="5">
        <f t="shared" si="315"/>
        <v>7.7999999999999996E-3</v>
      </c>
      <c r="P2905" s="11">
        <f t="shared" si="316"/>
        <v>39</v>
      </c>
      <c r="Q2905" t="str">
        <f t="shared" si="317"/>
        <v>music</v>
      </c>
      <c r="R2905" t="str">
        <f t="shared" si="318"/>
        <v>faith</v>
      </c>
      <c r="S2905" s="9">
        <f t="shared" si="319"/>
        <v>42196.166874999995</v>
      </c>
      <c r="T2905" s="10">
        <f t="shared" si="320"/>
        <v>42256.166874999995</v>
      </c>
      <c r="U2905">
        <f t="shared" si="32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113</v>
      </c>
      <c r="M2906" t="b">
        <v>1</v>
      </c>
      <c r="N2906" t="s">
        <v>8269</v>
      </c>
      <c r="O2906" s="5">
        <f t="shared" si="315"/>
        <v>0.05</v>
      </c>
      <c r="P2906" s="11">
        <f t="shared" si="316"/>
        <v>0.66371681415929207</v>
      </c>
      <c r="Q2906" t="str">
        <f t="shared" si="317"/>
        <v>film &amp; video</v>
      </c>
      <c r="R2906" t="str">
        <f t="shared" si="318"/>
        <v>documentary</v>
      </c>
      <c r="S2906" s="9">
        <f t="shared" si="319"/>
        <v>41940.967951388891</v>
      </c>
      <c r="T2906" s="10">
        <f t="shared" si="320"/>
        <v>41952.5</v>
      </c>
      <c r="U2906">
        <f t="shared" si="32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49</v>
      </c>
      <c r="M2907" t="b">
        <v>1</v>
      </c>
      <c r="N2907" t="s">
        <v>8271</v>
      </c>
      <c r="O2907" s="5">
        <f t="shared" si="315"/>
        <v>0.17771428571428571</v>
      </c>
      <c r="P2907" s="11">
        <f t="shared" si="316"/>
        <v>12.693877551020408</v>
      </c>
      <c r="Q2907" t="str">
        <f t="shared" si="317"/>
        <v>theater</v>
      </c>
      <c r="R2907" t="str">
        <f t="shared" si="318"/>
        <v>plays</v>
      </c>
      <c r="S2907" s="9">
        <f t="shared" si="319"/>
        <v>42606.056863425925</v>
      </c>
      <c r="T2907" s="10">
        <f t="shared" si="320"/>
        <v>42620.056863425925</v>
      </c>
      <c r="U2907">
        <f t="shared" si="32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1</v>
      </c>
      <c r="M2908" t="b">
        <v>0</v>
      </c>
      <c r="N2908" t="s">
        <v>8284</v>
      </c>
      <c r="O2908" s="5">
        <f t="shared" si="315"/>
        <v>9.4166666666666662E-2</v>
      </c>
      <c r="P2908" s="11">
        <f t="shared" si="316"/>
        <v>565</v>
      </c>
      <c r="Q2908" t="str">
        <f t="shared" si="317"/>
        <v>food</v>
      </c>
      <c r="R2908" t="str">
        <f t="shared" si="318"/>
        <v>food trucks</v>
      </c>
      <c r="S2908" s="9">
        <f t="shared" si="319"/>
        <v>42199.648912037039</v>
      </c>
      <c r="T2908" s="10">
        <f t="shared" si="320"/>
        <v>42217.041666666672</v>
      </c>
      <c r="U2908">
        <f t="shared" si="32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147</v>
      </c>
      <c r="M2909" t="b">
        <v>0</v>
      </c>
      <c r="N2909" t="s">
        <v>8270</v>
      </c>
      <c r="O2909" s="5">
        <f t="shared" si="315"/>
        <v>8.0000000000000004E-4</v>
      </c>
      <c r="P2909" s="11">
        <f t="shared" si="316"/>
        <v>1.3605442176870748E-2</v>
      </c>
      <c r="Q2909" t="str">
        <f t="shared" si="317"/>
        <v>film &amp; video</v>
      </c>
      <c r="R2909" t="str">
        <f t="shared" si="318"/>
        <v>animation</v>
      </c>
      <c r="S2909" s="9">
        <f t="shared" si="319"/>
        <v>42444.877743055549</v>
      </c>
      <c r="T2909" s="10">
        <f t="shared" si="320"/>
        <v>42504.877743055549</v>
      </c>
      <c r="U2909">
        <f t="shared" si="32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0</v>
      </c>
      <c r="M2910" t="b">
        <v>0</v>
      </c>
      <c r="N2910" t="s">
        <v>8270</v>
      </c>
      <c r="O2910" s="5">
        <f t="shared" si="315"/>
        <v>2.75E-2</v>
      </c>
      <c r="P2910" s="11" t="e">
        <f t="shared" si="316"/>
        <v>#DIV/0!</v>
      </c>
      <c r="Q2910" t="str">
        <f t="shared" si="317"/>
        <v>film &amp; video</v>
      </c>
      <c r="R2910" t="str">
        <f t="shared" si="318"/>
        <v>animation</v>
      </c>
      <c r="S2910" s="9">
        <f t="shared" si="319"/>
        <v>42499.731701388882</v>
      </c>
      <c r="T2910" s="10">
        <f t="shared" si="320"/>
        <v>42529.731701388882</v>
      </c>
      <c r="U2910">
        <f t="shared" si="32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38</v>
      </c>
      <c r="M2911" t="b">
        <v>0</v>
      </c>
      <c r="N2911" t="s">
        <v>8273</v>
      </c>
      <c r="O2911" s="5">
        <f t="shared" si="315"/>
        <v>1.1111111111111112E-4</v>
      </c>
      <c r="P2911" s="11">
        <f t="shared" si="316"/>
        <v>0.52631578947368418</v>
      </c>
      <c r="Q2911" t="str">
        <f t="shared" si="317"/>
        <v>technology</v>
      </c>
      <c r="R2911" t="str">
        <f t="shared" si="318"/>
        <v>wearables</v>
      </c>
      <c r="S2911" s="9">
        <f t="shared" si="319"/>
        <v>41929.266215277778</v>
      </c>
      <c r="T2911" s="10">
        <f t="shared" si="320"/>
        <v>41968.823611111111</v>
      </c>
      <c r="U2911">
        <f t="shared" si="32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1</v>
      </c>
      <c r="L2912">
        <v>25</v>
      </c>
      <c r="M2912" t="b">
        <v>1</v>
      </c>
      <c r="N2912" t="s">
        <v>8288</v>
      </c>
      <c r="O2912" s="5">
        <f t="shared" si="315"/>
        <v>3.3333333333333335E-5</v>
      </c>
      <c r="P2912" s="11">
        <f t="shared" si="316"/>
        <v>0.04</v>
      </c>
      <c r="Q2912" t="str">
        <f t="shared" si="317"/>
        <v>publishing</v>
      </c>
      <c r="R2912" t="str">
        <f t="shared" si="318"/>
        <v>radio &amp; podcasts</v>
      </c>
      <c r="S2912" s="9">
        <f t="shared" si="319"/>
        <v>42107.841284722221</v>
      </c>
      <c r="T2912" s="10">
        <f t="shared" si="320"/>
        <v>42167.841284722221</v>
      </c>
      <c r="U2912">
        <f t="shared" si="32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199</v>
      </c>
      <c r="M2913" t="b">
        <v>1</v>
      </c>
      <c r="N2913" t="s">
        <v>8301</v>
      </c>
      <c r="O2913" s="5">
        <f t="shared" si="315"/>
        <v>0.36499999999999999</v>
      </c>
      <c r="P2913" s="11">
        <f t="shared" si="316"/>
        <v>3.3015075376884422</v>
      </c>
      <c r="Q2913" t="str">
        <f t="shared" si="317"/>
        <v>technology</v>
      </c>
      <c r="R2913" t="str">
        <f t="shared" si="318"/>
        <v>space exploration</v>
      </c>
      <c r="S2913" s="9">
        <f t="shared" si="319"/>
        <v>42142.768819444449</v>
      </c>
      <c r="T2913" s="10">
        <f t="shared" si="320"/>
        <v>42182.768819444449</v>
      </c>
      <c r="U2913">
        <f t="shared" si="32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5</v>
      </c>
      <c r="M2914" t="b">
        <v>0</v>
      </c>
      <c r="N2914" t="s">
        <v>8272</v>
      </c>
      <c r="O2914" s="5">
        <f t="shared" si="315"/>
        <v>0.14058171745152354</v>
      </c>
      <c r="P2914" s="11">
        <f t="shared" si="316"/>
        <v>406</v>
      </c>
      <c r="Q2914" t="str">
        <f t="shared" si="317"/>
        <v>technology</v>
      </c>
      <c r="R2914" t="str">
        <f t="shared" si="318"/>
        <v>web</v>
      </c>
      <c r="S2914" s="9">
        <f t="shared" si="319"/>
        <v>42354.131643518514</v>
      </c>
      <c r="T2914" s="10">
        <f t="shared" si="320"/>
        <v>42384.131643518514</v>
      </c>
      <c r="U2914">
        <f t="shared" si="32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184</v>
      </c>
      <c r="M2915" t="b">
        <v>1</v>
      </c>
      <c r="N2915" t="s">
        <v>8269</v>
      </c>
      <c r="O2915" s="5">
        <f t="shared" si="315"/>
        <v>2.0000000000000001E-4</v>
      </c>
      <c r="P2915" s="11">
        <f t="shared" si="316"/>
        <v>1.0869565217391304E-2</v>
      </c>
      <c r="Q2915" t="str">
        <f t="shared" si="317"/>
        <v>film &amp; video</v>
      </c>
      <c r="R2915" t="str">
        <f t="shared" si="318"/>
        <v>documentary</v>
      </c>
      <c r="S2915" s="9">
        <f t="shared" si="319"/>
        <v>41828.922905092593</v>
      </c>
      <c r="T2915" s="10">
        <f t="shared" si="320"/>
        <v>41888.922905092593</v>
      </c>
      <c r="U2915">
        <f t="shared" si="32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13</v>
      </c>
      <c r="M2916" t="b">
        <v>1</v>
      </c>
      <c r="N2916" t="s">
        <v>8300</v>
      </c>
      <c r="O2916" s="5">
        <f t="shared" si="315"/>
        <v>4.0000000000000003E-5</v>
      </c>
      <c r="P2916" s="11">
        <f t="shared" si="316"/>
        <v>7.6923076923076927E-2</v>
      </c>
      <c r="Q2916" t="str">
        <f t="shared" si="317"/>
        <v>music</v>
      </c>
      <c r="R2916" t="str">
        <f t="shared" si="318"/>
        <v>classical music</v>
      </c>
      <c r="S2916" s="9">
        <f t="shared" si="319"/>
        <v>42017.907337962963</v>
      </c>
      <c r="T2916" s="10">
        <f t="shared" si="320"/>
        <v>42077.865671296298</v>
      </c>
      <c r="U2916">
        <f t="shared" si="32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1</v>
      </c>
      <c r="L2917">
        <v>125</v>
      </c>
      <c r="M2917" t="b">
        <v>1</v>
      </c>
      <c r="N2917" t="s">
        <v>8298</v>
      </c>
      <c r="O2917" s="5">
        <f t="shared" si="315"/>
        <v>0.61099999999999999</v>
      </c>
      <c r="P2917" s="11">
        <f t="shared" si="316"/>
        <v>4.8879999999999999</v>
      </c>
      <c r="Q2917" t="str">
        <f t="shared" si="317"/>
        <v>food</v>
      </c>
      <c r="R2917" t="str">
        <f t="shared" si="318"/>
        <v>small batch</v>
      </c>
      <c r="S2917" s="9">
        <f t="shared" si="319"/>
        <v>42415.398032407407</v>
      </c>
      <c r="T2917" s="10">
        <f t="shared" si="320"/>
        <v>42445.356365740736</v>
      </c>
      <c r="U2917">
        <f t="shared" si="32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1</v>
      </c>
      <c r="L2918">
        <v>81</v>
      </c>
      <c r="M2918" t="b">
        <v>0</v>
      </c>
      <c r="N2918" t="s">
        <v>8285</v>
      </c>
      <c r="O2918" s="5">
        <f t="shared" si="315"/>
        <v>7.8378378378378383E-2</v>
      </c>
      <c r="P2918" s="11">
        <f t="shared" si="316"/>
        <v>1.7901234567901234</v>
      </c>
      <c r="Q2918" t="str">
        <f t="shared" si="317"/>
        <v>photography</v>
      </c>
      <c r="R2918" t="str">
        <f t="shared" si="318"/>
        <v>photobooks</v>
      </c>
      <c r="S2918" s="9">
        <f t="shared" si="319"/>
        <v>41755.476724537039</v>
      </c>
      <c r="T2918" s="10">
        <f t="shared" si="320"/>
        <v>41778.476724537039</v>
      </c>
      <c r="U2918">
        <f t="shared" si="32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104</v>
      </c>
      <c r="M2919" t="b">
        <v>1</v>
      </c>
      <c r="N2919" t="s">
        <v>8271</v>
      </c>
      <c r="O2919" s="5">
        <f t="shared" si="315"/>
        <v>0.2185</v>
      </c>
      <c r="P2919" s="11">
        <f t="shared" si="316"/>
        <v>4.2019230769230766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42245.234340277777</v>
      </c>
      <c r="T2919" s="10">
        <f t="shared" si="320"/>
        <v>42263.234340277777</v>
      </c>
      <c r="U2919">
        <f t="shared" si="32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5</v>
      </c>
      <c r="M2920" t="b">
        <v>0</v>
      </c>
      <c r="N2920" t="s">
        <v>8299</v>
      </c>
      <c r="O2920" s="5">
        <f t="shared" si="315"/>
        <v>0.27239999999999998</v>
      </c>
      <c r="P2920" s="11">
        <f t="shared" si="316"/>
        <v>272.39999999999998</v>
      </c>
      <c r="Q2920" t="str">
        <f t="shared" si="317"/>
        <v>food</v>
      </c>
      <c r="R2920" t="str">
        <f t="shared" si="318"/>
        <v>restaurants</v>
      </c>
      <c r="S2920" s="9">
        <f t="shared" si="319"/>
        <v>42278.629710648151</v>
      </c>
      <c r="T2920" s="10">
        <f t="shared" si="320"/>
        <v>42306.629710648151</v>
      </c>
      <c r="U2920">
        <f t="shared" si="32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1</v>
      </c>
      <c r="L2921">
        <v>429</v>
      </c>
      <c r="M2921" t="b">
        <v>1</v>
      </c>
      <c r="N2921" t="s">
        <v>8295</v>
      </c>
      <c r="O2921" s="5">
        <f t="shared" si="315"/>
        <v>8.5000000000000006E-2</v>
      </c>
      <c r="P2921" s="11">
        <f t="shared" si="316"/>
        <v>0.11888111888111888</v>
      </c>
      <c r="Q2921" t="str">
        <f t="shared" si="317"/>
        <v>technology</v>
      </c>
      <c r="R2921" t="str">
        <f t="shared" si="318"/>
        <v>hardware</v>
      </c>
      <c r="S2921" s="9">
        <f t="shared" si="319"/>
        <v>41826.61954861111</v>
      </c>
      <c r="T2921" s="10">
        <f t="shared" si="320"/>
        <v>41856.61954861111</v>
      </c>
      <c r="U2921">
        <f t="shared" si="32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2</v>
      </c>
      <c r="M2922" t="b">
        <v>0</v>
      </c>
      <c r="N2922" t="s">
        <v>8267</v>
      </c>
      <c r="O2922" s="5">
        <f t="shared" si="315"/>
        <v>0.26840000000000003</v>
      </c>
      <c r="P2922" s="11">
        <f t="shared" si="316"/>
        <v>335.5</v>
      </c>
      <c r="Q2922" t="str">
        <f t="shared" si="317"/>
        <v>film &amp; video</v>
      </c>
      <c r="R2922" t="str">
        <f t="shared" si="318"/>
        <v>science fiction</v>
      </c>
      <c r="S2922" s="9">
        <f t="shared" si="319"/>
        <v>42058.792476851857</v>
      </c>
      <c r="T2922" s="10">
        <f t="shared" si="320"/>
        <v>42088.750810185185</v>
      </c>
      <c r="U2922">
        <f t="shared" si="32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1</v>
      </c>
      <c r="L2923">
        <v>65</v>
      </c>
      <c r="M2923" t="b">
        <v>1</v>
      </c>
      <c r="N2923" t="s">
        <v>8269</v>
      </c>
      <c r="O2923" s="5">
        <f t="shared" si="315"/>
        <v>1.29</v>
      </c>
      <c r="P2923" s="11">
        <f t="shared" si="316"/>
        <v>1.9846153846153847</v>
      </c>
      <c r="Q2923" t="str">
        <f t="shared" si="317"/>
        <v>film &amp; video</v>
      </c>
      <c r="R2923" t="str">
        <f t="shared" si="318"/>
        <v>documentary</v>
      </c>
      <c r="S2923" s="9">
        <f t="shared" si="319"/>
        <v>41877.886620370373</v>
      </c>
      <c r="T2923" s="10">
        <f t="shared" si="320"/>
        <v>41907.886620370373</v>
      </c>
      <c r="U2923">
        <f t="shared" si="32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21</v>
      </c>
      <c r="M2924" t="b">
        <v>1</v>
      </c>
      <c r="N2924" t="s">
        <v>8271</v>
      </c>
      <c r="O2924" s="5">
        <f t="shared" si="315"/>
        <v>1</v>
      </c>
      <c r="P2924" s="11">
        <f t="shared" si="316"/>
        <v>23.80952380952381</v>
      </c>
      <c r="Q2924" t="str">
        <f t="shared" si="317"/>
        <v>theater</v>
      </c>
      <c r="R2924" t="str">
        <f t="shared" si="318"/>
        <v>plays</v>
      </c>
      <c r="S2924" s="9">
        <f t="shared" si="319"/>
        <v>42097.874155092592</v>
      </c>
      <c r="T2924" s="10">
        <f t="shared" si="320"/>
        <v>42142.874155092592</v>
      </c>
      <c r="U2924">
        <f t="shared" si="32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18</v>
      </c>
      <c r="M2925" t="b">
        <v>1</v>
      </c>
      <c r="N2925" t="s">
        <v>8302</v>
      </c>
      <c r="O2925" s="5">
        <f t="shared" si="315"/>
        <v>1</v>
      </c>
      <c r="P2925" s="11">
        <f t="shared" si="316"/>
        <v>16.666666666666668</v>
      </c>
      <c r="Q2925" t="str">
        <f t="shared" si="317"/>
        <v>technology</v>
      </c>
      <c r="R2925" t="str">
        <f t="shared" si="318"/>
        <v>makerspaces</v>
      </c>
      <c r="S2925" s="9">
        <f t="shared" si="319"/>
        <v>42013.15253472222</v>
      </c>
      <c r="T2925" s="10">
        <f t="shared" si="320"/>
        <v>42028.125</v>
      </c>
      <c r="U2925">
        <f t="shared" si="32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185</v>
      </c>
      <c r="M2926" t="b">
        <v>1</v>
      </c>
      <c r="N2926" t="s">
        <v>8295</v>
      </c>
      <c r="O2926" s="5">
        <f t="shared" si="315"/>
        <v>1.032</v>
      </c>
      <c r="P2926" s="11">
        <f t="shared" si="316"/>
        <v>139.45945945945945</v>
      </c>
      <c r="Q2926" t="str">
        <f t="shared" si="317"/>
        <v>technology</v>
      </c>
      <c r="R2926" t="str">
        <f t="shared" si="318"/>
        <v>hardware</v>
      </c>
      <c r="S2926" s="9">
        <f t="shared" si="319"/>
        <v>42103.556828703702</v>
      </c>
      <c r="T2926" s="10">
        <f t="shared" si="320"/>
        <v>42133.165972222225</v>
      </c>
      <c r="U2926">
        <f t="shared" si="32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3</v>
      </c>
      <c r="M2927" t="b">
        <v>0</v>
      </c>
      <c r="N2927" t="s">
        <v>8271</v>
      </c>
      <c r="O2927" s="5">
        <f t="shared" si="315"/>
        <v>1.0244597777777777</v>
      </c>
      <c r="P2927" s="11">
        <f t="shared" si="316"/>
        <v>15366.896666666667</v>
      </c>
      <c r="Q2927" t="str">
        <f t="shared" si="317"/>
        <v>theater</v>
      </c>
      <c r="R2927" t="str">
        <f t="shared" si="318"/>
        <v>plays</v>
      </c>
      <c r="S2927" s="9">
        <f t="shared" si="319"/>
        <v>41863.584120370368</v>
      </c>
      <c r="T2927" s="10">
        <f t="shared" si="320"/>
        <v>41893.584120370368</v>
      </c>
      <c r="U2927">
        <f t="shared" si="32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38</v>
      </c>
      <c r="M2928" t="b">
        <v>0</v>
      </c>
      <c r="N2928" t="s">
        <v>8284</v>
      </c>
      <c r="O2928" s="5">
        <f t="shared" si="315"/>
        <v>1.25</v>
      </c>
      <c r="P2928" s="11">
        <f t="shared" si="316"/>
        <v>98.684210526315795</v>
      </c>
      <c r="Q2928" t="str">
        <f t="shared" si="317"/>
        <v>food</v>
      </c>
      <c r="R2928" t="str">
        <f t="shared" si="318"/>
        <v>food trucks</v>
      </c>
      <c r="S2928" s="9">
        <f t="shared" si="319"/>
        <v>42044.765960648147</v>
      </c>
      <c r="T2928" s="10">
        <f t="shared" si="320"/>
        <v>42058.765960648147</v>
      </c>
      <c r="U2928">
        <f t="shared" si="32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39</v>
      </c>
      <c r="M2929" t="b">
        <v>1</v>
      </c>
      <c r="N2929" t="s">
        <v>8271</v>
      </c>
      <c r="O2929" s="5">
        <f t="shared" si="315"/>
        <v>1.3083333333333333</v>
      </c>
      <c r="P2929" s="11">
        <f t="shared" si="316"/>
        <v>60.384615384615387</v>
      </c>
      <c r="Q2929" t="str">
        <f t="shared" si="317"/>
        <v>theater</v>
      </c>
      <c r="R2929" t="str">
        <f t="shared" si="318"/>
        <v>plays</v>
      </c>
      <c r="S2929" s="9">
        <f t="shared" si="319"/>
        <v>41806.669317129628</v>
      </c>
      <c r="T2929" s="10">
        <f t="shared" si="320"/>
        <v>41835.208333333336</v>
      </c>
      <c r="U2929">
        <f t="shared" si="32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1</v>
      </c>
      <c r="L2930">
        <v>79</v>
      </c>
      <c r="M2930" t="b">
        <v>1</v>
      </c>
      <c r="N2930" t="s">
        <v>8279</v>
      </c>
      <c r="O2930" s="5">
        <f t="shared" si="315"/>
        <v>1</v>
      </c>
      <c r="P2930" s="11">
        <f t="shared" si="316"/>
        <v>12.658227848101266</v>
      </c>
      <c r="Q2930" t="str">
        <f t="shared" si="317"/>
        <v>music</v>
      </c>
      <c r="R2930" t="str">
        <f t="shared" si="318"/>
        <v>indie rock</v>
      </c>
      <c r="S2930" s="9">
        <f t="shared" si="319"/>
        <v>42403.998217592598</v>
      </c>
      <c r="T2930" s="10">
        <f t="shared" si="320"/>
        <v>42433.998217592598</v>
      </c>
      <c r="U2930">
        <f t="shared" si="32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201</v>
      </c>
      <c r="M2931" t="b">
        <v>0</v>
      </c>
      <c r="N2931" t="s">
        <v>8273</v>
      </c>
      <c r="O2931" s="5">
        <f t="shared" si="315"/>
        <v>1.02069375</v>
      </c>
      <c r="P2931" s="11">
        <f t="shared" si="316"/>
        <v>40.624626865671644</v>
      </c>
      <c r="Q2931" t="str">
        <f t="shared" si="317"/>
        <v>technology</v>
      </c>
      <c r="R2931" t="str">
        <f t="shared" si="318"/>
        <v>wearables</v>
      </c>
      <c r="S2931" s="9">
        <f t="shared" si="319"/>
        <v>41754.564328703702</v>
      </c>
      <c r="T2931" s="10">
        <f t="shared" si="320"/>
        <v>41784.564328703702</v>
      </c>
      <c r="U2931">
        <f t="shared" si="32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7</v>
      </c>
      <c r="M2932" t="b">
        <v>0</v>
      </c>
      <c r="N2932" t="s">
        <v>8299</v>
      </c>
      <c r="O2932" s="5">
        <f t="shared" si="315"/>
        <v>1.0092000000000001</v>
      </c>
      <c r="P2932" s="11">
        <f t="shared" si="316"/>
        <v>1441.7142857142858</v>
      </c>
      <c r="Q2932" t="str">
        <f t="shared" si="317"/>
        <v>food</v>
      </c>
      <c r="R2932" t="str">
        <f t="shared" si="318"/>
        <v>restaurants</v>
      </c>
      <c r="S2932" s="9">
        <f t="shared" si="319"/>
        <v>42101.584074074075</v>
      </c>
      <c r="T2932" s="10">
        <f t="shared" si="320"/>
        <v>42131.584074074075</v>
      </c>
      <c r="U2932">
        <f t="shared" si="32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1</v>
      </c>
      <c r="L2933">
        <v>159</v>
      </c>
      <c r="M2933" t="b">
        <v>1</v>
      </c>
      <c r="N2933" t="s">
        <v>8301</v>
      </c>
      <c r="O2933" s="5">
        <f t="shared" si="315"/>
        <v>1.06</v>
      </c>
      <c r="P2933" s="11">
        <f t="shared" si="316"/>
        <v>5</v>
      </c>
      <c r="Q2933" t="str">
        <f t="shared" si="317"/>
        <v>technology</v>
      </c>
      <c r="R2933" t="str">
        <f t="shared" si="318"/>
        <v>space exploration</v>
      </c>
      <c r="S2933" s="9">
        <f t="shared" si="319"/>
        <v>41872.291238425925</v>
      </c>
      <c r="T2933" s="10">
        <f t="shared" si="320"/>
        <v>41897.255555555559</v>
      </c>
      <c r="U2933">
        <f t="shared" si="32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1</v>
      </c>
      <c r="L2934">
        <v>644</v>
      </c>
      <c r="M2934" t="b">
        <v>1</v>
      </c>
      <c r="N2934" t="s">
        <v>8295</v>
      </c>
      <c r="O2934" s="5">
        <f t="shared" si="315"/>
        <v>1.0509677419354839</v>
      </c>
      <c r="P2934" s="11">
        <f t="shared" si="316"/>
        <v>5.0590062111801242</v>
      </c>
      <c r="Q2934" t="str">
        <f t="shared" si="317"/>
        <v>technology</v>
      </c>
      <c r="R2934" t="str">
        <f t="shared" si="318"/>
        <v>hardware</v>
      </c>
      <c r="S2934" s="9">
        <f t="shared" si="319"/>
        <v>42025.164780092593</v>
      </c>
      <c r="T2934" s="10">
        <f t="shared" si="320"/>
        <v>42056.458333333328</v>
      </c>
      <c r="U2934">
        <f t="shared" si="32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3</v>
      </c>
      <c r="M2935" t="b">
        <v>0</v>
      </c>
      <c r="N2935" t="s">
        <v>8284</v>
      </c>
      <c r="O2935" s="5">
        <f t="shared" si="315"/>
        <v>1.0276000000000001</v>
      </c>
      <c r="P2935" s="11">
        <f t="shared" si="316"/>
        <v>856.33333333333337</v>
      </c>
      <c r="Q2935" t="str">
        <f t="shared" si="317"/>
        <v>food</v>
      </c>
      <c r="R2935" t="str">
        <f t="shared" si="318"/>
        <v>food trucks</v>
      </c>
      <c r="S2935" s="9">
        <f t="shared" si="319"/>
        <v>42495.956631944442</v>
      </c>
      <c r="T2935" s="10">
        <f t="shared" si="320"/>
        <v>42525.956631944442</v>
      </c>
      <c r="U2935">
        <f t="shared" si="32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38</v>
      </c>
      <c r="M2936" t="b">
        <v>1</v>
      </c>
      <c r="N2936" t="s">
        <v>8271</v>
      </c>
      <c r="O2936" s="5">
        <f t="shared" si="315"/>
        <v>1.08</v>
      </c>
      <c r="P2936" s="11">
        <f t="shared" si="316"/>
        <v>71.05263157894737</v>
      </c>
      <c r="Q2936" t="str">
        <f t="shared" si="317"/>
        <v>theater</v>
      </c>
      <c r="R2936" t="str">
        <f t="shared" si="318"/>
        <v>plays</v>
      </c>
      <c r="S2936" s="9">
        <f t="shared" si="319"/>
        <v>41775.636157407411</v>
      </c>
      <c r="T2936" s="10">
        <f t="shared" si="320"/>
        <v>41805.636157407411</v>
      </c>
      <c r="U2936">
        <f t="shared" si="32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83</v>
      </c>
      <c r="M2937" t="b">
        <v>1</v>
      </c>
      <c r="N2937" t="s">
        <v>8285</v>
      </c>
      <c r="O2937" s="5">
        <f t="shared" si="315"/>
        <v>1.0088571428571429</v>
      </c>
      <c r="P2937" s="11">
        <f t="shared" si="316"/>
        <v>42.542168674698793</v>
      </c>
      <c r="Q2937" t="str">
        <f t="shared" si="317"/>
        <v>photography</v>
      </c>
      <c r="R2937" t="str">
        <f t="shared" si="318"/>
        <v>photobooks</v>
      </c>
      <c r="S2937" s="9">
        <f t="shared" si="319"/>
        <v>42553.583425925928</v>
      </c>
      <c r="T2937" s="10">
        <f t="shared" si="320"/>
        <v>42611.708333333328</v>
      </c>
      <c r="U2937">
        <f t="shared" si="32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2</v>
      </c>
      <c r="M2938" t="b">
        <v>0</v>
      </c>
      <c r="N2938" t="s">
        <v>8293</v>
      </c>
      <c r="O2938" s="5">
        <f t="shared" si="315"/>
        <v>1.28</v>
      </c>
      <c r="P2938" s="11">
        <f t="shared" si="316"/>
        <v>640</v>
      </c>
      <c r="Q2938" t="str">
        <f t="shared" si="317"/>
        <v>music</v>
      </c>
      <c r="R2938" t="str">
        <f t="shared" si="318"/>
        <v>faith</v>
      </c>
      <c r="S2938" s="9">
        <f t="shared" si="319"/>
        <v>41912.650729166664</v>
      </c>
      <c r="T2938" s="10">
        <f t="shared" si="320"/>
        <v>41925.207638888889</v>
      </c>
      <c r="U2938">
        <f t="shared" si="32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4</v>
      </c>
      <c r="M2939" t="b">
        <v>0</v>
      </c>
      <c r="N2939" t="s">
        <v>8271</v>
      </c>
      <c r="O2939" s="5">
        <f t="shared" si="315"/>
        <v>1.3333333333333333</v>
      </c>
      <c r="P2939" s="11">
        <f t="shared" si="316"/>
        <v>500</v>
      </c>
      <c r="Q2939" t="str">
        <f t="shared" si="317"/>
        <v>theater</v>
      </c>
      <c r="R2939" t="str">
        <f t="shared" si="318"/>
        <v>plays</v>
      </c>
      <c r="S2939" s="9">
        <f t="shared" si="319"/>
        <v>41803.457326388889</v>
      </c>
      <c r="T2939" s="10">
        <f t="shared" si="320"/>
        <v>41833.457326388889</v>
      </c>
      <c r="U2939">
        <f t="shared" si="32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0</v>
      </c>
      <c r="M2940" t="b">
        <v>0</v>
      </c>
      <c r="N2940" t="s">
        <v>8287</v>
      </c>
      <c r="O2940" s="5">
        <f t="shared" si="315"/>
        <v>1.0137499999999999</v>
      </c>
      <c r="P2940" s="11" t="e">
        <f t="shared" si="316"/>
        <v>#DIV/0!</v>
      </c>
      <c r="Q2940" t="str">
        <f t="shared" si="317"/>
        <v>publishing</v>
      </c>
      <c r="R2940" t="str">
        <f t="shared" si="318"/>
        <v>translations</v>
      </c>
      <c r="S2940" s="9">
        <f t="shared" si="319"/>
        <v>42004.703865740739</v>
      </c>
      <c r="T2940" s="10">
        <f t="shared" si="320"/>
        <v>42034.703865740739</v>
      </c>
      <c r="U2940">
        <f t="shared" si="32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0</v>
      </c>
      <c r="M2941" t="b">
        <v>0</v>
      </c>
      <c r="N2941" t="s">
        <v>8287</v>
      </c>
      <c r="O2941" s="5">
        <f t="shared" si="315"/>
        <v>1.0287500000000001</v>
      </c>
      <c r="P2941" s="11" t="e">
        <f t="shared" si="316"/>
        <v>#DIV/0!</v>
      </c>
      <c r="Q2941" t="str">
        <f t="shared" si="317"/>
        <v>publishing</v>
      </c>
      <c r="R2941" t="str">
        <f t="shared" si="318"/>
        <v>translations</v>
      </c>
      <c r="S2941" s="9">
        <f t="shared" si="319"/>
        <v>41845.809166666666</v>
      </c>
      <c r="T2941" s="10">
        <f t="shared" si="320"/>
        <v>41879.041666666664</v>
      </c>
      <c r="U2941">
        <f t="shared" si="32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26</v>
      </c>
      <c r="M2942" t="b">
        <v>0</v>
      </c>
      <c r="N2942" t="s">
        <v>8285</v>
      </c>
      <c r="O2942" s="5">
        <f t="shared" si="315"/>
        <v>1.0724</v>
      </c>
      <c r="P2942" s="11">
        <f t="shared" si="316"/>
        <v>103.11538461538461</v>
      </c>
      <c r="Q2942" t="str">
        <f t="shared" si="317"/>
        <v>photography</v>
      </c>
      <c r="R2942" t="str">
        <f t="shared" si="318"/>
        <v>photobooks</v>
      </c>
      <c r="S2942" s="9">
        <f t="shared" si="319"/>
        <v>41982.773356481484</v>
      </c>
      <c r="T2942" s="10">
        <f t="shared" si="320"/>
        <v>42022.773356481484</v>
      </c>
      <c r="U2942">
        <f t="shared" si="32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47</v>
      </c>
      <c r="M2943" t="b">
        <v>1</v>
      </c>
      <c r="N2943" t="s">
        <v>8279</v>
      </c>
      <c r="O2943" s="5">
        <f t="shared" si="315"/>
        <v>4.0000000000000003E-5</v>
      </c>
      <c r="P2943" s="11">
        <f t="shared" si="316"/>
        <v>2.1276595744680851E-2</v>
      </c>
      <c r="Q2943" t="str">
        <f t="shared" si="317"/>
        <v>music</v>
      </c>
      <c r="R2943" t="str">
        <f t="shared" si="318"/>
        <v>indie rock</v>
      </c>
      <c r="S2943" s="9">
        <f t="shared" si="319"/>
        <v>42034.960127314815</v>
      </c>
      <c r="T2943" s="10">
        <f t="shared" si="320"/>
        <v>42064.960127314815</v>
      </c>
      <c r="U2943">
        <f t="shared" si="32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1</v>
      </c>
      <c r="L2944">
        <v>266</v>
      </c>
      <c r="M2944" t="b">
        <v>1</v>
      </c>
      <c r="N2944" t="s">
        <v>8297</v>
      </c>
      <c r="O2944" s="5">
        <f t="shared" si="315"/>
        <v>0.20424999999999999</v>
      </c>
      <c r="P2944" s="11">
        <f t="shared" si="316"/>
        <v>153.57142857142858</v>
      </c>
      <c r="Q2944" t="str">
        <f t="shared" si="317"/>
        <v>games</v>
      </c>
      <c r="R2944" t="str">
        <f t="shared" si="318"/>
        <v>tabletop games</v>
      </c>
      <c r="S2944" s="9">
        <f t="shared" si="319"/>
        <v>42334.803923611107</v>
      </c>
      <c r="T2944" s="10">
        <f t="shared" si="320"/>
        <v>42354.845833333333</v>
      </c>
      <c r="U2944">
        <f t="shared" si="32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41</v>
      </c>
      <c r="M2945" t="b">
        <v>1</v>
      </c>
      <c r="N2945" t="s">
        <v>8271</v>
      </c>
      <c r="O2945" s="5">
        <f t="shared" si="315"/>
        <v>0</v>
      </c>
      <c r="P2945" s="11">
        <f t="shared" si="316"/>
        <v>0</v>
      </c>
      <c r="Q2945" t="str">
        <f t="shared" si="317"/>
        <v>theater</v>
      </c>
      <c r="R2945" t="str">
        <f t="shared" si="318"/>
        <v>plays</v>
      </c>
      <c r="S2945" s="9">
        <f t="shared" si="319"/>
        <v>42077.129398148143</v>
      </c>
      <c r="T2945" s="10">
        <f t="shared" si="320"/>
        <v>42107.129398148143</v>
      </c>
      <c r="U2945">
        <f t="shared" si="32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14</v>
      </c>
      <c r="M2946" t="b">
        <v>0</v>
      </c>
      <c r="N2946" t="s">
        <v>8271</v>
      </c>
      <c r="O2946" s="5">
        <f t="shared" ref="O2946:O3009" si="322">E2946/D2946</f>
        <v>0.01</v>
      </c>
      <c r="P2946" s="11">
        <f t="shared" ref="P2946:P3009" si="323">E2946/L2946</f>
        <v>7.1428571428571432</v>
      </c>
      <c r="Q2946" t="str">
        <f t="shared" ref="Q2946:Q3009" si="324">LEFT(N2946,SEARCH("/",N2946,1)-1)</f>
        <v>theater</v>
      </c>
      <c r="R2946" t="str">
        <f t="shared" ref="R2946:R3009" si="325">RIGHT(N2946,LEN(N2946)- SEARCH("/",N2946,SEARCH("/",N2946)))</f>
        <v>plays</v>
      </c>
      <c r="S2946" s="9">
        <f t="shared" ref="S2946:S3009" si="326">(((J2946/60)/60)/24)+DATE(1970,1,1)</f>
        <v>42132.9143287037</v>
      </c>
      <c r="T2946" s="10">
        <f t="shared" ref="T2946:T3009" si="327">(((I2946/60)/60)/24)+DATE(1970,1,1)</f>
        <v>42162.9143287037</v>
      </c>
      <c r="U2946">
        <f t="shared" ref="U2946:U3009" si="328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1</v>
      </c>
      <c r="L2947">
        <v>269</v>
      </c>
      <c r="M2947" t="b">
        <v>1</v>
      </c>
      <c r="N2947" t="s">
        <v>8271</v>
      </c>
      <c r="O2947" s="5">
        <f t="shared" si="322"/>
        <v>0</v>
      </c>
      <c r="P2947" s="11">
        <f t="shared" si="323"/>
        <v>0</v>
      </c>
      <c r="Q2947" t="str">
        <f t="shared" si="324"/>
        <v>theater</v>
      </c>
      <c r="R2947" t="str">
        <f t="shared" si="325"/>
        <v>plays</v>
      </c>
      <c r="S2947" s="9">
        <f t="shared" si="326"/>
        <v>42118.139583333337</v>
      </c>
      <c r="T2947" s="10">
        <f t="shared" si="327"/>
        <v>42148.139583333337</v>
      </c>
      <c r="U2947">
        <f t="shared" si="328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1</v>
      </c>
      <c r="L2948">
        <v>1104</v>
      </c>
      <c r="M2948" t="b">
        <v>1</v>
      </c>
      <c r="N2948" t="s">
        <v>8298</v>
      </c>
      <c r="O2948" s="5">
        <f t="shared" si="322"/>
        <v>1E-3</v>
      </c>
      <c r="P2948" s="11">
        <f t="shared" si="323"/>
        <v>1.8115942028985507E-3</v>
      </c>
      <c r="Q2948" t="str">
        <f t="shared" si="324"/>
        <v>food</v>
      </c>
      <c r="R2948" t="str">
        <f t="shared" si="325"/>
        <v>small batch</v>
      </c>
      <c r="S2948" s="9">
        <f t="shared" si="326"/>
        <v>42567.531157407408</v>
      </c>
      <c r="T2948" s="10">
        <f t="shared" si="327"/>
        <v>42597.531157407408</v>
      </c>
      <c r="U2948">
        <f t="shared" si="328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78</v>
      </c>
      <c r="M2949" t="b">
        <v>1</v>
      </c>
      <c r="N2949" t="s">
        <v>8271</v>
      </c>
      <c r="O2949" s="5">
        <f t="shared" si="322"/>
        <v>4.2880000000000001E-2</v>
      </c>
      <c r="P2949" s="11">
        <f t="shared" si="323"/>
        <v>13.743589743589743</v>
      </c>
      <c r="Q2949" t="str">
        <f t="shared" si="324"/>
        <v>theater</v>
      </c>
      <c r="R2949" t="str">
        <f t="shared" si="325"/>
        <v>plays</v>
      </c>
      <c r="S2949" s="9">
        <f t="shared" si="326"/>
        <v>42649.562118055561</v>
      </c>
      <c r="T2949" s="10">
        <f t="shared" si="327"/>
        <v>42698.715972222228</v>
      </c>
      <c r="U2949">
        <f t="shared" si="328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7</v>
      </c>
      <c r="M2950" t="b">
        <v>0</v>
      </c>
      <c r="N2950" t="s">
        <v>8271</v>
      </c>
      <c r="O2950" s="5">
        <f t="shared" si="322"/>
        <v>4.8000000000000001E-5</v>
      </c>
      <c r="P2950" s="11">
        <f t="shared" si="323"/>
        <v>3.4285714285714284</v>
      </c>
      <c r="Q2950" t="str">
        <f t="shared" si="324"/>
        <v>theater</v>
      </c>
      <c r="R2950" t="str">
        <f t="shared" si="325"/>
        <v>plays</v>
      </c>
      <c r="S2950" s="9">
        <f t="shared" si="326"/>
        <v>42097.649224537032</v>
      </c>
      <c r="T2950" s="10">
        <f t="shared" si="327"/>
        <v>42157.649224537032</v>
      </c>
      <c r="U2950">
        <f t="shared" si="328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12</v>
      </c>
      <c r="M2951" t="b">
        <v>0</v>
      </c>
      <c r="N2951" t="s">
        <v>8270</v>
      </c>
      <c r="O2951" s="5">
        <f t="shared" si="322"/>
        <v>2.5000000000000001E-2</v>
      </c>
      <c r="P2951" s="11">
        <f t="shared" si="323"/>
        <v>2.0833333333333335</v>
      </c>
      <c r="Q2951" t="str">
        <f t="shared" si="324"/>
        <v>film &amp; video</v>
      </c>
      <c r="R2951" t="str">
        <f t="shared" si="325"/>
        <v>animation</v>
      </c>
      <c r="S2951" s="9">
        <f t="shared" si="326"/>
        <v>42297.823113425926</v>
      </c>
      <c r="T2951" s="10">
        <f t="shared" si="327"/>
        <v>42327.864780092597</v>
      </c>
      <c r="U2951">
        <f t="shared" si="328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29</v>
      </c>
      <c r="M2952" t="b">
        <v>1</v>
      </c>
      <c r="N2952" t="s">
        <v>8271</v>
      </c>
      <c r="O2952" s="5">
        <f t="shared" si="322"/>
        <v>0</v>
      </c>
      <c r="P2952" s="11">
        <f t="shared" si="323"/>
        <v>0</v>
      </c>
      <c r="Q2952" t="str">
        <f t="shared" si="324"/>
        <v>theater</v>
      </c>
      <c r="R2952" t="str">
        <f t="shared" si="325"/>
        <v>plays</v>
      </c>
      <c r="S2952" s="9">
        <f t="shared" si="326"/>
        <v>42362.36518518519</v>
      </c>
      <c r="T2952" s="10">
        <f t="shared" si="327"/>
        <v>42392.36518518519</v>
      </c>
      <c r="U2952">
        <f t="shared" si="328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42</v>
      </c>
      <c r="M2953" t="b">
        <v>1</v>
      </c>
      <c r="N2953" t="s">
        <v>8271</v>
      </c>
      <c r="O2953" s="5">
        <f t="shared" si="322"/>
        <v>2.1919999999999999E-2</v>
      </c>
      <c r="P2953" s="11">
        <f t="shared" si="323"/>
        <v>26.095238095238095</v>
      </c>
      <c r="Q2953" t="str">
        <f t="shared" si="324"/>
        <v>theater</v>
      </c>
      <c r="R2953" t="str">
        <f t="shared" si="325"/>
        <v>plays</v>
      </c>
      <c r="S2953" s="9">
        <f t="shared" si="326"/>
        <v>41872.802928240737</v>
      </c>
      <c r="T2953" s="10">
        <f t="shared" si="327"/>
        <v>41917.802928240737</v>
      </c>
      <c r="U2953">
        <f t="shared" si="328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0</v>
      </c>
      <c r="M2954" t="b">
        <v>0</v>
      </c>
      <c r="N2954" t="s">
        <v>8271</v>
      </c>
      <c r="O2954" s="5">
        <f t="shared" si="322"/>
        <v>8.0250000000000002E-2</v>
      </c>
      <c r="P2954" s="11" t="e">
        <f t="shared" si="323"/>
        <v>#DIV/0!</v>
      </c>
      <c r="Q2954" t="str">
        <f t="shared" si="324"/>
        <v>theater</v>
      </c>
      <c r="R2954" t="str">
        <f t="shared" si="325"/>
        <v>plays</v>
      </c>
      <c r="S2954" s="9">
        <f t="shared" si="326"/>
        <v>42628.690266203703</v>
      </c>
      <c r="T2954" s="10">
        <f t="shared" si="327"/>
        <v>42660.166666666672</v>
      </c>
      <c r="U2954">
        <f t="shared" si="328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59</v>
      </c>
      <c r="M2955" t="b">
        <v>0</v>
      </c>
      <c r="N2955" t="s">
        <v>8290</v>
      </c>
      <c r="O2955" s="5">
        <f t="shared" si="322"/>
        <v>1.5125E-3</v>
      </c>
      <c r="P2955" s="11">
        <f t="shared" si="323"/>
        <v>10.254237288135593</v>
      </c>
      <c r="Q2955" t="str">
        <f t="shared" si="324"/>
        <v>publishing</v>
      </c>
      <c r="R2955" t="str">
        <f t="shared" si="325"/>
        <v>art books</v>
      </c>
      <c r="S2955" s="9">
        <f t="shared" si="326"/>
        <v>42255.791909722218</v>
      </c>
      <c r="T2955" s="10">
        <f t="shared" si="327"/>
        <v>42285.791909722218</v>
      </c>
      <c r="U2955">
        <f t="shared" si="328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1</v>
      </c>
      <c r="M2956" t="b">
        <v>0</v>
      </c>
      <c r="N2956" t="s">
        <v>8284</v>
      </c>
      <c r="O2956" s="5">
        <f t="shared" si="322"/>
        <v>0</v>
      </c>
      <c r="P2956" s="11">
        <f t="shared" si="323"/>
        <v>0</v>
      </c>
      <c r="Q2956" t="str">
        <f t="shared" si="324"/>
        <v>food</v>
      </c>
      <c r="R2956" t="str">
        <f t="shared" si="325"/>
        <v>food trucks</v>
      </c>
      <c r="S2956" s="9">
        <f t="shared" si="326"/>
        <v>42790.583368055552</v>
      </c>
      <c r="T2956" s="10">
        <f t="shared" si="327"/>
        <v>42810.541701388895</v>
      </c>
      <c r="U2956">
        <f t="shared" si="328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0</v>
      </c>
      <c r="M2957" t="b">
        <v>0</v>
      </c>
      <c r="N2957" t="s">
        <v>8299</v>
      </c>
      <c r="O2957" s="5">
        <f t="shared" si="322"/>
        <v>0.59583333333333333</v>
      </c>
      <c r="P2957" s="11" t="e">
        <f t="shared" si="323"/>
        <v>#DIV/0!</v>
      </c>
      <c r="Q2957" t="str">
        <f t="shared" si="324"/>
        <v>food</v>
      </c>
      <c r="R2957" t="str">
        <f t="shared" si="325"/>
        <v>restaurants</v>
      </c>
      <c r="S2957" s="9">
        <f t="shared" si="326"/>
        <v>42141.741307870368</v>
      </c>
      <c r="T2957" s="10">
        <f t="shared" si="327"/>
        <v>42171.741307870368</v>
      </c>
      <c r="U2957">
        <f t="shared" si="328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9</v>
      </c>
      <c r="M2958" t="b">
        <v>0</v>
      </c>
      <c r="N2958" t="s">
        <v>8271</v>
      </c>
      <c r="O2958" s="5">
        <f t="shared" si="322"/>
        <v>0.16734177215189874</v>
      </c>
      <c r="P2958" s="11">
        <f t="shared" si="323"/>
        <v>146.88888888888889</v>
      </c>
      <c r="Q2958" t="str">
        <f t="shared" si="324"/>
        <v>theater</v>
      </c>
      <c r="R2958" t="str">
        <f t="shared" si="325"/>
        <v>plays</v>
      </c>
      <c r="S2958" s="9">
        <f t="shared" si="326"/>
        <v>42464.958912037036</v>
      </c>
      <c r="T2958" s="10">
        <f t="shared" si="327"/>
        <v>42494.958912037036</v>
      </c>
      <c r="U2958">
        <f t="shared" si="328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75</v>
      </c>
      <c r="M2959" t="b">
        <v>1</v>
      </c>
      <c r="N2959" t="s">
        <v>8276</v>
      </c>
      <c r="O2959" s="5">
        <f t="shared" si="322"/>
        <v>1.8666666666666668E-2</v>
      </c>
      <c r="P2959" s="11">
        <f t="shared" si="323"/>
        <v>3.7333333333333334</v>
      </c>
      <c r="Q2959" t="str">
        <f t="shared" si="324"/>
        <v>music</v>
      </c>
      <c r="R2959" t="str">
        <f t="shared" si="325"/>
        <v>rock</v>
      </c>
      <c r="S2959" s="9">
        <f t="shared" si="326"/>
        <v>42031.011249999996</v>
      </c>
      <c r="T2959" s="10">
        <f t="shared" si="327"/>
        <v>42090.969583333332</v>
      </c>
      <c r="U2959">
        <f t="shared" si="328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391</v>
      </c>
      <c r="M2960" t="b">
        <v>1</v>
      </c>
      <c r="N2960" t="s">
        <v>8297</v>
      </c>
      <c r="O2960" s="5">
        <f t="shared" si="322"/>
        <v>0</v>
      </c>
      <c r="P2960" s="11">
        <f t="shared" si="323"/>
        <v>0</v>
      </c>
      <c r="Q2960" t="str">
        <f t="shared" si="324"/>
        <v>games</v>
      </c>
      <c r="R2960" t="str">
        <f t="shared" si="325"/>
        <v>tabletop games</v>
      </c>
      <c r="S2960" s="9">
        <f t="shared" si="326"/>
        <v>42438.779131944444</v>
      </c>
      <c r="T2960" s="10">
        <f t="shared" si="327"/>
        <v>42498.73746527778</v>
      </c>
      <c r="U2960">
        <f t="shared" si="328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7</v>
      </c>
      <c r="M2961" t="b">
        <v>0</v>
      </c>
      <c r="N2961" t="s">
        <v>8268</v>
      </c>
      <c r="O2961" s="5">
        <f t="shared" si="322"/>
        <v>0</v>
      </c>
      <c r="P2961" s="11">
        <f t="shared" si="323"/>
        <v>0</v>
      </c>
      <c r="Q2961" t="str">
        <f t="shared" si="324"/>
        <v>film &amp; video</v>
      </c>
      <c r="R2961" t="str">
        <f t="shared" si="325"/>
        <v>drama</v>
      </c>
      <c r="S2961" s="9">
        <f t="shared" si="326"/>
        <v>42498.008391203708</v>
      </c>
      <c r="T2961" s="10">
        <f t="shared" si="327"/>
        <v>42528.008391203708</v>
      </c>
      <c r="U2961">
        <f t="shared" si="328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57</v>
      </c>
      <c r="M2962" t="b">
        <v>1</v>
      </c>
      <c r="N2962" t="s">
        <v>8271</v>
      </c>
      <c r="O2962" s="5">
        <f t="shared" si="322"/>
        <v>0</v>
      </c>
      <c r="P2962" s="11">
        <f t="shared" si="323"/>
        <v>0</v>
      </c>
      <c r="Q2962" t="str">
        <f t="shared" si="324"/>
        <v>theater</v>
      </c>
      <c r="R2962" t="str">
        <f t="shared" si="325"/>
        <v>plays</v>
      </c>
      <c r="S2962" s="9">
        <f t="shared" si="326"/>
        <v>41863.757210648146</v>
      </c>
      <c r="T2962" s="10">
        <f t="shared" si="327"/>
        <v>41893.757210648146</v>
      </c>
      <c r="U2962">
        <f t="shared" si="328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</v>
      </c>
      <c r="M2963" t="b">
        <v>0</v>
      </c>
      <c r="N2963" t="s">
        <v>8267</v>
      </c>
      <c r="O2963" s="5">
        <f t="shared" si="322"/>
        <v>1.0962000000000001</v>
      </c>
      <c r="P2963" s="11">
        <f t="shared" si="323"/>
        <v>5481</v>
      </c>
      <c r="Q2963" t="str">
        <f t="shared" si="324"/>
        <v>film &amp; video</v>
      </c>
      <c r="R2963" t="str">
        <f t="shared" si="325"/>
        <v>science fiction</v>
      </c>
      <c r="S2963" s="9">
        <f t="shared" si="326"/>
        <v>42061.212488425925</v>
      </c>
      <c r="T2963" s="10">
        <f t="shared" si="327"/>
        <v>42089.166666666672</v>
      </c>
      <c r="U2963">
        <f t="shared" si="328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16</v>
      </c>
      <c r="M2964" t="b">
        <v>0</v>
      </c>
      <c r="N2964" t="s">
        <v>8271</v>
      </c>
      <c r="O2964" s="5">
        <f t="shared" si="322"/>
        <v>1.218</v>
      </c>
      <c r="P2964" s="11">
        <f t="shared" si="323"/>
        <v>76.125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42036.24428240741</v>
      </c>
      <c r="T2964" s="10">
        <f t="shared" si="327"/>
        <v>42064.290972222225</v>
      </c>
      <c r="U2964">
        <f t="shared" si="328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47</v>
      </c>
      <c r="M2965" t="b">
        <v>1</v>
      </c>
      <c r="N2965" t="s">
        <v>8271</v>
      </c>
      <c r="O2965" s="5">
        <f t="shared" si="322"/>
        <v>1.0685</v>
      </c>
      <c r="P2965" s="11">
        <f t="shared" si="323"/>
        <v>227.34042553191489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42157.470185185186</v>
      </c>
      <c r="T2965" s="10">
        <f t="shared" si="327"/>
        <v>42187.470185185186</v>
      </c>
      <c r="U2965">
        <f t="shared" si="328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95</v>
      </c>
      <c r="M2966" t="b">
        <v>1</v>
      </c>
      <c r="N2966" t="s">
        <v>8269</v>
      </c>
      <c r="O2966" s="5">
        <f t="shared" si="322"/>
        <v>1.0071379999999999</v>
      </c>
      <c r="P2966" s="11">
        <f t="shared" si="323"/>
        <v>53.007263157894734</v>
      </c>
      <c r="Q2966" t="str">
        <f t="shared" si="324"/>
        <v>film &amp; video</v>
      </c>
      <c r="R2966" t="str">
        <f t="shared" si="325"/>
        <v>documentary</v>
      </c>
      <c r="S2966" s="9">
        <f t="shared" si="326"/>
        <v>41827.909942129627</v>
      </c>
      <c r="T2966" s="10">
        <f t="shared" si="327"/>
        <v>41857.897222222222</v>
      </c>
      <c r="U2966">
        <f t="shared" si="328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28</v>
      </c>
      <c r="M2967" t="b">
        <v>0</v>
      </c>
      <c r="N2967" t="s">
        <v>8273</v>
      </c>
      <c r="O2967" s="5">
        <f t="shared" si="322"/>
        <v>1.0900000000000001</v>
      </c>
      <c r="P2967" s="11">
        <f t="shared" si="323"/>
        <v>58.392857142857146</v>
      </c>
      <c r="Q2967" t="str">
        <f t="shared" si="324"/>
        <v>technology</v>
      </c>
      <c r="R2967" t="str">
        <f t="shared" si="325"/>
        <v>wearables</v>
      </c>
      <c r="S2967" s="9">
        <f t="shared" si="326"/>
        <v>42162.729548611111</v>
      </c>
      <c r="T2967" s="10">
        <f t="shared" si="327"/>
        <v>42192.729548611111</v>
      </c>
      <c r="U2967">
        <f t="shared" si="328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8303</v>
      </c>
      <c r="O2968" s="5">
        <f t="shared" si="322"/>
        <v>1.1363000000000001</v>
      </c>
      <c r="P2968" s="11">
        <f t="shared" si="323"/>
        <v>88.7734375</v>
      </c>
      <c r="Q2968" t="str">
        <f t="shared" si="324"/>
        <v>theater</v>
      </c>
      <c r="R2968" t="str">
        <f t="shared" si="325"/>
        <v>spaces</v>
      </c>
      <c r="S2968" s="9">
        <f t="shared" si="326"/>
        <v>42233.738564814819</v>
      </c>
      <c r="T2968" s="10">
        <f t="shared" si="327"/>
        <v>42263.738564814819</v>
      </c>
      <c r="U2968">
        <f t="shared" si="328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26</v>
      </c>
      <c r="M2969" t="b">
        <v>1</v>
      </c>
      <c r="N2969" t="s">
        <v>8276</v>
      </c>
      <c r="O2969" s="5">
        <f t="shared" si="322"/>
        <v>1.1392</v>
      </c>
      <c r="P2969" s="11">
        <f t="shared" si="323"/>
        <v>219.07692307692307</v>
      </c>
      <c r="Q2969" t="str">
        <f t="shared" si="324"/>
        <v>music</v>
      </c>
      <c r="R2969" t="str">
        <f t="shared" si="325"/>
        <v>rock</v>
      </c>
      <c r="S2969" s="9">
        <f t="shared" si="326"/>
        <v>42042.197824074072</v>
      </c>
      <c r="T2969" s="10">
        <f t="shared" si="327"/>
        <v>42072.156157407408</v>
      </c>
      <c r="U2969">
        <f t="shared" si="328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21</v>
      </c>
      <c r="M2970" t="b">
        <v>0</v>
      </c>
      <c r="N2970" t="s">
        <v>8270</v>
      </c>
      <c r="O2970" s="5">
        <f t="shared" si="322"/>
        <v>1.06</v>
      </c>
      <c r="P2970" s="11">
        <f t="shared" si="323"/>
        <v>176.66666666666666</v>
      </c>
      <c r="Q2970" t="str">
        <f t="shared" si="324"/>
        <v>film &amp; video</v>
      </c>
      <c r="R2970" t="str">
        <f t="shared" si="325"/>
        <v>animation</v>
      </c>
      <c r="S2970" s="9">
        <f t="shared" si="326"/>
        <v>42585.523842592593</v>
      </c>
      <c r="T2970" s="10">
        <f t="shared" si="327"/>
        <v>42599.165972222225</v>
      </c>
      <c r="U2970">
        <f t="shared" si="328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19</v>
      </c>
      <c r="M2971" t="b">
        <v>1</v>
      </c>
      <c r="N2971" t="s">
        <v>8265</v>
      </c>
      <c r="O2971" s="5">
        <f t="shared" si="322"/>
        <v>1.625</v>
      </c>
      <c r="P2971" s="11">
        <f t="shared" si="323"/>
        <v>85.526315789473685</v>
      </c>
      <c r="Q2971" t="str">
        <f t="shared" si="324"/>
        <v>film &amp; video</v>
      </c>
      <c r="R2971" t="str">
        <f t="shared" si="325"/>
        <v>television</v>
      </c>
      <c r="S2971" s="9">
        <f t="shared" si="326"/>
        <v>42097.786493055552</v>
      </c>
      <c r="T2971" s="10">
        <f t="shared" si="327"/>
        <v>42127.952083333337</v>
      </c>
      <c r="U2971">
        <f t="shared" si="328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2</v>
      </c>
      <c r="M2972" t="b">
        <v>0</v>
      </c>
      <c r="N2972" t="s">
        <v>8272</v>
      </c>
      <c r="O2972" s="5">
        <f t="shared" si="322"/>
        <v>1.06</v>
      </c>
      <c r="P2972" s="11">
        <f t="shared" si="323"/>
        <v>3180</v>
      </c>
      <c r="Q2972" t="str">
        <f t="shared" si="324"/>
        <v>technology</v>
      </c>
      <c r="R2972" t="str">
        <f t="shared" si="325"/>
        <v>web</v>
      </c>
      <c r="S2972" s="9">
        <f t="shared" si="326"/>
        <v>41808.669571759259</v>
      </c>
      <c r="T2972" s="10">
        <f t="shared" si="327"/>
        <v>41838.669571759259</v>
      </c>
      <c r="U2972">
        <f t="shared" si="328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173</v>
      </c>
      <c r="M2973" t="b">
        <v>1</v>
      </c>
      <c r="N2973" t="s">
        <v>8271</v>
      </c>
      <c r="O2973" s="5">
        <f t="shared" si="322"/>
        <v>1.0015624999999999</v>
      </c>
      <c r="P2973" s="11">
        <f t="shared" si="323"/>
        <v>18.526011560693643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41852.658310185187</v>
      </c>
      <c r="T2973" s="10">
        <f t="shared" si="327"/>
        <v>41882.658310185187</v>
      </c>
      <c r="U2973">
        <f t="shared" si="328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0</v>
      </c>
      <c r="M2974" t="b">
        <v>0</v>
      </c>
      <c r="N2974" t="s">
        <v>8272</v>
      </c>
      <c r="O2974" s="5">
        <f t="shared" si="322"/>
        <v>1.0535000000000001</v>
      </c>
      <c r="P2974" s="11" t="e">
        <f t="shared" si="323"/>
        <v>#DIV/0!</v>
      </c>
      <c r="Q2974" t="str">
        <f t="shared" si="324"/>
        <v>technology</v>
      </c>
      <c r="R2974" t="str">
        <f t="shared" si="325"/>
        <v>web</v>
      </c>
      <c r="S2974" s="9">
        <f t="shared" si="326"/>
        <v>42694.110185185185</v>
      </c>
      <c r="T2974" s="10">
        <f t="shared" si="327"/>
        <v>42709.041666666672</v>
      </c>
      <c r="U2974">
        <f t="shared" si="328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9</v>
      </c>
      <c r="M2975" t="b">
        <v>0</v>
      </c>
      <c r="N2975" t="s">
        <v>8303</v>
      </c>
      <c r="O2975" s="5">
        <f t="shared" si="322"/>
        <v>1.748</v>
      </c>
      <c r="P2975" s="11">
        <f t="shared" si="323"/>
        <v>971.11111111111109</v>
      </c>
      <c r="Q2975" t="str">
        <f t="shared" si="324"/>
        <v>theater</v>
      </c>
      <c r="R2975" t="str">
        <f t="shared" si="325"/>
        <v>spaces</v>
      </c>
      <c r="S2975" s="9">
        <f t="shared" si="326"/>
        <v>42341.818379629629</v>
      </c>
      <c r="T2975" s="10">
        <f t="shared" si="327"/>
        <v>42370.166666666672</v>
      </c>
      <c r="U2975">
        <f t="shared" si="328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42</v>
      </c>
      <c r="M2976" t="b">
        <v>1</v>
      </c>
      <c r="N2976" t="s">
        <v>8279</v>
      </c>
      <c r="O2976" s="5">
        <f t="shared" si="322"/>
        <v>1.02</v>
      </c>
      <c r="P2976" s="11">
        <f t="shared" si="323"/>
        <v>121.42857142857143</v>
      </c>
      <c r="Q2976" t="str">
        <f t="shared" si="324"/>
        <v>music</v>
      </c>
      <c r="R2976" t="str">
        <f t="shared" si="325"/>
        <v>indie rock</v>
      </c>
      <c r="S2976" s="9">
        <f t="shared" si="326"/>
        <v>41880.061006944445</v>
      </c>
      <c r="T2976" s="10">
        <f t="shared" si="327"/>
        <v>41908.065972222219</v>
      </c>
      <c r="U2976">
        <f t="shared" si="328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1</v>
      </c>
      <c r="L2977">
        <v>80</v>
      </c>
      <c r="M2977" t="b">
        <v>1</v>
      </c>
      <c r="N2977" t="s">
        <v>8269</v>
      </c>
      <c r="O2977" s="5">
        <f t="shared" si="322"/>
        <v>1.00125</v>
      </c>
      <c r="P2977" s="11">
        <f t="shared" si="323"/>
        <v>100.125</v>
      </c>
      <c r="Q2977" t="str">
        <f t="shared" si="324"/>
        <v>film &amp; video</v>
      </c>
      <c r="R2977" t="str">
        <f t="shared" si="325"/>
        <v>documentary</v>
      </c>
      <c r="S2977" s="9">
        <f t="shared" si="326"/>
        <v>41941.683865740742</v>
      </c>
      <c r="T2977" s="10">
        <f t="shared" si="327"/>
        <v>41970.125</v>
      </c>
      <c r="U2977">
        <f t="shared" si="328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2</v>
      </c>
      <c r="M2978" t="b">
        <v>0</v>
      </c>
      <c r="N2978" t="s">
        <v>8271</v>
      </c>
      <c r="O2978" s="5">
        <f t="shared" si="322"/>
        <v>1.7142857142857142</v>
      </c>
      <c r="P2978" s="11">
        <f t="shared" si="323"/>
        <v>60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42425.730671296296</v>
      </c>
      <c r="T2978" s="10">
        <f t="shared" si="327"/>
        <v>42442.5</v>
      </c>
      <c r="U2978">
        <f t="shared" si="328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4</v>
      </c>
      <c r="M2979" t="b">
        <v>0</v>
      </c>
      <c r="N2979" t="s">
        <v>8271</v>
      </c>
      <c r="O2979" s="5">
        <f t="shared" si="322"/>
        <v>1.1356666666666666</v>
      </c>
      <c r="P2979" s="11">
        <f t="shared" si="323"/>
        <v>851.75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42026.88118055556</v>
      </c>
      <c r="T2979" s="10">
        <f t="shared" si="327"/>
        <v>42086.093055555553</v>
      </c>
      <c r="U2979">
        <f t="shared" si="328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27</v>
      </c>
      <c r="M2980" t="b">
        <v>1</v>
      </c>
      <c r="N2980" t="s">
        <v>8271</v>
      </c>
      <c r="O2980" s="5">
        <f t="shared" si="322"/>
        <v>1.2946666666666666</v>
      </c>
      <c r="P2980" s="11">
        <f t="shared" si="323"/>
        <v>35.962962962962962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41922.640590277777</v>
      </c>
      <c r="T2980" s="10">
        <f t="shared" si="327"/>
        <v>41932.249305555553</v>
      </c>
      <c r="U2980">
        <f t="shared" si="328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23</v>
      </c>
      <c r="M2981" t="b">
        <v>1</v>
      </c>
      <c r="N2981" t="s">
        <v>8276</v>
      </c>
      <c r="O2981" s="5">
        <f t="shared" si="322"/>
        <v>1.014</v>
      </c>
      <c r="P2981" s="11">
        <f t="shared" si="323"/>
        <v>220.43478260869566</v>
      </c>
      <c r="Q2981" t="str">
        <f t="shared" si="324"/>
        <v>music</v>
      </c>
      <c r="R2981" t="str">
        <f t="shared" si="325"/>
        <v>rock</v>
      </c>
      <c r="S2981" s="9">
        <f t="shared" si="326"/>
        <v>41993.824340277773</v>
      </c>
      <c r="T2981" s="10">
        <f t="shared" si="327"/>
        <v>42010.25</v>
      </c>
      <c r="U2981">
        <f t="shared" si="328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1</v>
      </c>
      <c r="L2982">
        <v>206</v>
      </c>
      <c r="M2982" t="b">
        <v>1</v>
      </c>
      <c r="N2982" t="s">
        <v>8276</v>
      </c>
      <c r="O2982" s="5">
        <f t="shared" si="322"/>
        <v>1.0916666666666666</v>
      </c>
      <c r="P2982" s="11">
        <f t="shared" si="323"/>
        <v>15.898058252427184</v>
      </c>
      <c r="Q2982" t="str">
        <f t="shared" si="324"/>
        <v>music</v>
      </c>
      <c r="R2982" t="str">
        <f t="shared" si="325"/>
        <v>rock</v>
      </c>
      <c r="S2982" s="9">
        <f t="shared" si="326"/>
        <v>42219.915856481486</v>
      </c>
      <c r="T2982" s="10">
        <f t="shared" si="327"/>
        <v>42240.083333333328</v>
      </c>
      <c r="U2982">
        <f t="shared" si="328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12</v>
      </c>
      <c r="M2983" t="b">
        <v>0</v>
      </c>
      <c r="N2983" t="s">
        <v>8271</v>
      </c>
      <c r="O2983" s="5">
        <f t="shared" si="322"/>
        <v>1.28925</v>
      </c>
      <c r="P2983" s="11">
        <f t="shared" si="323"/>
        <v>429.75</v>
      </c>
      <c r="Q2983" t="str">
        <f t="shared" si="324"/>
        <v>theater</v>
      </c>
      <c r="R2983" t="str">
        <f t="shared" si="325"/>
        <v>plays</v>
      </c>
      <c r="S2983" s="9">
        <f t="shared" si="326"/>
        <v>42225.559675925921</v>
      </c>
      <c r="T2983" s="10">
        <f t="shared" si="327"/>
        <v>42270.559675925921</v>
      </c>
      <c r="U2983">
        <f t="shared" si="328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0</v>
      </c>
      <c r="L2984">
        <v>26</v>
      </c>
      <c r="M2984" t="b">
        <v>1</v>
      </c>
      <c r="N2984" t="s">
        <v>8271</v>
      </c>
      <c r="O2984" s="5">
        <f t="shared" si="322"/>
        <v>1.0206</v>
      </c>
      <c r="P2984" s="11">
        <f t="shared" si="323"/>
        <v>196.26923076923077</v>
      </c>
      <c r="Q2984" t="str">
        <f t="shared" si="324"/>
        <v>theater</v>
      </c>
      <c r="R2984" t="str">
        <f t="shared" si="325"/>
        <v>plays</v>
      </c>
      <c r="S2984" s="9">
        <f t="shared" si="326"/>
        <v>42381.686840277776</v>
      </c>
      <c r="T2984" s="10">
        <f t="shared" si="327"/>
        <v>42411.686840277776</v>
      </c>
      <c r="U2984">
        <f t="shared" si="328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0</v>
      </c>
      <c r="L2985">
        <v>0</v>
      </c>
      <c r="M2985" t="b">
        <v>0</v>
      </c>
      <c r="N2985" t="s">
        <v>8275</v>
      </c>
      <c r="O2985" s="5">
        <f t="shared" si="322"/>
        <v>1.465395775862069</v>
      </c>
      <c r="P2985" s="11" t="e">
        <f t="shared" si="323"/>
        <v>#DIV/0!</v>
      </c>
      <c r="Q2985" t="str">
        <f t="shared" si="324"/>
        <v>publishing</v>
      </c>
      <c r="R2985" t="str">
        <f t="shared" si="325"/>
        <v>fiction</v>
      </c>
      <c r="S2985" s="9">
        <f t="shared" si="326"/>
        <v>41894.632361111115</v>
      </c>
      <c r="T2985" s="10">
        <f t="shared" si="327"/>
        <v>41954.674027777779</v>
      </c>
      <c r="U2985">
        <f t="shared" si="328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71</v>
      </c>
      <c r="M2986" t="b">
        <v>1</v>
      </c>
      <c r="N2986" t="s">
        <v>8271</v>
      </c>
      <c r="O2986" s="5">
        <f t="shared" si="322"/>
        <v>1.00352</v>
      </c>
      <c r="P2986" s="11">
        <f t="shared" si="323"/>
        <v>353.35211267605632</v>
      </c>
      <c r="Q2986" t="str">
        <f t="shared" si="324"/>
        <v>theater</v>
      </c>
      <c r="R2986" t="str">
        <f t="shared" si="325"/>
        <v>plays</v>
      </c>
      <c r="S2986" s="9">
        <f t="shared" si="326"/>
        <v>42576.278715277775</v>
      </c>
      <c r="T2986" s="10">
        <f t="shared" si="327"/>
        <v>42606.278715277775</v>
      </c>
      <c r="U2986">
        <f t="shared" si="328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8</v>
      </c>
      <c r="M2987" t="b">
        <v>0</v>
      </c>
      <c r="N2987" t="s">
        <v>8268</v>
      </c>
      <c r="O2987" s="5">
        <f t="shared" si="322"/>
        <v>1.2164999999999999</v>
      </c>
      <c r="P2987" s="11">
        <f t="shared" si="323"/>
        <v>1520.625</v>
      </c>
      <c r="Q2987" t="str">
        <f t="shared" si="324"/>
        <v>film &amp; video</v>
      </c>
      <c r="R2987" t="str">
        <f t="shared" si="325"/>
        <v>drama</v>
      </c>
      <c r="S2987" s="9">
        <f t="shared" si="326"/>
        <v>42654.973703703698</v>
      </c>
      <c r="T2987" s="10">
        <f t="shared" si="327"/>
        <v>42674.166666666672</v>
      </c>
      <c r="U2987">
        <f t="shared" si="328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2</v>
      </c>
      <c r="M2988" t="b">
        <v>0</v>
      </c>
      <c r="N2988" t="s">
        <v>8282</v>
      </c>
      <c r="O2988" s="5">
        <f t="shared" si="322"/>
        <v>1.0549999999999999</v>
      </c>
      <c r="P2988" s="11">
        <f t="shared" si="323"/>
        <v>1266</v>
      </c>
      <c r="Q2988" t="str">
        <f t="shared" si="324"/>
        <v>games</v>
      </c>
      <c r="R2988" t="str">
        <f t="shared" si="325"/>
        <v>video games</v>
      </c>
      <c r="S2988" s="9">
        <f t="shared" si="326"/>
        <v>42431.500069444446</v>
      </c>
      <c r="T2988" s="10">
        <f t="shared" si="327"/>
        <v>42491.458402777775</v>
      </c>
      <c r="U2988">
        <f t="shared" si="328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1</v>
      </c>
      <c r="L2989">
        <v>35</v>
      </c>
      <c r="M2989" t="b">
        <v>0</v>
      </c>
      <c r="N2989" t="s">
        <v>8303</v>
      </c>
      <c r="O2989" s="5">
        <f t="shared" si="322"/>
        <v>1.1040080000000001</v>
      </c>
      <c r="P2989" s="11">
        <f t="shared" si="323"/>
        <v>788.57714285714292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42627.307303240741</v>
      </c>
      <c r="T2989" s="10">
        <f t="shared" si="327"/>
        <v>42656</v>
      </c>
      <c r="U2989">
        <f t="shared" si="328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1</v>
      </c>
      <c r="M2990" t="b">
        <v>0</v>
      </c>
      <c r="N2990" t="s">
        <v>8271</v>
      </c>
      <c r="O2990" s="5">
        <f t="shared" si="322"/>
        <v>1</v>
      </c>
      <c r="P2990" s="11">
        <f t="shared" si="323"/>
        <v>1000</v>
      </c>
      <c r="Q2990" t="str">
        <f t="shared" si="324"/>
        <v>theater</v>
      </c>
      <c r="R2990" t="str">
        <f t="shared" si="325"/>
        <v>plays</v>
      </c>
      <c r="S2990" s="9">
        <f t="shared" si="326"/>
        <v>42511.362048611118</v>
      </c>
      <c r="T2990" s="10">
        <f t="shared" si="327"/>
        <v>42541.362048611118</v>
      </c>
      <c r="U2990">
        <f t="shared" si="328"/>
        <v>2016</v>
      </c>
    </row>
    <row r="2991" spans="1:21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2</v>
      </c>
      <c r="M2991" t="b">
        <v>0</v>
      </c>
      <c r="N2991" t="s">
        <v>8303</v>
      </c>
      <c r="O2991" s="5">
        <f t="shared" si="322"/>
        <v>1.76535</v>
      </c>
      <c r="P2991" s="11">
        <f t="shared" si="323"/>
        <v>17653.5</v>
      </c>
      <c r="Q2991" t="str">
        <f t="shared" si="324"/>
        <v>theater</v>
      </c>
      <c r="R2991" t="str">
        <f t="shared" si="325"/>
        <v>spaces</v>
      </c>
      <c r="S2991" s="9">
        <f t="shared" si="326"/>
        <v>42337.02039351852</v>
      </c>
      <c r="T2991" s="10">
        <f t="shared" si="327"/>
        <v>42359.207638888889</v>
      </c>
      <c r="U2991">
        <f t="shared" si="328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</v>
      </c>
      <c r="M2992" t="b">
        <v>0</v>
      </c>
      <c r="N2992" t="s">
        <v>8270</v>
      </c>
      <c r="O2992" s="5">
        <f t="shared" si="322"/>
        <v>1</v>
      </c>
      <c r="P2992" s="11">
        <f t="shared" si="323"/>
        <v>5000</v>
      </c>
      <c r="Q2992" t="str">
        <f t="shared" si="324"/>
        <v>film &amp; video</v>
      </c>
      <c r="R2992" t="str">
        <f t="shared" si="325"/>
        <v>animation</v>
      </c>
      <c r="S2992" s="9">
        <f t="shared" si="326"/>
        <v>42341.57430555555</v>
      </c>
      <c r="T2992" s="10">
        <f t="shared" si="327"/>
        <v>42376.57430555555</v>
      </c>
      <c r="U2992">
        <f t="shared" si="328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6</v>
      </c>
      <c r="M2993" t="b">
        <v>0</v>
      </c>
      <c r="N2993" t="s">
        <v>8287</v>
      </c>
      <c r="O2993" s="5">
        <f t="shared" si="322"/>
        <v>1.0329411764705883</v>
      </c>
      <c r="P2993" s="11">
        <f t="shared" si="323"/>
        <v>1463.3333333333333</v>
      </c>
      <c r="Q2993" t="str">
        <f t="shared" si="324"/>
        <v>publishing</v>
      </c>
      <c r="R2993" t="str">
        <f t="shared" si="325"/>
        <v>translations</v>
      </c>
      <c r="S2993" s="9">
        <f t="shared" si="326"/>
        <v>42740.837152777778</v>
      </c>
      <c r="T2993" s="10">
        <f t="shared" si="327"/>
        <v>42762.837152777778</v>
      </c>
      <c r="U2993">
        <f t="shared" si="328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0</v>
      </c>
      <c r="M2994" t="b">
        <v>0</v>
      </c>
      <c r="N2994" t="s">
        <v>8286</v>
      </c>
      <c r="O2994" s="5">
        <f t="shared" si="322"/>
        <v>1.0449999999999999</v>
      </c>
      <c r="P2994" s="11" t="e">
        <f t="shared" si="323"/>
        <v>#DIV/0!</v>
      </c>
      <c r="Q2994" t="str">
        <f t="shared" si="324"/>
        <v>music</v>
      </c>
      <c r="R2994" t="str">
        <f t="shared" si="325"/>
        <v>world music</v>
      </c>
      <c r="S2994" s="9">
        <f t="shared" si="326"/>
        <v>42622.767476851848</v>
      </c>
      <c r="T2994" s="10">
        <f t="shared" si="327"/>
        <v>42652.767476851848</v>
      </c>
      <c r="U2994">
        <f t="shared" si="328"/>
        <v>2016</v>
      </c>
    </row>
    <row r="2995" spans="1:21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1</v>
      </c>
      <c r="M2995" t="b">
        <v>0</v>
      </c>
      <c r="N2995" t="s">
        <v>8275</v>
      </c>
      <c r="O2995" s="5">
        <f t="shared" si="322"/>
        <v>1.0029999999999999</v>
      </c>
      <c r="P2995" s="11">
        <f t="shared" si="323"/>
        <v>1003</v>
      </c>
      <c r="Q2995" t="str">
        <f t="shared" si="324"/>
        <v>publishing</v>
      </c>
      <c r="R2995" t="str">
        <f t="shared" si="325"/>
        <v>fiction</v>
      </c>
      <c r="S2995" s="9">
        <f t="shared" si="326"/>
        <v>42390.838738425926</v>
      </c>
      <c r="T2995" s="10">
        <f t="shared" si="327"/>
        <v>42420.838738425926</v>
      </c>
      <c r="U2995">
        <f t="shared" si="328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13</v>
      </c>
      <c r="M2996" t="b">
        <v>0</v>
      </c>
      <c r="N2996" t="s">
        <v>8271</v>
      </c>
      <c r="O2996" s="5">
        <f t="shared" si="322"/>
        <v>4.577466666666667</v>
      </c>
      <c r="P2996" s="11">
        <f t="shared" si="323"/>
        <v>105.63384615384615</v>
      </c>
      <c r="Q2996" t="str">
        <f t="shared" si="324"/>
        <v>theater</v>
      </c>
      <c r="R2996" t="str">
        <f t="shared" si="325"/>
        <v>plays</v>
      </c>
      <c r="S2996" s="9">
        <f t="shared" si="326"/>
        <v>41885.478842592594</v>
      </c>
      <c r="T2996" s="10">
        <f t="shared" si="327"/>
        <v>41915.478842592594</v>
      </c>
      <c r="U2996">
        <f t="shared" si="328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1</v>
      </c>
      <c r="L2997">
        <v>71</v>
      </c>
      <c r="M2997" t="b">
        <v>1</v>
      </c>
      <c r="N2997" t="s">
        <v>8271</v>
      </c>
      <c r="O2997" s="5">
        <f t="shared" si="322"/>
        <v>1.0496000000000001</v>
      </c>
      <c r="P2997" s="11">
        <f t="shared" si="323"/>
        <v>221.74647887323943</v>
      </c>
      <c r="Q2997" t="str">
        <f t="shared" si="324"/>
        <v>theater</v>
      </c>
      <c r="R2997" t="str">
        <f t="shared" si="325"/>
        <v>plays</v>
      </c>
      <c r="S2997" s="9">
        <f t="shared" si="326"/>
        <v>42724.665173611109</v>
      </c>
      <c r="T2997" s="10">
        <f t="shared" si="327"/>
        <v>42754.665173611109</v>
      </c>
      <c r="U2997">
        <f t="shared" si="328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1</v>
      </c>
      <c r="M2998" t="b">
        <v>0</v>
      </c>
      <c r="N2998" t="s">
        <v>8291</v>
      </c>
      <c r="O2998" s="5">
        <f t="shared" si="322"/>
        <v>1.7194285714285715</v>
      </c>
      <c r="P2998" s="11">
        <f t="shared" si="323"/>
        <v>60180</v>
      </c>
      <c r="Q2998" t="str">
        <f t="shared" si="324"/>
        <v>photography</v>
      </c>
      <c r="R2998" t="str">
        <f t="shared" si="325"/>
        <v>places</v>
      </c>
      <c r="S2998" s="9">
        <f t="shared" si="326"/>
        <v>42090.912500000006</v>
      </c>
      <c r="T2998" s="10">
        <f t="shared" si="327"/>
        <v>42150.912500000006</v>
      </c>
      <c r="U2998">
        <f t="shared" si="328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14</v>
      </c>
      <c r="M2999" t="b">
        <v>0</v>
      </c>
      <c r="N2999" t="s">
        <v>8271</v>
      </c>
      <c r="O2999" s="5">
        <f t="shared" si="322"/>
        <v>1.0373000000000001</v>
      </c>
      <c r="P2999" s="11">
        <f t="shared" si="323"/>
        <v>740.92857142857144</v>
      </c>
      <c r="Q2999" t="str">
        <f t="shared" si="324"/>
        <v>theater</v>
      </c>
      <c r="R2999" t="str">
        <f t="shared" si="325"/>
        <v>plays</v>
      </c>
      <c r="S2999" s="9">
        <f t="shared" si="326"/>
        <v>42775.733715277776</v>
      </c>
      <c r="T2999" s="10">
        <f t="shared" si="327"/>
        <v>42793.207638888889</v>
      </c>
      <c r="U2999">
        <f t="shared" si="328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0</v>
      </c>
      <c r="M3000" t="b">
        <v>0</v>
      </c>
      <c r="N3000" t="s">
        <v>8267</v>
      </c>
      <c r="O3000" s="5">
        <f t="shared" si="322"/>
        <v>1.0302899999999999</v>
      </c>
      <c r="P3000" s="11" t="e">
        <f t="shared" si="323"/>
        <v>#DIV/0!</v>
      </c>
      <c r="Q3000" t="str">
        <f t="shared" si="324"/>
        <v>film &amp; video</v>
      </c>
      <c r="R3000" t="str">
        <f t="shared" si="325"/>
        <v>science fiction</v>
      </c>
      <c r="S3000" s="9">
        <f t="shared" si="326"/>
        <v>41778.193622685183</v>
      </c>
      <c r="T3000" s="10">
        <f t="shared" si="327"/>
        <v>41806.184027777781</v>
      </c>
      <c r="U3000">
        <f t="shared" si="328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37</v>
      </c>
      <c r="M3001" t="b">
        <v>0</v>
      </c>
      <c r="N3001" t="s">
        <v>8303</v>
      </c>
      <c r="O3001" s="5">
        <f t="shared" si="322"/>
        <v>1.1888888888888889</v>
      </c>
      <c r="P3001" s="11">
        <f t="shared" si="323"/>
        <v>43.378378378378379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42780.740277777775</v>
      </c>
      <c r="T3001" s="10">
        <f t="shared" si="327"/>
        <v>42795.083333333328</v>
      </c>
      <c r="U3001">
        <f t="shared" si="328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5</v>
      </c>
      <c r="M3002" t="b">
        <v>0</v>
      </c>
      <c r="N3002" t="s">
        <v>8284</v>
      </c>
      <c r="O3002" s="5">
        <f t="shared" si="322"/>
        <v>1</v>
      </c>
      <c r="P3002" s="11">
        <f t="shared" si="323"/>
        <v>100</v>
      </c>
      <c r="Q3002" t="str">
        <f t="shared" si="324"/>
        <v>food</v>
      </c>
      <c r="R3002" t="str">
        <f t="shared" si="325"/>
        <v>food trucks</v>
      </c>
      <c r="S3002" s="9">
        <f t="shared" si="326"/>
        <v>42752.827199074076</v>
      </c>
      <c r="T3002" s="10">
        <f t="shared" si="327"/>
        <v>42766.75</v>
      </c>
      <c r="U3002">
        <f t="shared" si="328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91</v>
      </c>
      <c r="M3003" t="b">
        <v>1</v>
      </c>
      <c r="N3003" t="s">
        <v>8305</v>
      </c>
      <c r="O3003" s="5">
        <f t="shared" si="322"/>
        <v>3.1869988910451896</v>
      </c>
      <c r="P3003" s="11">
        <f t="shared" si="323"/>
        <v>252.64846153846153</v>
      </c>
      <c r="Q3003" t="str">
        <f t="shared" si="324"/>
        <v>theater</v>
      </c>
      <c r="R3003" t="str">
        <f t="shared" si="325"/>
        <v>musical</v>
      </c>
      <c r="S3003" s="9">
        <f t="shared" si="326"/>
        <v>42534.895625000005</v>
      </c>
      <c r="T3003" s="10">
        <f t="shared" si="327"/>
        <v>42564.895625000005</v>
      </c>
      <c r="U3003">
        <f t="shared" si="328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0</v>
      </c>
      <c r="M3004" t="b">
        <v>0</v>
      </c>
      <c r="N3004" t="s">
        <v>8293</v>
      </c>
      <c r="O3004" s="5">
        <f t="shared" si="322"/>
        <v>1.0850614285714286</v>
      </c>
      <c r="P3004" s="11" t="e">
        <f t="shared" si="323"/>
        <v>#DIV/0!</v>
      </c>
      <c r="Q3004" t="str">
        <f t="shared" si="324"/>
        <v>music</v>
      </c>
      <c r="R3004" t="str">
        <f t="shared" si="325"/>
        <v>faith</v>
      </c>
      <c r="S3004" s="9">
        <f t="shared" si="326"/>
        <v>41239.83625</v>
      </c>
      <c r="T3004" s="10">
        <f t="shared" si="327"/>
        <v>41269.83625</v>
      </c>
      <c r="U3004">
        <f t="shared" si="328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12</v>
      </c>
      <c r="M3005" t="b">
        <v>0</v>
      </c>
      <c r="N3005" t="s">
        <v>8271</v>
      </c>
      <c r="O3005" s="5">
        <f t="shared" si="322"/>
        <v>1.0116666666666667</v>
      </c>
      <c r="P3005" s="11">
        <f t="shared" si="323"/>
        <v>252.91666666666666</v>
      </c>
      <c r="Q3005" t="str">
        <f t="shared" si="324"/>
        <v>theater</v>
      </c>
      <c r="R3005" t="str">
        <f t="shared" si="325"/>
        <v>plays</v>
      </c>
      <c r="S3005" s="9">
        <f t="shared" si="326"/>
        <v>42398.849259259259</v>
      </c>
      <c r="T3005" s="10">
        <f t="shared" si="327"/>
        <v>42430.249305555553</v>
      </c>
      <c r="U3005">
        <f t="shared" si="328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19</v>
      </c>
      <c r="M3006" t="b">
        <v>1</v>
      </c>
      <c r="N3006" t="s">
        <v>8276</v>
      </c>
      <c r="O3006" s="5">
        <f t="shared" si="322"/>
        <v>1.12815</v>
      </c>
      <c r="P3006" s="11">
        <f t="shared" si="323"/>
        <v>2375.0526315789475</v>
      </c>
      <c r="Q3006" t="str">
        <f t="shared" si="324"/>
        <v>music</v>
      </c>
      <c r="R3006" t="str">
        <f t="shared" si="325"/>
        <v>rock</v>
      </c>
      <c r="S3006" s="9">
        <f t="shared" si="326"/>
        <v>41928.881064814814</v>
      </c>
      <c r="T3006" s="10">
        <f t="shared" si="327"/>
        <v>41958.922731481478</v>
      </c>
      <c r="U3006">
        <f t="shared" si="328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1</v>
      </c>
      <c r="L3007">
        <v>290</v>
      </c>
      <c r="M3007" t="b">
        <v>1</v>
      </c>
      <c r="N3007" t="s">
        <v>8269</v>
      </c>
      <c r="O3007" s="5">
        <f t="shared" si="322"/>
        <v>1.2049622641509434</v>
      </c>
      <c r="P3007" s="11">
        <f t="shared" si="323"/>
        <v>44.043448275862069</v>
      </c>
      <c r="Q3007" t="str">
        <f t="shared" si="324"/>
        <v>film &amp; video</v>
      </c>
      <c r="R3007" t="str">
        <f t="shared" si="325"/>
        <v>documentary</v>
      </c>
      <c r="S3007" s="9">
        <f t="shared" si="326"/>
        <v>41888.674826388888</v>
      </c>
      <c r="T3007" s="10">
        <f t="shared" si="327"/>
        <v>41918.674826388888</v>
      </c>
      <c r="U3007">
        <f t="shared" si="328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392</v>
      </c>
      <c r="M3008" t="b">
        <v>1</v>
      </c>
      <c r="N3008" t="s">
        <v>8297</v>
      </c>
      <c r="O3008" s="5">
        <f t="shared" si="322"/>
        <v>1.0774999999999999</v>
      </c>
      <c r="P3008" s="11">
        <f t="shared" si="323"/>
        <v>21.989795918367346</v>
      </c>
      <c r="Q3008" t="str">
        <f t="shared" si="324"/>
        <v>games</v>
      </c>
      <c r="R3008" t="str">
        <f t="shared" si="325"/>
        <v>tabletop games</v>
      </c>
      <c r="S3008" s="9">
        <f t="shared" si="326"/>
        <v>41957.756840277783</v>
      </c>
      <c r="T3008" s="10">
        <f t="shared" si="327"/>
        <v>41987.756840277783</v>
      </c>
      <c r="U3008">
        <f t="shared" si="328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1</v>
      </c>
      <c r="L3009">
        <v>1049</v>
      </c>
      <c r="M3009" t="b">
        <v>1</v>
      </c>
      <c r="N3009" t="s">
        <v>8303</v>
      </c>
      <c r="O3009" s="5">
        <f t="shared" si="322"/>
        <v>1.8</v>
      </c>
      <c r="P3009" s="11">
        <f t="shared" si="323"/>
        <v>1.0295519542421354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42098.216238425928</v>
      </c>
      <c r="T3009" s="10">
        <f t="shared" si="327"/>
        <v>42119.216238425928</v>
      </c>
      <c r="U3009">
        <f t="shared" si="328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13</v>
      </c>
      <c r="M3010" t="b">
        <v>0</v>
      </c>
      <c r="N3010" t="s">
        <v>8268</v>
      </c>
      <c r="O3010" s="5">
        <f t="shared" ref="O3010:O3073" si="329">E3010/D3010</f>
        <v>1.0116666666666667</v>
      </c>
      <c r="P3010" s="11">
        <f t="shared" ref="P3010:P3073" si="330">E3010/L3010</f>
        <v>233.46153846153845</v>
      </c>
      <c r="Q3010" t="str">
        <f t="shared" ref="Q3010:Q3073" si="331">LEFT(N3010,SEARCH("/",N3010,1)-1)</f>
        <v>film &amp; video</v>
      </c>
      <c r="R3010" t="str">
        <f t="shared" ref="R3010:R3073" si="332">RIGHT(N3010,LEN(N3010)- SEARCH("/",N3010,SEARCH("/",N3010)))</f>
        <v>drama</v>
      </c>
      <c r="S3010" s="9">
        <f t="shared" ref="S3010:S3073" si="333">(((J3010/60)/60)/24)+DATE(1970,1,1)</f>
        <v>42360.212025462963</v>
      </c>
      <c r="T3010" s="10">
        <f t="shared" ref="T3010:T3073" si="334">(((I3010/60)/60)/24)+DATE(1970,1,1)</f>
        <v>42390.212025462963</v>
      </c>
      <c r="U3010">
        <f t="shared" ref="U3010:U3073" si="335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0</v>
      </c>
      <c r="M3011" t="b">
        <v>0</v>
      </c>
      <c r="N3011" t="s">
        <v>8283</v>
      </c>
      <c r="O3011" s="5">
        <f t="shared" si="329"/>
        <v>1.19756</v>
      </c>
      <c r="P3011" s="11" t="e">
        <f t="shared" si="330"/>
        <v>#DIV/0!</v>
      </c>
      <c r="Q3011" t="str">
        <f t="shared" si="331"/>
        <v>games</v>
      </c>
      <c r="R3011" t="str">
        <f t="shared" si="332"/>
        <v>mobile games</v>
      </c>
      <c r="S3011" s="9">
        <f t="shared" si="333"/>
        <v>41939.569907407407</v>
      </c>
      <c r="T3011" s="10">
        <f t="shared" si="334"/>
        <v>41969.611574074079</v>
      </c>
      <c r="U3011">
        <f t="shared" si="335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8</v>
      </c>
      <c r="M3012" t="b">
        <v>1</v>
      </c>
      <c r="N3012" t="s">
        <v>8266</v>
      </c>
      <c r="O3012" s="5">
        <f t="shared" si="329"/>
        <v>1.58</v>
      </c>
      <c r="P3012" s="11">
        <f t="shared" si="330"/>
        <v>296.25</v>
      </c>
      <c r="Q3012" t="str">
        <f t="shared" si="331"/>
        <v>film &amp; video</v>
      </c>
      <c r="R3012" t="str">
        <f t="shared" si="332"/>
        <v>shorts</v>
      </c>
      <c r="S3012" s="9">
        <f t="shared" si="333"/>
        <v>41996.832395833335</v>
      </c>
      <c r="T3012" s="10">
        <f t="shared" si="334"/>
        <v>42056.832395833335</v>
      </c>
      <c r="U3012">
        <f t="shared" si="3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15</v>
      </c>
      <c r="M3013" t="b">
        <v>1</v>
      </c>
      <c r="N3013" t="s">
        <v>8271</v>
      </c>
      <c r="O3013" s="5">
        <f t="shared" si="329"/>
        <v>1.2366666666666666</v>
      </c>
      <c r="P3013" s="11">
        <f t="shared" si="330"/>
        <v>24.733333333333334</v>
      </c>
      <c r="Q3013" t="str">
        <f t="shared" si="331"/>
        <v>theater</v>
      </c>
      <c r="R3013" t="str">
        <f t="shared" si="332"/>
        <v>plays</v>
      </c>
      <c r="S3013" s="9">
        <f t="shared" si="333"/>
        <v>42334.468935185185</v>
      </c>
      <c r="T3013" s="10">
        <f t="shared" si="334"/>
        <v>42361.957638888889</v>
      </c>
      <c r="U3013">
        <f t="shared" si="3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135</v>
      </c>
      <c r="M3014" t="b">
        <v>0</v>
      </c>
      <c r="N3014" t="s">
        <v>8273</v>
      </c>
      <c r="O3014" s="5">
        <f t="shared" si="329"/>
        <v>1.1712499999999999</v>
      </c>
      <c r="P3014" s="11">
        <f t="shared" si="330"/>
        <v>34.703703703703702</v>
      </c>
      <c r="Q3014" t="str">
        <f t="shared" si="331"/>
        <v>technology</v>
      </c>
      <c r="R3014" t="str">
        <f t="shared" si="332"/>
        <v>wearables</v>
      </c>
      <c r="S3014" s="9">
        <f t="shared" si="333"/>
        <v>42024.702893518523</v>
      </c>
      <c r="T3014" s="10">
        <f t="shared" si="334"/>
        <v>42045.702893518523</v>
      </c>
      <c r="U3014">
        <f t="shared" si="3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0</v>
      </c>
      <c r="M3015" t="b">
        <v>0</v>
      </c>
      <c r="N3015" t="s">
        <v>8299</v>
      </c>
      <c r="O3015" s="5">
        <f t="shared" si="329"/>
        <v>1.5696000000000001</v>
      </c>
      <c r="P3015" s="11" t="e">
        <f t="shared" si="330"/>
        <v>#DIV/0!</v>
      </c>
      <c r="Q3015" t="str">
        <f t="shared" si="331"/>
        <v>food</v>
      </c>
      <c r="R3015" t="str">
        <f t="shared" si="332"/>
        <v>restaurants</v>
      </c>
      <c r="S3015" s="9">
        <f t="shared" si="333"/>
        <v>42146.836215277777</v>
      </c>
      <c r="T3015" s="10">
        <f t="shared" si="334"/>
        <v>42176.836215277777</v>
      </c>
      <c r="U3015">
        <f t="shared" si="3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0</v>
      </c>
      <c r="M3016" t="b">
        <v>0</v>
      </c>
      <c r="N3016" t="s">
        <v>8271</v>
      </c>
      <c r="O3016" s="5">
        <f t="shared" si="329"/>
        <v>1.13104</v>
      </c>
      <c r="P3016" s="11" t="e">
        <f t="shared" si="330"/>
        <v>#DIV/0!</v>
      </c>
      <c r="Q3016" t="str">
        <f t="shared" si="331"/>
        <v>theater</v>
      </c>
      <c r="R3016" t="str">
        <f t="shared" si="332"/>
        <v>plays</v>
      </c>
      <c r="S3016" s="9">
        <f t="shared" si="333"/>
        <v>41920.123611111114</v>
      </c>
      <c r="T3016" s="10">
        <f t="shared" si="334"/>
        <v>41948.208333333336</v>
      </c>
      <c r="U3016">
        <f t="shared" si="3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1</v>
      </c>
      <c r="M3017" t="b">
        <v>0</v>
      </c>
      <c r="N3017" t="s">
        <v>8282</v>
      </c>
      <c r="O3017" s="5">
        <f t="shared" si="329"/>
        <v>1.0317647058823529</v>
      </c>
      <c r="P3017" s="11">
        <f t="shared" si="330"/>
        <v>3508</v>
      </c>
      <c r="Q3017" t="str">
        <f t="shared" si="331"/>
        <v>games</v>
      </c>
      <c r="R3017" t="str">
        <f t="shared" si="332"/>
        <v>video games</v>
      </c>
      <c r="S3017" s="9">
        <f t="shared" si="333"/>
        <v>41785.72729166667</v>
      </c>
      <c r="T3017" s="10">
        <f t="shared" si="334"/>
        <v>41801.166666666664</v>
      </c>
      <c r="U3017">
        <f t="shared" si="3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1</v>
      </c>
      <c r="L3018">
        <v>130</v>
      </c>
      <c r="M3018" t="b">
        <v>1</v>
      </c>
      <c r="N3018" t="s">
        <v>8276</v>
      </c>
      <c r="O3018" s="5">
        <f t="shared" si="329"/>
        <v>1.0261176470588236</v>
      </c>
      <c r="P3018" s="11">
        <f t="shared" si="330"/>
        <v>67.092307692307699</v>
      </c>
      <c r="Q3018" t="str">
        <f t="shared" si="331"/>
        <v>music</v>
      </c>
      <c r="R3018" t="str">
        <f t="shared" si="332"/>
        <v>rock</v>
      </c>
      <c r="S3018" s="9">
        <f t="shared" si="333"/>
        <v>41778.548055555555</v>
      </c>
      <c r="T3018" s="10">
        <f t="shared" si="334"/>
        <v>41838.548055555555</v>
      </c>
      <c r="U3018">
        <f t="shared" si="3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0</v>
      </c>
      <c r="M3019" t="b">
        <v>0</v>
      </c>
      <c r="N3019" t="s">
        <v>8272</v>
      </c>
      <c r="O3019" s="5">
        <f t="shared" si="329"/>
        <v>1.0584090909090909</v>
      </c>
      <c r="P3019" s="11" t="e">
        <f t="shared" si="330"/>
        <v>#DIV/0!</v>
      </c>
      <c r="Q3019" t="str">
        <f t="shared" si="331"/>
        <v>technology</v>
      </c>
      <c r="R3019" t="str">
        <f t="shared" si="332"/>
        <v>web</v>
      </c>
      <c r="S3019" s="9">
        <f t="shared" si="333"/>
        <v>41841.850034722222</v>
      </c>
      <c r="T3019" s="10">
        <f t="shared" si="334"/>
        <v>41871.850034722222</v>
      </c>
      <c r="U3019">
        <f t="shared" si="3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8</v>
      </c>
      <c r="M3020" t="b">
        <v>0</v>
      </c>
      <c r="N3020" t="s">
        <v>8304</v>
      </c>
      <c r="O3020" s="5">
        <f t="shared" si="329"/>
        <v>1.0071428571428571</v>
      </c>
      <c r="P3020" s="11">
        <f t="shared" si="330"/>
        <v>528.75</v>
      </c>
      <c r="Q3020" t="str">
        <f t="shared" si="331"/>
        <v>publishing</v>
      </c>
      <c r="R3020" t="str">
        <f t="shared" si="332"/>
        <v>children's books</v>
      </c>
      <c r="S3020" s="9">
        <f t="shared" si="333"/>
        <v>42163.29833333334</v>
      </c>
      <c r="T3020" s="10">
        <f t="shared" si="334"/>
        <v>42205.916666666672</v>
      </c>
      <c r="U3020">
        <f t="shared" si="3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3</v>
      </c>
      <c r="M3021" t="b">
        <v>0</v>
      </c>
      <c r="N3021" t="s">
        <v>8284</v>
      </c>
      <c r="O3021" s="5">
        <f t="shared" si="329"/>
        <v>1.2123333333333333</v>
      </c>
      <c r="P3021" s="11">
        <f t="shared" si="330"/>
        <v>6061.666666666667</v>
      </c>
      <c r="Q3021" t="str">
        <f t="shared" si="331"/>
        <v>food</v>
      </c>
      <c r="R3021" t="str">
        <f t="shared" si="332"/>
        <v>food trucks</v>
      </c>
      <c r="S3021" s="9">
        <f t="shared" si="333"/>
        <v>41758.833564814813</v>
      </c>
      <c r="T3021" s="10">
        <f t="shared" si="334"/>
        <v>41786.125</v>
      </c>
      <c r="U3021">
        <f t="shared" si="3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1</v>
      </c>
      <c r="M3022" t="b">
        <v>0</v>
      </c>
      <c r="N3022" t="s">
        <v>8272</v>
      </c>
      <c r="O3022" s="5">
        <f t="shared" si="329"/>
        <v>1.0057142857142858</v>
      </c>
      <c r="P3022" s="11">
        <f t="shared" si="330"/>
        <v>7040</v>
      </c>
      <c r="Q3022" t="str">
        <f t="shared" si="331"/>
        <v>technology</v>
      </c>
      <c r="R3022" t="str">
        <f t="shared" si="332"/>
        <v>web</v>
      </c>
      <c r="S3022" s="9">
        <f t="shared" si="333"/>
        <v>42170.846446759257</v>
      </c>
      <c r="T3022" s="10">
        <f t="shared" si="334"/>
        <v>42230.846446759257</v>
      </c>
      <c r="U3022">
        <f t="shared" si="3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902</v>
      </c>
      <c r="M3023" t="b">
        <v>1</v>
      </c>
      <c r="N3023" t="s">
        <v>8297</v>
      </c>
      <c r="O3023" s="5">
        <f t="shared" si="329"/>
        <v>1.1602222222222223</v>
      </c>
      <c r="P3023" s="11">
        <f t="shared" si="330"/>
        <v>5.7882483370288247</v>
      </c>
      <c r="Q3023" t="str">
        <f t="shared" si="331"/>
        <v>games</v>
      </c>
      <c r="R3023" t="str">
        <f t="shared" si="332"/>
        <v>tabletop games</v>
      </c>
      <c r="S3023" s="9">
        <f t="shared" si="333"/>
        <v>42660.618854166663</v>
      </c>
      <c r="T3023" s="10">
        <f t="shared" si="334"/>
        <v>42696.249305555553</v>
      </c>
      <c r="U3023">
        <f t="shared" si="3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0</v>
      </c>
      <c r="M3024" t="b">
        <v>0</v>
      </c>
      <c r="N3024" t="s">
        <v>8272</v>
      </c>
      <c r="O3024" s="5">
        <f t="shared" si="329"/>
        <v>1.0087999999999999</v>
      </c>
      <c r="P3024" s="11" t="e">
        <f t="shared" si="330"/>
        <v>#DIV/0!</v>
      </c>
      <c r="Q3024" t="str">
        <f t="shared" si="331"/>
        <v>technology</v>
      </c>
      <c r="R3024" t="str">
        <f t="shared" si="332"/>
        <v>web</v>
      </c>
      <c r="S3024" s="9">
        <f t="shared" si="333"/>
        <v>42564.95380787037</v>
      </c>
      <c r="T3024" s="10">
        <f t="shared" si="334"/>
        <v>42609.95380787037</v>
      </c>
      <c r="U3024">
        <f t="shared" si="3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1</v>
      </c>
      <c r="L3025">
        <v>23</v>
      </c>
      <c r="M3025" t="b">
        <v>1</v>
      </c>
      <c r="N3025" t="s">
        <v>8295</v>
      </c>
      <c r="O3025" s="5">
        <f t="shared" si="329"/>
        <v>1.03</v>
      </c>
      <c r="P3025" s="11">
        <f t="shared" si="330"/>
        <v>31.347826086956523</v>
      </c>
      <c r="Q3025" t="str">
        <f t="shared" si="331"/>
        <v>technology</v>
      </c>
      <c r="R3025" t="str">
        <f t="shared" si="332"/>
        <v>hardware</v>
      </c>
      <c r="S3025" s="9">
        <f t="shared" si="333"/>
        <v>42121.675763888896</v>
      </c>
      <c r="T3025" s="10">
        <f t="shared" si="334"/>
        <v>42166.675763888896</v>
      </c>
      <c r="U3025">
        <f t="shared" si="3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</v>
      </c>
      <c r="M3026" t="b">
        <v>0</v>
      </c>
      <c r="N3026" t="s">
        <v>8286</v>
      </c>
      <c r="O3026" s="5">
        <f t="shared" si="329"/>
        <v>2.4641999999999999</v>
      </c>
      <c r="P3026" s="11">
        <f t="shared" si="330"/>
        <v>684.5</v>
      </c>
      <c r="Q3026" t="str">
        <f t="shared" si="331"/>
        <v>music</v>
      </c>
      <c r="R3026" t="str">
        <f t="shared" si="332"/>
        <v>world music</v>
      </c>
      <c r="S3026" s="9">
        <f t="shared" si="333"/>
        <v>41158.993923611109</v>
      </c>
      <c r="T3026" s="10">
        <f t="shared" si="334"/>
        <v>41188.993923611109</v>
      </c>
      <c r="U3026">
        <f t="shared" si="3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99</v>
      </c>
      <c r="M3027" t="b">
        <v>1</v>
      </c>
      <c r="N3027" t="s">
        <v>8303</v>
      </c>
      <c r="O3027" s="5">
        <f t="shared" si="329"/>
        <v>3.0219999999999998</v>
      </c>
      <c r="P3027" s="11">
        <f t="shared" si="330"/>
        <v>76.313131313131308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41761.509409722225</v>
      </c>
      <c r="T3027" s="10">
        <f t="shared" si="334"/>
        <v>41789.666666666664</v>
      </c>
      <c r="U3027">
        <f t="shared" si="3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70</v>
      </c>
      <c r="M3028" t="b">
        <v>1</v>
      </c>
      <c r="N3028" t="s">
        <v>8277</v>
      </c>
      <c r="O3028" s="5">
        <f t="shared" si="329"/>
        <v>1.4333333333333333</v>
      </c>
      <c r="P3028" s="11">
        <f t="shared" si="330"/>
        <v>18.428571428571427</v>
      </c>
      <c r="Q3028" t="str">
        <f t="shared" si="331"/>
        <v>music</v>
      </c>
      <c r="R3028" t="str">
        <f t="shared" si="332"/>
        <v>metal</v>
      </c>
      <c r="S3028" s="9">
        <f t="shared" si="333"/>
        <v>42783.459398148145</v>
      </c>
      <c r="T3028" s="10">
        <f t="shared" si="334"/>
        <v>42797.459398148145</v>
      </c>
      <c r="U3028">
        <f t="shared" si="3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18</v>
      </c>
      <c r="M3029" t="b">
        <v>1</v>
      </c>
      <c r="N3029" t="s">
        <v>8271</v>
      </c>
      <c r="O3029" s="5">
        <f t="shared" si="329"/>
        <v>1.3144</v>
      </c>
      <c r="P3029" s="11">
        <f t="shared" si="330"/>
        <v>2920.8888888888887</v>
      </c>
      <c r="Q3029" t="str">
        <f t="shared" si="331"/>
        <v>theater</v>
      </c>
      <c r="R3029" t="str">
        <f t="shared" si="332"/>
        <v>plays</v>
      </c>
      <c r="S3029" s="9">
        <f t="shared" si="333"/>
        <v>42053.704293981486</v>
      </c>
      <c r="T3029" s="10">
        <f t="shared" si="334"/>
        <v>42083.662627314814</v>
      </c>
      <c r="U3029">
        <f t="shared" si="3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7</v>
      </c>
      <c r="M3030" t="b">
        <v>0</v>
      </c>
      <c r="N3030" t="s">
        <v>8273</v>
      </c>
      <c r="O3030" s="5">
        <f t="shared" si="329"/>
        <v>1.6801999999999999</v>
      </c>
      <c r="P3030" s="11">
        <f t="shared" si="330"/>
        <v>1200.1428571428571</v>
      </c>
      <c r="Q3030" t="str">
        <f t="shared" si="331"/>
        <v>technology</v>
      </c>
      <c r="R3030" t="str">
        <f t="shared" si="332"/>
        <v>wearables</v>
      </c>
      <c r="S3030" s="9">
        <f t="shared" si="333"/>
        <v>42567.264178240745</v>
      </c>
      <c r="T3030" s="10">
        <f t="shared" si="334"/>
        <v>42597.264178240745</v>
      </c>
      <c r="U3030">
        <f t="shared" si="3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0</v>
      </c>
      <c r="M3031" t="b">
        <v>0</v>
      </c>
      <c r="N3031" t="s">
        <v>8305</v>
      </c>
      <c r="O3031" s="5">
        <f t="shared" si="329"/>
        <v>1.0967666666666667</v>
      </c>
      <c r="P3031" s="11" t="e">
        <f t="shared" si="330"/>
        <v>#DIV/0!</v>
      </c>
      <c r="Q3031" t="str">
        <f t="shared" si="331"/>
        <v>theater</v>
      </c>
      <c r="R3031" t="str">
        <f t="shared" si="332"/>
        <v>musical</v>
      </c>
      <c r="S3031" s="9">
        <f t="shared" si="333"/>
        <v>41932.708877314813</v>
      </c>
      <c r="T3031" s="10">
        <f t="shared" si="334"/>
        <v>41961.190972222219</v>
      </c>
      <c r="U3031">
        <f t="shared" si="3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0</v>
      </c>
      <c r="M3032" t="b">
        <v>0</v>
      </c>
      <c r="N3032" t="s">
        <v>8273</v>
      </c>
      <c r="O3032" s="5">
        <f t="shared" si="329"/>
        <v>1.0668571428571429</v>
      </c>
      <c r="P3032" s="11" t="e">
        <f t="shared" si="330"/>
        <v>#DIV/0!</v>
      </c>
      <c r="Q3032" t="str">
        <f t="shared" si="331"/>
        <v>technology</v>
      </c>
      <c r="R3032" t="str">
        <f t="shared" si="332"/>
        <v>wearables</v>
      </c>
      <c r="S3032" s="9">
        <f t="shared" si="333"/>
        <v>42233.747349537036</v>
      </c>
      <c r="T3032" s="10">
        <f t="shared" si="334"/>
        <v>42263.747349537036</v>
      </c>
      <c r="U3032">
        <f t="shared" si="3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100</v>
      </c>
      <c r="M3033" t="b">
        <v>0</v>
      </c>
      <c r="N3033" t="s">
        <v>8273</v>
      </c>
      <c r="O3033" s="5">
        <f t="shared" si="329"/>
        <v>1</v>
      </c>
      <c r="P3033" s="11">
        <f t="shared" si="330"/>
        <v>15</v>
      </c>
      <c r="Q3033" t="str">
        <f t="shared" si="331"/>
        <v>technology</v>
      </c>
      <c r="R3033" t="str">
        <f t="shared" si="332"/>
        <v>wearables</v>
      </c>
      <c r="S3033" s="9">
        <f t="shared" si="333"/>
        <v>42597.882488425923</v>
      </c>
      <c r="T3033" s="10">
        <f t="shared" si="334"/>
        <v>42657.882488425923</v>
      </c>
      <c r="U3033">
        <f t="shared" si="3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0</v>
      </c>
      <c r="M3034" t="b">
        <v>0</v>
      </c>
      <c r="N3034" t="s">
        <v>8271</v>
      </c>
      <c r="O3034" s="5">
        <f t="shared" si="329"/>
        <v>1.272</v>
      </c>
      <c r="P3034" s="11" t="e">
        <f t="shared" si="330"/>
        <v>#DIV/0!</v>
      </c>
      <c r="Q3034" t="str">
        <f t="shared" si="331"/>
        <v>theater</v>
      </c>
      <c r="R3034" t="str">
        <f t="shared" si="332"/>
        <v>plays</v>
      </c>
      <c r="S3034" s="9">
        <f t="shared" si="333"/>
        <v>42228.044664351852</v>
      </c>
      <c r="T3034" s="10">
        <f t="shared" si="334"/>
        <v>42258.044664351852</v>
      </c>
      <c r="U3034">
        <f t="shared" si="3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16</v>
      </c>
      <c r="M3035" t="b">
        <v>0</v>
      </c>
      <c r="N3035" t="s">
        <v>8273</v>
      </c>
      <c r="O3035" s="5">
        <f t="shared" si="329"/>
        <v>1.4653333333333334</v>
      </c>
      <c r="P3035" s="11">
        <f t="shared" si="330"/>
        <v>274.75</v>
      </c>
      <c r="Q3035" t="str">
        <f t="shared" si="331"/>
        <v>technology</v>
      </c>
      <c r="R3035" t="str">
        <f t="shared" si="332"/>
        <v>wearables</v>
      </c>
      <c r="S3035" s="9">
        <f t="shared" si="333"/>
        <v>42570.110243055555</v>
      </c>
      <c r="T3035" s="10">
        <f t="shared" si="334"/>
        <v>42600.110243055555</v>
      </c>
      <c r="U3035">
        <f t="shared" si="3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82</v>
      </c>
      <c r="M3036" t="b">
        <v>1</v>
      </c>
      <c r="N3036" t="s">
        <v>8271</v>
      </c>
      <c r="O3036" s="5">
        <f t="shared" si="329"/>
        <v>1.1253599999999999</v>
      </c>
      <c r="P3036" s="11">
        <f t="shared" si="330"/>
        <v>1372.3902439024391</v>
      </c>
      <c r="Q3036" t="str">
        <f t="shared" si="331"/>
        <v>theater</v>
      </c>
      <c r="R3036" t="str">
        <f t="shared" si="332"/>
        <v>plays</v>
      </c>
      <c r="S3036" s="9">
        <f t="shared" si="333"/>
        <v>42644.535358796296</v>
      </c>
      <c r="T3036" s="10">
        <f t="shared" si="334"/>
        <v>42675.165972222225</v>
      </c>
      <c r="U3036">
        <f t="shared" si="3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0</v>
      </c>
      <c r="M3037" t="b">
        <v>0</v>
      </c>
      <c r="N3037" t="s">
        <v>8281</v>
      </c>
      <c r="O3037" s="5">
        <f t="shared" si="329"/>
        <v>1.0878684000000001</v>
      </c>
      <c r="P3037" s="11" t="e">
        <f t="shared" si="330"/>
        <v>#DIV/0!</v>
      </c>
      <c r="Q3037" t="str">
        <f t="shared" si="331"/>
        <v>journalism</v>
      </c>
      <c r="R3037" t="str">
        <f t="shared" si="332"/>
        <v>audio</v>
      </c>
      <c r="S3037" s="9">
        <f t="shared" si="333"/>
        <v>41368.560289351852</v>
      </c>
      <c r="T3037" s="10">
        <f t="shared" si="334"/>
        <v>41398.560289351852</v>
      </c>
      <c r="U3037">
        <f t="shared" si="3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14</v>
      </c>
      <c r="M3038" t="b">
        <v>0</v>
      </c>
      <c r="N3038" t="s">
        <v>8271</v>
      </c>
      <c r="O3038" s="5">
        <f t="shared" si="329"/>
        <v>1.26732</v>
      </c>
      <c r="P3038" s="11">
        <f t="shared" si="330"/>
        <v>2263.0714285714284</v>
      </c>
      <c r="Q3038" t="str">
        <f t="shared" si="331"/>
        <v>theater</v>
      </c>
      <c r="R3038" t="str">
        <f t="shared" si="332"/>
        <v>plays</v>
      </c>
      <c r="S3038" s="9">
        <f t="shared" si="333"/>
        <v>41466.785231481481</v>
      </c>
      <c r="T3038" s="10">
        <f t="shared" si="334"/>
        <v>41502.499305555553</v>
      </c>
      <c r="U3038">
        <f t="shared" si="3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</v>
      </c>
      <c r="M3039" t="b">
        <v>0</v>
      </c>
      <c r="N3039" t="s">
        <v>8268</v>
      </c>
      <c r="O3039" s="5">
        <f t="shared" si="329"/>
        <v>2.1320000000000001</v>
      </c>
      <c r="P3039" s="11">
        <f t="shared" si="330"/>
        <v>355.33333333333331</v>
      </c>
      <c r="Q3039" t="str">
        <f t="shared" si="331"/>
        <v>film &amp; video</v>
      </c>
      <c r="R3039" t="str">
        <f t="shared" si="332"/>
        <v>drama</v>
      </c>
      <c r="S3039" s="9">
        <f t="shared" si="333"/>
        <v>40378.893206018518</v>
      </c>
      <c r="T3039" s="10">
        <f t="shared" si="334"/>
        <v>40453.207638888889</v>
      </c>
      <c r="U3039">
        <f t="shared" si="3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9</v>
      </c>
      <c r="M3040" t="b">
        <v>0</v>
      </c>
      <c r="N3040" t="s">
        <v>8272</v>
      </c>
      <c r="O3040" s="5">
        <f t="shared" si="329"/>
        <v>1.0049999999999999</v>
      </c>
      <c r="P3040" s="11">
        <f t="shared" si="330"/>
        <v>111.66666666666667</v>
      </c>
      <c r="Q3040" t="str">
        <f t="shared" si="331"/>
        <v>technology</v>
      </c>
      <c r="R3040" t="str">
        <f t="shared" si="332"/>
        <v>web</v>
      </c>
      <c r="S3040" s="9">
        <f t="shared" si="333"/>
        <v>42373.252280092594</v>
      </c>
      <c r="T3040" s="10">
        <f t="shared" si="334"/>
        <v>42433.252280092594</v>
      </c>
      <c r="U3040">
        <f t="shared" si="3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3</v>
      </c>
      <c r="M3041" t="b">
        <v>0</v>
      </c>
      <c r="N3041" t="s">
        <v>8294</v>
      </c>
      <c r="O3041" s="5">
        <f t="shared" si="329"/>
        <v>1.0871389999999999</v>
      </c>
      <c r="P3041" s="11">
        <f t="shared" si="330"/>
        <v>7247.5933333333332</v>
      </c>
      <c r="Q3041" t="str">
        <f t="shared" si="331"/>
        <v>technology</v>
      </c>
      <c r="R3041" t="str">
        <f t="shared" si="332"/>
        <v>gadgets</v>
      </c>
      <c r="S3041" s="9">
        <f t="shared" si="333"/>
        <v>41610.794421296298</v>
      </c>
      <c r="T3041" s="10">
        <f t="shared" si="334"/>
        <v>41637.332638888889</v>
      </c>
      <c r="U3041">
        <f t="shared" si="3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5</v>
      </c>
      <c r="M3042" t="b">
        <v>0</v>
      </c>
      <c r="N3042" t="s">
        <v>8271</v>
      </c>
      <c r="O3042" s="5">
        <f t="shared" si="329"/>
        <v>1.075</v>
      </c>
      <c r="P3042" s="11">
        <f t="shared" si="330"/>
        <v>645</v>
      </c>
      <c r="Q3042" t="str">
        <f t="shared" si="331"/>
        <v>theater</v>
      </c>
      <c r="R3042" t="str">
        <f t="shared" si="332"/>
        <v>plays</v>
      </c>
      <c r="S3042" s="9">
        <f t="shared" si="333"/>
        <v>42177.791909722218</v>
      </c>
      <c r="T3042" s="10">
        <f t="shared" si="334"/>
        <v>42181.958333333328</v>
      </c>
      <c r="U3042">
        <f t="shared" si="3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107</v>
      </c>
      <c r="M3043" t="b">
        <v>1</v>
      </c>
      <c r="N3043" t="s">
        <v>8279</v>
      </c>
      <c r="O3043" s="5">
        <f t="shared" si="329"/>
        <v>1.1048192771084338</v>
      </c>
      <c r="P3043" s="11">
        <f t="shared" si="330"/>
        <v>85.700934579439249</v>
      </c>
      <c r="Q3043" t="str">
        <f t="shared" si="331"/>
        <v>music</v>
      </c>
      <c r="R3043" t="str">
        <f t="shared" si="332"/>
        <v>indie rock</v>
      </c>
      <c r="S3043" s="9">
        <f t="shared" si="333"/>
        <v>42359.868611111116</v>
      </c>
      <c r="T3043" s="10">
        <f t="shared" si="334"/>
        <v>42389.868611111116</v>
      </c>
      <c r="U3043">
        <f t="shared" si="3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2</v>
      </c>
      <c r="M3044" t="b">
        <v>0</v>
      </c>
      <c r="N3044" t="s">
        <v>8271</v>
      </c>
      <c r="O3044" s="5">
        <f t="shared" si="329"/>
        <v>1.28</v>
      </c>
      <c r="P3044" s="11">
        <f t="shared" si="330"/>
        <v>960</v>
      </c>
      <c r="Q3044" t="str">
        <f t="shared" si="331"/>
        <v>theater</v>
      </c>
      <c r="R3044" t="str">
        <f t="shared" si="332"/>
        <v>plays</v>
      </c>
      <c r="S3044" s="9">
        <f t="shared" si="333"/>
        <v>42253.688043981485</v>
      </c>
      <c r="T3044" s="10">
        <f t="shared" si="334"/>
        <v>42283.688043981485</v>
      </c>
      <c r="U3044">
        <f t="shared" si="3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27</v>
      </c>
      <c r="M3045" t="b">
        <v>1</v>
      </c>
      <c r="N3045" t="s">
        <v>8279</v>
      </c>
      <c r="O3045" s="5">
        <f t="shared" si="329"/>
        <v>1.1000666666666667</v>
      </c>
      <c r="P3045" s="11">
        <f t="shared" si="330"/>
        <v>611.14814814814815</v>
      </c>
      <c r="Q3045" t="str">
        <f t="shared" si="331"/>
        <v>music</v>
      </c>
      <c r="R3045" t="str">
        <f t="shared" si="332"/>
        <v>indie rock</v>
      </c>
      <c r="S3045" s="9">
        <f t="shared" si="333"/>
        <v>42083.070590277777</v>
      </c>
      <c r="T3045" s="10">
        <f t="shared" si="334"/>
        <v>42110.118055555555</v>
      </c>
      <c r="U3045">
        <f t="shared" si="3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25</v>
      </c>
      <c r="M3046" t="b">
        <v>1</v>
      </c>
      <c r="N3046" t="s">
        <v>8285</v>
      </c>
      <c r="O3046" s="5">
        <f t="shared" si="329"/>
        <v>1.0934166666666667</v>
      </c>
      <c r="P3046" s="11">
        <f t="shared" si="330"/>
        <v>524.84</v>
      </c>
      <c r="Q3046" t="str">
        <f t="shared" si="331"/>
        <v>photography</v>
      </c>
      <c r="R3046" t="str">
        <f t="shared" si="332"/>
        <v>photobooks</v>
      </c>
      <c r="S3046" s="9">
        <f t="shared" si="333"/>
        <v>42387.7268287037</v>
      </c>
      <c r="T3046" s="10">
        <f t="shared" si="334"/>
        <v>42402.7268287037</v>
      </c>
      <c r="U3046">
        <f t="shared" si="3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25</v>
      </c>
      <c r="M3047" t="b">
        <v>1</v>
      </c>
      <c r="N3047" t="s">
        <v>8271</v>
      </c>
      <c r="O3047" s="5">
        <f t="shared" si="329"/>
        <v>1.3270650000000002</v>
      </c>
      <c r="P3047" s="11">
        <f t="shared" si="330"/>
        <v>212.3304</v>
      </c>
      <c r="Q3047" t="str">
        <f t="shared" si="331"/>
        <v>theater</v>
      </c>
      <c r="R3047" t="str">
        <f t="shared" si="332"/>
        <v>plays</v>
      </c>
      <c r="S3047" s="9">
        <f t="shared" si="333"/>
        <v>41843.155729166669</v>
      </c>
      <c r="T3047" s="10">
        <f t="shared" si="334"/>
        <v>41873.155729166669</v>
      </c>
      <c r="U3047">
        <f t="shared" si="3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</v>
      </c>
      <c r="M3048" t="b">
        <v>0</v>
      </c>
      <c r="N3048" t="s">
        <v>8273</v>
      </c>
      <c r="O3048" s="5">
        <f t="shared" si="329"/>
        <v>1.9084810126582279</v>
      </c>
      <c r="P3048" s="11">
        <f t="shared" si="330"/>
        <v>3015.4</v>
      </c>
      <c r="Q3048" t="str">
        <f t="shared" si="331"/>
        <v>technology</v>
      </c>
      <c r="R3048" t="str">
        <f t="shared" si="332"/>
        <v>wearables</v>
      </c>
      <c r="S3048" s="9">
        <f t="shared" si="333"/>
        <v>41862.803078703706</v>
      </c>
      <c r="T3048" s="10">
        <f t="shared" si="334"/>
        <v>41892.202777777777</v>
      </c>
      <c r="U3048">
        <f t="shared" si="3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90</v>
      </c>
      <c r="M3049" t="b">
        <v>0</v>
      </c>
      <c r="N3049" t="s">
        <v>8273</v>
      </c>
      <c r="O3049" s="5">
        <f t="shared" si="329"/>
        <v>1.49</v>
      </c>
      <c r="P3049" s="11">
        <f t="shared" si="330"/>
        <v>8.2777777777777786</v>
      </c>
      <c r="Q3049" t="str">
        <f t="shared" si="331"/>
        <v>technology</v>
      </c>
      <c r="R3049" t="str">
        <f t="shared" si="332"/>
        <v>wearables</v>
      </c>
      <c r="S3049" s="9">
        <f t="shared" si="333"/>
        <v>42443.989050925928</v>
      </c>
      <c r="T3049" s="10">
        <f t="shared" si="334"/>
        <v>42487.552777777775</v>
      </c>
      <c r="U3049">
        <f t="shared" si="3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3</v>
      </c>
      <c r="M3050" t="b">
        <v>0</v>
      </c>
      <c r="N3050" t="s">
        <v>8282</v>
      </c>
      <c r="O3050" s="5">
        <f t="shared" si="329"/>
        <v>1.6639999999999999</v>
      </c>
      <c r="P3050" s="11">
        <f t="shared" si="330"/>
        <v>2773.3333333333335</v>
      </c>
      <c r="Q3050" t="str">
        <f t="shared" si="331"/>
        <v>games</v>
      </c>
      <c r="R3050" t="str">
        <f t="shared" si="332"/>
        <v>video games</v>
      </c>
      <c r="S3050" s="9">
        <f t="shared" si="333"/>
        <v>41975.901180555549</v>
      </c>
      <c r="T3050" s="10">
        <f t="shared" si="334"/>
        <v>42004.890277777777</v>
      </c>
      <c r="U3050">
        <f t="shared" si="3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7</v>
      </c>
      <c r="M3051" t="b">
        <v>0</v>
      </c>
      <c r="N3051" t="s">
        <v>8273</v>
      </c>
      <c r="O3051" s="5">
        <f t="shared" si="329"/>
        <v>1.0666666666666667</v>
      </c>
      <c r="P3051" s="11">
        <f t="shared" si="330"/>
        <v>571.42857142857144</v>
      </c>
      <c r="Q3051" t="str">
        <f t="shared" si="331"/>
        <v>technology</v>
      </c>
      <c r="R3051" t="str">
        <f t="shared" si="332"/>
        <v>wearables</v>
      </c>
      <c r="S3051" s="9">
        <f t="shared" si="333"/>
        <v>42139.014525462961</v>
      </c>
      <c r="T3051" s="10">
        <f t="shared" si="334"/>
        <v>42169.014525462961</v>
      </c>
      <c r="U3051">
        <f t="shared" si="3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88</v>
      </c>
      <c r="M3052" t="b">
        <v>1</v>
      </c>
      <c r="N3052" t="s">
        <v>8271</v>
      </c>
      <c r="O3052" s="5">
        <f t="shared" si="329"/>
        <v>1.06</v>
      </c>
      <c r="P3052" s="11">
        <f t="shared" si="330"/>
        <v>7.2272727272727275</v>
      </c>
      <c r="Q3052" t="str">
        <f t="shared" si="331"/>
        <v>theater</v>
      </c>
      <c r="R3052" t="str">
        <f t="shared" si="332"/>
        <v>plays</v>
      </c>
      <c r="S3052" s="9">
        <f t="shared" si="333"/>
        <v>42465.16851851852</v>
      </c>
      <c r="T3052" s="10">
        <f t="shared" si="334"/>
        <v>42495.16851851852</v>
      </c>
      <c r="U3052">
        <f t="shared" si="3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0</v>
      </c>
      <c r="L3053">
        <v>11</v>
      </c>
      <c r="M3053" t="b">
        <v>1</v>
      </c>
      <c r="N3053" t="s">
        <v>8271</v>
      </c>
      <c r="O3053" s="5">
        <f t="shared" si="329"/>
        <v>0.23628571428571429</v>
      </c>
      <c r="P3053" s="11">
        <f t="shared" si="330"/>
        <v>75.181818181818187</v>
      </c>
      <c r="Q3053" t="str">
        <f t="shared" si="331"/>
        <v>theater</v>
      </c>
      <c r="R3053" t="str">
        <f t="shared" si="332"/>
        <v>plays</v>
      </c>
      <c r="S3053" s="9">
        <f t="shared" si="333"/>
        <v>42744.416030092587</v>
      </c>
      <c r="T3053" s="10">
        <f t="shared" si="334"/>
        <v>42774.416030092587</v>
      </c>
      <c r="U3053">
        <f t="shared" si="33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0</v>
      </c>
      <c r="M3054" t="b">
        <v>0</v>
      </c>
      <c r="N3054" t="s">
        <v>8272</v>
      </c>
      <c r="O3054" s="5">
        <f t="shared" si="329"/>
        <v>1.5E-3</v>
      </c>
      <c r="P3054" s="11" t="e">
        <f t="shared" si="330"/>
        <v>#DIV/0!</v>
      </c>
      <c r="Q3054" t="str">
        <f t="shared" si="331"/>
        <v>technology</v>
      </c>
      <c r="R3054" t="str">
        <f t="shared" si="332"/>
        <v>web</v>
      </c>
      <c r="S3054" s="9">
        <f t="shared" si="333"/>
        <v>42122.670069444444</v>
      </c>
      <c r="T3054" s="10">
        <f t="shared" si="334"/>
        <v>42152.665972222225</v>
      </c>
      <c r="U3054">
        <f t="shared" si="33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0</v>
      </c>
      <c r="M3055" t="b">
        <v>0</v>
      </c>
      <c r="N3055" t="s">
        <v>8271</v>
      </c>
      <c r="O3055" s="5">
        <f t="shared" si="329"/>
        <v>4.0000000000000001E-3</v>
      </c>
      <c r="P3055" s="11" t="e">
        <f t="shared" si="330"/>
        <v>#DIV/0!</v>
      </c>
      <c r="Q3055" t="str">
        <f t="shared" si="331"/>
        <v>theater</v>
      </c>
      <c r="R3055" t="str">
        <f t="shared" si="332"/>
        <v>plays</v>
      </c>
      <c r="S3055" s="9">
        <f t="shared" si="333"/>
        <v>41862.761724537035</v>
      </c>
      <c r="T3055" s="10">
        <f t="shared" si="334"/>
        <v>41914.165972222225</v>
      </c>
      <c r="U3055">
        <f t="shared" si="33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7</v>
      </c>
      <c r="M3056" t="b">
        <v>0</v>
      </c>
      <c r="N3056" t="s">
        <v>8272</v>
      </c>
      <c r="O3056" s="5">
        <f t="shared" si="329"/>
        <v>0</v>
      </c>
      <c r="P3056" s="11">
        <f t="shared" si="330"/>
        <v>0</v>
      </c>
      <c r="Q3056" t="str">
        <f t="shared" si="331"/>
        <v>technology</v>
      </c>
      <c r="R3056" t="str">
        <f t="shared" si="332"/>
        <v>web</v>
      </c>
      <c r="S3056" s="9">
        <f t="shared" si="333"/>
        <v>42027.832800925928</v>
      </c>
      <c r="T3056" s="10">
        <f t="shared" si="334"/>
        <v>42065.044444444444</v>
      </c>
      <c r="U3056">
        <f t="shared" si="33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375</v>
      </c>
      <c r="M3057" t="b">
        <v>1</v>
      </c>
      <c r="N3057" t="s">
        <v>8285</v>
      </c>
      <c r="O3057" s="5">
        <f t="shared" si="329"/>
        <v>5.0000000000000002E-5</v>
      </c>
      <c r="P3057" s="11">
        <f t="shared" si="330"/>
        <v>2.6666666666666666E-3</v>
      </c>
      <c r="Q3057" t="str">
        <f t="shared" si="331"/>
        <v>photography</v>
      </c>
      <c r="R3057" t="str">
        <f t="shared" si="332"/>
        <v>photobooks</v>
      </c>
      <c r="S3057" s="9">
        <f t="shared" si="333"/>
        <v>41953.95821759259</v>
      </c>
      <c r="T3057" s="10">
        <f t="shared" si="334"/>
        <v>42013.95821759259</v>
      </c>
      <c r="U3057">
        <f t="shared" si="33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8275</v>
      </c>
      <c r="O3058" s="5">
        <f t="shared" si="329"/>
        <v>0</v>
      </c>
      <c r="P3058" s="11" t="e">
        <f t="shared" si="330"/>
        <v>#DIV/0!</v>
      </c>
      <c r="Q3058" t="str">
        <f t="shared" si="331"/>
        <v>publishing</v>
      </c>
      <c r="R3058" t="str">
        <f t="shared" si="332"/>
        <v>fiction</v>
      </c>
      <c r="S3058" s="9">
        <f t="shared" si="333"/>
        <v>41851.636388888888</v>
      </c>
      <c r="T3058" s="10">
        <f t="shared" si="334"/>
        <v>41911.636388888888</v>
      </c>
      <c r="U3058">
        <f t="shared" si="33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6</v>
      </c>
      <c r="M3059" t="b">
        <v>0</v>
      </c>
      <c r="N3059" t="s">
        <v>8271</v>
      </c>
      <c r="O3059" s="5">
        <f t="shared" si="329"/>
        <v>0</v>
      </c>
      <c r="P3059" s="11">
        <f t="shared" si="330"/>
        <v>0</v>
      </c>
      <c r="Q3059" t="str">
        <f t="shared" si="331"/>
        <v>theater</v>
      </c>
      <c r="R3059" t="str">
        <f t="shared" si="332"/>
        <v>plays</v>
      </c>
      <c r="S3059" s="9">
        <f t="shared" si="333"/>
        <v>42433.650590277779</v>
      </c>
      <c r="T3059" s="10">
        <f t="shared" si="334"/>
        <v>42463.608923611115</v>
      </c>
      <c r="U3059">
        <f t="shared" si="3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8272</v>
      </c>
      <c r="O3060" s="5">
        <f t="shared" si="329"/>
        <v>1.6666666666666666E-4</v>
      </c>
      <c r="P3060" s="11">
        <f t="shared" si="330"/>
        <v>1</v>
      </c>
      <c r="Q3060" t="str">
        <f t="shared" si="331"/>
        <v>technology</v>
      </c>
      <c r="R3060" t="str">
        <f t="shared" si="332"/>
        <v>web</v>
      </c>
      <c r="S3060" s="9">
        <f t="shared" si="333"/>
        <v>42460.374305555553</v>
      </c>
      <c r="T3060" s="10">
        <f t="shared" si="334"/>
        <v>42510.374305555553</v>
      </c>
      <c r="U3060">
        <f t="shared" si="33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1</v>
      </c>
      <c r="L3061">
        <v>635</v>
      </c>
      <c r="M3061" t="b">
        <v>1</v>
      </c>
      <c r="N3061" t="s">
        <v>8288</v>
      </c>
      <c r="O3061" s="5">
        <f t="shared" si="329"/>
        <v>3.0066666666666665E-2</v>
      </c>
      <c r="P3061" s="11">
        <f t="shared" si="330"/>
        <v>0.71023622047244095</v>
      </c>
      <c r="Q3061" t="str">
        <f t="shared" si="331"/>
        <v>publishing</v>
      </c>
      <c r="R3061" t="str">
        <f t="shared" si="332"/>
        <v>radio &amp; podcasts</v>
      </c>
      <c r="S3061" s="9">
        <f t="shared" si="333"/>
        <v>41829.935717592591</v>
      </c>
      <c r="T3061" s="10">
        <f t="shared" si="334"/>
        <v>41859.935717592591</v>
      </c>
      <c r="U3061">
        <f t="shared" si="3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1</v>
      </c>
      <c r="L3062">
        <v>305</v>
      </c>
      <c r="M3062" t="b">
        <v>1</v>
      </c>
      <c r="N3062" t="s">
        <v>8269</v>
      </c>
      <c r="O3062" s="5">
        <f t="shared" si="329"/>
        <v>1.5227272727272728E-3</v>
      </c>
      <c r="P3062" s="11">
        <f t="shared" si="330"/>
        <v>1.098360655737705</v>
      </c>
      <c r="Q3062" t="str">
        <f t="shared" si="331"/>
        <v>film &amp; video</v>
      </c>
      <c r="R3062" t="str">
        <f t="shared" si="332"/>
        <v>documentary</v>
      </c>
      <c r="S3062" s="9">
        <f t="shared" si="333"/>
        <v>42245.274699074071</v>
      </c>
      <c r="T3062" s="10">
        <f t="shared" si="334"/>
        <v>42275.274699074071</v>
      </c>
      <c r="U3062">
        <f t="shared" si="335"/>
        <v>2015</v>
      </c>
    </row>
    <row r="3063" spans="1:21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48</v>
      </c>
      <c r="M3063" t="b">
        <v>1</v>
      </c>
      <c r="N3063" t="s">
        <v>8266</v>
      </c>
      <c r="O3063" s="5">
        <f t="shared" si="329"/>
        <v>0</v>
      </c>
      <c r="P3063" s="11">
        <f t="shared" si="330"/>
        <v>0</v>
      </c>
      <c r="Q3063" t="str">
        <f t="shared" si="331"/>
        <v>film &amp; video</v>
      </c>
      <c r="R3063" t="str">
        <f t="shared" si="332"/>
        <v>shorts</v>
      </c>
      <c r="S3063" s="9">
        <f t="shared" si="333"/>
        <v>41834.784120370372</v>
      </c>
      <c r="T3063" s="10">
        <f t="shared" si="334"/>
        <v>41864.784120370372</v>
      </c>
      <c r="U3063">
        <f t="shared" si="3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169</v>
      </c>
      <c r="M3064" t="b">
        <v>1</v>
      </c>
      <c r="N3064" t="s">
        <v>8274</v>
      </c>
      <c r="O3064" s="5">
        <f t="shared" si="329"/>
        <v>0.66839999999999999</v>
      </c>
      <c r="P3064" s="11">
        <f t="shared" si="330"/>
        <v>39.550295857988168</v>
      </c>
      <c r="Q3064" t="str">
        <f t="shared" si="331"/>
        <v>publishing</v>
      </c>
      <c r="R3064" t="str">
        <f t="shared" si="332"/>
        <v>nonfiction</v>
      </c>
      <c r="S3064" s="9">
        <f t="shared" si="333"/>
        <v>42248.535787037035</v>
      </c>
      <c r="T3064" s="10">
        <f t="shared" si="334"/>
        <v>42277.75</v>
      </c>
      <c r="U3064">
        <f t="shared" si="3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</v>
      </c>
      <c r="M3065" t="b">
        <v>0</v>
      </c>
      <c r="N3065" t="s">
        <v>8305</v>
      </c>
      <c r="O3065" s="5">
        <f t="shared" si="329"/>
        <v>0.19566666666666666</v>
      </c>
      <c r="P3065" s="11">
        <f t="shared" si="330"/>
        <v>293.5</v>
      </c>
      <c r="Q3065" t="str">
        <f t="shared" si="331"/>
        <v>theater</v>
      </c>
      <c r="R3065" t="str">
        <f t="shared" si="332"/>
        <v>musical</v>
      </c>
      <c r="S3065" s="9">
        <f t="shared" si="333"/>
        <v>42630.922893518517</v>
      </c>
      <c r="T3065" s="10">
        <f t="shared" si="334"/>
        <v>42665.922893518517</v>
      </c>
      <c r="U3065">
        <f t="shared" si="33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110</v>
      </c>
      <c r="M3066" t="b">
        <v>1</v>
      </c>
      <c r="N3066" t="s">
        <v>8279</v>
      </c>
      <c r="O3066" s="5">
        <f t="shared" si="329"/>
        <v>0.11294666666666667</v>
      </c>
      <c r="P3066" s="11">
        <f t="shared" si="330"/>
        <v>77.009090909090915</v>
      </c>
      <c r="Q3066" t="str">
        <f t="shared" si="331"/>
        <v>music</v>
      </c>
      <c r="R3066" t="str">
        <f t="shared" si="332"/>
        <v>indie rock</v>
      </c>
      <c r="S3066" s="9">
        <f t="shared" si="333"/>
        <v>42299.130162037036</v>
      </c>
      <c r="T3066" s="10">
        <f t="shared" si="334"/>
        <v>42330.290972222225</v>
      </c>
      <c r="U3066">
        <f t="shared" si="3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29</v>
      </c>
      <c r="M3067" t="b">
        <v>1</v>
      </c>
      <c r="N3067" t="s">
        <v>8271</v>
      </c>
      <c r="O3067" s="5">
        <f t="shared" si="329"/>
        <v>4.0000000000000002E-4</v>
      </c>
      <c r="P3067" s="11">
        <f t="shared" si="330"/>
        <v>0.34482758620689657</v>
      </c>
      <c r="Q3067" t="str">
        <f t="shared" si="331"/>
        <v>theater</v>
      </c>
      <c r="R3067" t="str">
        <f t="shared" si="332"/>
        <v>plays</v>
      </c>
      <c r="S3067" s="9">
        <f t="shared" si="333"/>
        <v>41825.055231481485</v>
      </c>
      <c r="T3067" s="10">
        <f t="shared" si="334"/>
        <v>41850.055231481485</v>
      </c>
      <c r="U3067">
        <f t="shared" si="33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3</v>
      </c>
      <c r="M3068" t="b">
        <v>0</v>
      </c>
      <c r="N3068" t="s">
        <v>8303</v>
      </c>
      <c r="O3068" s="5">
        <f t="shared" si="329"/>
        <v>0.11985714285714286</v>
      </c>
      <c r="P3068" s="11">
        <f t="shared" si="330"/>
        <v>13983.333333333334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42531.228437500002</v>
      </c>
      <c r="T3068" s="10">
        <f t="shared" si="334"/>
        <v>42561.228437500002</v>
      </c>
      <c r="U3068">
        <f t="shared" si="33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70</v>
      </c>
      <c r="M3069" t="b">
        <v>1</v>
      </c>
      <c r="N3069" t="s">
        <v>8279</v>
      </c>
      <c r="O3069" s="5">
        <f t="shared" si="329"/>
        <v>2.5000000000000001E-2</v>
      </c>
      <c r="P3069" s="11">
        <f t="shared" si="330"/>
        <v>2.8571428571428572</v>
      </c>
      <c r="Q3069" t="str">
        <f t="shared" si="331"/>
        <v>music</v>
      </c>
      <c r="R3069" t="str">
        <f t="shared" si="332"/>
        <v>indie rock</v>
      </c>
      <c r="S3069" s="9">
        <f t="shared" si="333"/>
        <v>42226.938414351855</v>
      </c>
      <c r="T3069" s="10">
        <f t="shared" si="334"/>
        <v>42256.938414351855</v>
      </c>
      <c r="U3069">
        <f t="shared" si="33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68</v>
      </c>
      <c r="M3070" t="b">
        <v>0</v>
      </c>
      <c r="N3070" t="s">
        <v>8270</v>
      </c>
      <c r="O3070" s="5">
        <f t="shared" si="329"/>
        <v>6.9999999999999999E-4</v>
      </c>
      <c r="P3070" s="11">
        <f t="shared" si="330"/>
        <v>2.5735294117647061</v>
      </c>
      <c r="Q3070" t="str">
        <f t="shared" si="331"/>
        <v>film &amp; video</v>
      </c>
      <c r="R3070" t="str">
        <f t="shared" si="332"/>
        <v>animation</v>
      </c>
      <c r="S3070" s="9">
        <f t="shared" si="333"/>
        <v>42263.691574074073</v>
      </c>
      <c r="T3070" s="10">
        <f t="shared" si="334"/>
        <v>42293.691574074073</v>
      </c>
      <c r="U3070">
        <f t="shared" si="33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6</v>
      </c>
      <c r="M3071" t="b">
        <v>0</v>
      </c>
      <c r="N3071" t="s">
        <v>8273</v>
      </c>
      <c r="O3071" s="5">
        <f t="shared" si="329"/>
        <v>0.14099999999999999</v>
      </c>
      <c r="P3071" s="11">
        <f t="shared" si="330"/>
        <v>23.5</v>
      </c>
      <c r="Q3071" t="str">
        <f t="shared" si="331"/>
        <v>technology</v>
      </c>
      <c r="R3071" t="str">
        <f t="shared" si="332"/>
        <v>wearables</v>
      </c>
      <c r="S3071" s="9">
        <f t="shared" si="333"/>
        <v>41957.833726851852</v>
      </c>
      <c r="T3071" s="10">
        <f t="shared" si="334"/>
        <v>41987.833726851852</v>
      </c>
      <c r="U3071">
        <f t="shared" si="33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27</v>
      </c>
      <c r="M3072" t="b">
        <v>0</v>
      </c>
      <c r="N3072" t="s">
        <v>8271</v>
      </c>
      <c r="O3072" s="5">
        <f t="shared" si="329"/>
        <v>3.3399999999999999E-2</v>
      </c>
      <c r="P3072" s="11">
        <f t="shared" si="330"/>
        <v>12.37037037037037</v>
      </c>
      <c r="Q3072" t="str">
        <f t="shared" si="331"/>
        <v>theater</v>
      </c>
      <c r="R3072" t="str">
        <f t="shared" si="332"/>
        <v>plays</v>
      </c>
      <c r="S3072" s="9">
        <f t="shared" si="333"/>
        <v>42690.733437499999</v>
      </c>
      <c r="T3072" s="10">
        <f t="shared" si="334"/>
        <v>42711.733437499999</v>
      </c>
      <c r="U3072">
        <f t="shared" si="33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1</v>
      </c>
      <c r="L3073">
        <v>283</v>
      </c>
      <c r="M3073" t="b">
        <v>1</v>
      </c>
      <c r="N3073" t="s">
        <v>8298</v>
      </c>
      <c r="O3073" s="5">
        <f t="shared" si="329"/>
        <v>0.59775</v>
      </c>
      <c r="P3073" s="11">
        <f t="shared" si="330"/>
        <v>25.346289752650176</v>
      </c>
      <c r="Q3073" t="str">
        <f t="shared" si="331"/>
        <v>food</v>
      </c>
      <c r="R3073" t="str">
        <f t="shared" si="332"/>
        <v>small batch</v>
      </c>
      <c r="S3073" s="9">
        <f t="shared" si="333"/>
        <v>42097.732418981483</v>
      </c>
      <c r="T3073" s="10">
        <f t="shared" si="334"/>
        <v>42115.249305555553</v>
      </c>
      <c r="U3073">
        <f t="shared" si="33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57</v>
      </c>
      <c r="M3074" t="b">
        <v>1</v>
      </c>
      <c r="N3074" t="s">
        <v>8305</v>
      </c>
      <c r="O3074" s="5">
        <f t="shared" ref="O3074:O3137" si="336">E3074/D3074</f>
        <v>1.6666666666666666E-4</v>
      </c>
      <c r="P3074" s="11">
        <f t="shared" ref="P3074:P3137" si="337">E3074/L3074</f>
        <v>3.5087719298245612E-2</v>
      </c>
      <c r="Q3074" t="str">
        <f t="shared" ref="Q3074:Q3137" si="338">LEFT(N3074,SEARCH("/",N3074,1)-1)</f>
        <v>theater</v>
      </c>
      <c r="R3074" t="str">
        <f t="shared" ref="R3074:R3137" si="339">RIGHT(N3074,LEN(N3074)- SEARCH("/",N3074,SEARCH("/",N3074)))</f>
        <v>musical</v>
      </c>
      <c r="S3074" s="9">
        <f t="shared" ref="S3074:S3137" si="340">(((J3074/60)/60)/24)+DATE(1970,1,1)</f>
        <v>42658.690532407403</v>
      </c>
      <c r="T3074" s="10">
        <f t="shared" ref="T3074:T3137" si="341">(((I3074/60)/60)/24)+DATE(1970,1,1)</f>
        <v>42673.073611111111</v>
      </c>
      <c r="U3074">
        <f t="shared" ref="U3074:U3137" si="342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15</v>
      </c>
      <c r="M3075" t="b">
        <v>1</v>
      </c>
      <c r="N3075" t="s">
        <v>8271</v>
      </c>
      <c r="O3075" s="5">
        <f t="shared" si="336"/>
        <v>2.3035714285714285E-4</v>
      </c>
      <c r="P3075" s="11">
        <f t="shared" si="337"/>
        <v>43</v>
      </c>
      <c r="Q3075" t="str">
        <f t="shared" si="338"/>
        <v>theater</v>
      </c>
      <c r="R3075" t="str">
        <f t="shared" si="339"/>
        <v>plays</v>
      </c>
      <c r="S3075" s="9">
        <f t="shared" si="340"/>
        <v>42111.684027777781</v>
      </c>
      <c r="T3075" s="10">
        <f t="shared" si="341"/>
        <v>42169.804861111115</v>
      </c>
      <c r="U3075">
        <f t="shared" si="342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1</v>
      </c>
      <c r="M3076" t="b">
        <v>0</v>
      </c>
      <c r="N3076" t="s">
        <v>8271</v>
      </c>
      <c r="O3076" s="5">
        <f t="shared" si="336"/>
        <v>8.8000000000000003E-4</v>
      </c>
      <c r="P3076" s="11">
        <f t="shared" si="337"/>
        <v>22</v>
      </c>
      <c r="Q3076" t="str">
        <f t="shared" si="338"/>
        <v>theater</v>
      </c>
      <c r="R3076" t="str">
        <f t="shared" si="339"/>
        <v>plays</v>
      </c>
      <c r="S3076" s="9">
        <f t="shared" si="340"/>
        <v>42409.571284722217</v>
      </c>
      <c r="T3076" s="10">
        <f t="shared" si="341"/>
        <v>42439.571284722217</v>
      </c>
      <c r="U3076">
        <f t="shared" si="34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1</v>
      </c>
      <c r="L3077">
        <v>266</v>
      </c>
      <c r="M3077" t="b">
        <v>1</v>
      </c>
      <c r="N3077" t="s">
        <v>8269</v>
      </c>
      <c r="O3077" s="5">
        <f t="shared" si="336"/>
        <v>8.6400000000000005E-2</v>
      </c>
      <c r="P3077" s="11">
        <f t="shared" si="337"/>
        <v>4.8721804511278197</v>
      </c>
      <c r="Q3077" t="str">
        <f t="shared" si="338"/>
        <v>film &amp; video</v>
      </c>
      <c r="R3077" t="str">
        <f t="shared" si="339"/>
        <v>documentary</v>
      </c>
      <c r="S3077" s="9">
        <f t="shared" si="340"/>
        <v>42551.102314814809</v>
      </c>
      <c r="T3077" s="10">
        <f t="shared" si="341"/>
        <v>42601.102314814809</v>
      </c>
      <c r="U3077">
        <f t="shared" si="34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145</v>
      </c>
      <c r="M3078" t="b">
        <v>1</v>
      </c>
      <c r="N3078" t="s">
        <v>8303</v>
      </c>
      <c r="O3078" s="5">
        <f t="shared" si="336"/>
        <v>0.15060000000000001</v>
      </c>
      <c r="P3078" s="11">
        <f t="shared" si="337"/>
        <v>10.386206896551725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42226.651886574073</v>
      </c>
      <c r="T3078" s="10">
        <f t="shared" si="341"/>
        <v>42286.651886574073</v>
      </c>
      <c r="U3078">
        <f t="shared" si="34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369</v>
      </c>
      <c r="M3079" t="b">
        <v>0</v>
      </c>
      <c r="N3079" t="s">
        <v>8273</v>
      </c>
      <c r="O3079" s="5">
        <f t="shared" si="336"/>
        <v>4.7727272727272731E-3</v>
      </c>
      <c r="P3079" s="11">
        <f t="shared" si="337"/>
        <v>0.28455284552845528</v>
      </c>
      <c r="Q3079" t="str">
        <f t="shared" si="338"/>
        <v>technology</v>
      </c>
      <c r="R3079" t="str">
        <f t="shared" si="339"/>
        <v>wearables</v>
      </c>
      <c r="S3079" s="9">
        <f t="shared" si="340"/>
        <v>42766.956921296296</v>
      </c>
      <c r="T3079" s="10">
        <f t="shared" si="341"/>
        <v>42796.956921296296</v>
      </c>
      <c r="U3079">
        <f t="shared" si="34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25</v>
      </c>
      <c r="M3080" t="b">
        <v>1</v>
      </c>
      <c r="N3080" t="s">
        <v>8292</v>
      </c>
      <c r="O3080" s="5">
        <f t="shared" si="336"/>
        <v>1.1833333333333333E-3</v>
      </c>
      <c r="P3080" s="11">
        <f t="shared" si="337"/>
        <v>2.84</v>
      </c>
      <c r="Q3080" t="str">
        <f t="shared" si="338"/>
        <v>music</v>
      </c>
      <c r="R3080" t="str">
        <f t="shared" si="339"/>
        <v>pop</v>
      </c>
      <c r="S3080" s="9">
        <f t="shared" si="340"/>
        <v>42031.138831018514</v>
      </c>
      <c r="T3080" s="10">
        <f t="shared" si="341"/>
        <v>42061.138831018514</v>
      </c>
      <c r="U3080">
        <f t="shared" si="34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0</v>
      </c>
      <c r="M3081" t="b">
        <v>0</v>
      </c>
      <c r="N3081" t="s">
        <v>8271</v>
      </c>
      <c r="O3081" s="5">
        <f t="shared" si="336"/>
        <v>8.4173998587352451E-3</v>
      </c>
      <c r="P3081" s="11" t="e">
        <f t="shared" si="337"/>
        <v>#DIV/0!</v>
      </c>
      <c r="Q3081" t="str">
        <f t="shared" si="338"/>
        <v>theater</v>
      </c>
      <c r="R3081" t="str">
        <f t="shared" si="339"/>
        <v>plays</v>
      </c>
      <c r="S3081" s="9">
        <f t="shared" si="340"/>
        <v>42055.713368055556</v>
      </c>
      <c r="T3081" s="10">
        <f t="shared" si="341"/>
        <v>42085.671701388885</v>
      </c>
      <c r="U3081">
        <f t="shared" si="34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19</v>
      </c>
      <c r="M3082" t="b">
        <v>1</v>
      </c>
      <c r="N3082" t="s">
        <v>8271</v>
      </c>
      <c r="O3082" s="5">
        <f t="shared" si="336"/>
        <v>1.8799999999999999E-4</v>
      </c>
      <c r="P3082" s="11">
        <f t="shared" si="337"/>
        <v>19.789473684210527</v>
      </c>
      <c r="Q3082" t="str">
        <f t="shared" si="338"/>
        <v>theater</v>
      </c>
      <c r="R3082" t="str">
        <f t="shared" si="339"/>
        <v>plays</v>
      </c>
      <c r="S3082" s="9">
        <f t="shared" si="340"/>
        <v>41940.028287037036</v>
      </c>
      <c r="T3082" s="10">
        <f t="shared" si="341"/>
        <v>42000.0699537037</v>
      </c>
      <c r="U3082">
        <f t="shared" si="34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27</v>
      </c>
      <c r="M3083" t="b">
        <v>1</v>
      </c>
      <c r="N3083" t="s">
        <v>8305</v>
      </c>
      <c r="O3083" s="5">
        <f t="shared" si="336"/>
        <v>2.1029999999999998E-3</v>
      </c>
      <c r="P3083" s="11">
        <f t="shared" si="337"/>
        <v>77.888888888888886</v>
      </c>
      <c r="Q3083" t="str">
        <f t="shared" si="338"/>
        <v>theater</v>
      </c>
      <c r="R3083" t="str">
        <f t="shared" si="339"/>
        <v>musical</v>
      </c>
      <c r="S3083" s="9">
        <f t="shared" si="340"/>
        <v>42237.181608796294</v>
      </c>
      <c r="T3083" s="10">
        <f t="shared" si="341"/>
        <v>42267.181608796294</v>
      </c>
      <c r="U3083">
        <f t="shared" si="34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12</v>
      </c>
      <c r="M3084" t="b">
        <v>0</v>
      </c>
      <c r="N3084" t="s">
        <v>8268</v>
      </c>
      <c r="O3084" s="5">
        <f t="shared" si="336"/>
        <v>0</v>
      </c>
      <c r="P3084" s="11">
        <f t="shared" si="337"/>
        <v>0</v>
      </c>
      <c r="Q3084" t="str">
        <f t="shared" si="338"/>
        <v>film &amp; video</v>
      </c>
      <c r="R3084" t="str">
        <f t="shared" si="339"/>
        <v>drama</v>
      </c>
      <c r="S3084" s="9">
        <f t="shared" si="340"/>
        <v>42293.922986111109</v>
      </c>
      <c r="T3084" s="10">
        <f t="shared" si="341"/>
        <v>42323.96465277778</v>
      </c>
      <c r="U3084">
        <f t="shared" si="34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9</v>
      </c>
      <c r="M3085" t="b">
        <v>0</v>
      </c>
      <c r="N3085" t="s">
        <v>8303</v>
      </c>
      <c r="O3085" s="5">
        <f t="shared" si="336"/>
        <v>2.8E-3</v>
      </c>
      <c r="P3085" s="11">
        <f t="shared" si="337"/>
        <v>6.2222222222222223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41853.563402777778</v>
      </c>
      <c r="T3085" s="10">
        <f t="shared" si="341"/>
        <v>41883.208333333336</v>
      </c>
      <c r="U3085">
        <f t="shared" si="34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45</v>
      </c>
      <c r="M3086" t="b">
        <v>0</v>
      </c>
      <c r="N3086" t="s">
        <v>8303</v>
      </c>
      <c r="O3086" s="5">
        <f t="shared" si="336"/>
        <v>0.11579206701157921</v>
      </c>
      <c r="P3086" s="11">
        <f t="shared" si="337"/>
        <v>10.444444444444445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42100.723738425921</v>
      </c>
      <c r="T3086" s="10">
        <f t="shared" si="341"/>
        <v>42129.783333333333</v>
      </c>
      <c r="U3086">
        <f t="shared" si="34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57</v>
      </c>
      <c r="M3087" t="b">
        <v>1</v>
      </c>
      <c r="N3087" t="s">
        <v>8266</v>
      </c>
      <c r="O3087" s="5">
        <f t="shared" si="336"/>
        <v>2.4400000000000002E-2</v>
      </c>
      <c r="P3087" s="11">
        <f t="shared" si="337"/>
        <v>10.701754385964913</v>
      </c>
      <c r="Q3087" t="str">
        <f t="shared" si="338"/>
        <v>film &amp; video</v>
      </c>
      <c r="R3087" t="str">
        <f t="shared" si="339"/>
        <v>shorts</v>
      </c>
      <c r="S3087" s="9">
        <f t="shared" si="340"/>
        <v>42246.883784722217</v>
      </c>
      <c r="T3087" s="10">
        <f t="shared" si="341"/>
        <v>42276.883784722217</v>
      </c>
      <c r="U3087">
        <f t="shared" si="34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29</v>
      </c>
      <c r="M3088" t="b">
        <v>1</v>
      </c>
      <c r="N3088" t="s">
        <v>8271</v>
      </c>
      <c r="O3088" s="5">
        <f t="shared" si="336"/>
        <v>2.5000000000000001E-3</v>
      </c>
      <c r="P3088" s="11">
        <f t="shared" si="337"/>
        <v>1.7241379310344827</v>
      </c>
      <c r="Q3088" t="str">
        <f t="shared" si="338"/>
        <v>theater</v>
      </c>
      <c r="R3088" t="str">
        <f t="shared" si="339"/>
        <v>plays</v>
      </c>
      <c r="S3088" s="9">
        <f t="shared" si="340"/>
        <v>42173.67082175926</v>
      </c>
      <c r="T3088" s="10">
        <f t="shared" si="341"/>
        <v>42233.67082175926</v>
      </c>
      <c r="U3088">
        <f t="shared" si="34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87</v>
      </c>
      <c r="M3089" t="b">
        <v>1</v>
      </c>
      <c r="N3089" t="s">
        <v>8271</v>
      </c>
      <c r="O3089" s="5">
        <f t="shared" si="336"/>
        <v>6.2500000000000003E-3</v>
      </c>
      <c r="P3089" s="11">
        <f t="shared" si="337"/>
        <v>1.4367816091954022</v>
      </c>
      <c r="Q3089" t="str">
        <f t="shared" si="338"/>
        <v>theater</v>
      </c>
      <c r="R3089" t="str">
        <f t="shared" si="339"/>
        <v>plays</v>
      </c>
      <c r="S3089" s="9">
        <f t="shared" si="340"/>
        <v>42665.150347222225</v>
      </c>
      <c r="T3089" s="10">
        <f t="shared" si="341"/>
        <v>42725.192013888889</v>
      </c>
      <c r="U3089">
        <f t="shared" si="34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71</v>
      </c>
      <c r="M3090" t="b">
        <v>1</v>
      </c>
      <c r="N3090" t="s">
        <v>8276</v>
      </c>
      <c r="O3090" s="5">
        <f t="shared" si="336"/>
        <v>1.9384615384615384E-3</v>
      </c>
      <c r="P3090" s="11">
        <f t="shared" si="337"/>
        <v>1.7746478873239437</v>
      </c>
      <c r="Q3090" t="str">
        <f t="shared" si="338"/>
        <v>music</v>
      </c>
      <c r="R3090" t="str">
        <f t="shared" si="339"/>
        <v>rock</v>
      </c>
      <c r="S3090" s="9">
        <f t="shared" si="340"/>
        <v>41981.57230324074</v>
      </c>
      <c r="T3090" s="10">
        <f t="shared" si="341"/>
        <v>42012.570138888885</v>
      </c>
      <c r="U3090">
        <f t="shared" si="342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0</v>
      </c>
      <c r="M3091" t="b">
        <v>0</v>
      </c>
      <c r="N3091" t="s">
        <v>8270</v>
      </c>
      <c r="O3091" s="5">
        <f t="shared" si="336"/>
        <v>0.23416000000000001</v>
      </c>
      <c r="P3091" s="11" t="e">
        <f t="shared" si="337"/>
        <v>#DIV/0!</v>
      </c>
      <c r="Q3091" t="str">
        <f t="shared" si="338"/>
        <v>film &amp; video</v>
      </c>
      <c r="R3091" t="str">
        <f t="shared" si="339"/>
        <v>animation</v>
      </c>
      <c r="S3091" s="9">
        <f t="shared" si="340"/>
        <v>42528.542627314819</v>
      </c>
      <c r="T3091" s="10">
        <f t="shared" si="341"/>
        <v>42560.082638888889</v>
      </c>
      <c r="U3091">
        <f t="shared" si="34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20</v>
      </c>
      <c r="M3092" t="b">
        <v>1</v>
      </c>
      <c r="N3092" t="s">
        <v>8271</v>
      </c>
      <c r="O3092" s="5">
        <f t="shared" si="336"/>
        <v>5.080888888888889E-2</v>
      </c>
      <c r="P3092" s="11">
        <f t="shared" si="337"/>
        <v>571.6</v>
      </c>
      <c r="Q3092" t="str">
        <f t="shared" si="338"/>
        <v>theater</v>
      </c>
      <c r="R3092" t="str">
        <f t="shared" si="339"/>
        <v>plays</v>
      </c>
      <c r="S3092" s="9">
        <f t="shared" si="340"/>
        <v>42065.818807870368</v>
      </c>
      <c r="T3092" s="10">
        <f t="shared" si="341"/>
        <v>42125.777141203704</v>
      </c>
      <c r="U3092">
        <f t="shared" si="34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46</v>
      </c>
      <c r="M3093" t="b">
        <v>1</v>
      </c>
      <c r="N3093" t="s">
        <v>8276</v>
      </c>
      <c r="O3093" s="5">
        <f t="shared" si="336"/>
        <v>0.15920000000000001</v>
      </c>
      <c r="P3093" s="11">
        <f t="shared" si="337"/>
        <v>17.304347826086957</v>
      </c>
      <c r="Q3093" t="str">
        <f t="shared" si="338"/>
        <v>music</v>
      </c>
      <c r="R3093" t="str">
        <f t="shared" si="339"/>
        <v>rock</v>
      </c>
      <c r="S3093" s="9">
        <f t="shared" si="340"/>
        <v>42566.948414351849</v>
      </c>
      <c r="T3093" s="10">
        <f t="shared" si="341"/>
        <v>42596.948414351849</v>
      </c>
      <c r="U3093">
        <f t="shared" si="34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1</v>
      </c>
      <c r="M3094" t="b">
        <v>0</v>
      </c>
      <c r="N3094" t="s">
        <v>8291</v>
      </c>
      <c r="O3094" s="5">
        <f t="shared" si="336"/>
        <v>1.1831900000000001E-2</v>
      </c>
      <c r="P3094" s="11">
        <f t="shared" si="337"/>
        <v>1183.19</v>
      </c>
      <c r="Q3094" t="str">
        <f t="shared" si="338"/>
        <v>photography</v>
      </c>
      <c r="R3094" t="str">
        <f t="shared" si="339"/>
        <v>places</v>
      </c>
      <c r="S3094" s="9">
        <f t="shared" si="340"/>
        <v>42255.619351851856</v>
      </c>
      <c r="T3094" s="10">
        <f t="shared" si="341"/>
        <v>42292.916666666672</v>
      </c>
      <c r="U3094">
        <f t="shared" si="34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20</v>
      </c>
      <c r="M3095" t="b">
        <v>1</v>
      </c>
      <c r="N3095" t="s">
        <v>8271</v>
      </c>
      <c r="O3095" s="5">
        <f t="shared" si="336"/>
        <v>0.22750000000000001</v>
      </c>
      <c r="P3095" s="11">
        <f t="shared" si="337"/>
        <v>45.5</v>
      </c>
      <c r="Q3095" t="str">
        <f t="shared" si="338"/>
        <v>theater</v>
      </c>
      <c r="R3095" t="str">
        <f t="shared" si="339"/>
        <v>plays</v>
      </c>
      <c r="S3095" s="9">
        <f t="shared" si="340"/>
        <v>41760.909039351849</v>
      </c>
      <c r="T3095" s="10">
        <f t="shared" si="341"/>
        <v>41791.165972222225</v>
      </c>
      <c r="U3095">
        <f t="shared" si="34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1</v>
      </c>
      <c r="L3096">
        <v>104</v>
      </c>
      <c r="M3096" t="b">
        <v>1</v>
      </c>
      <c r="N3096" t="s">
        <v>8279</v>
      </c>
      <c r="O3096" s="5">
        <f t="shared" si="336"/>
        <v>2.5000000000000001E-4</v>
      </c>
      <c r="P3096" s="11">
        <f t="shared" si="337"/>
        <v>0.24038461538461539</v>
      </c>
      <c r="Q3096" t="str">
        <f t="shared" si="338"/>
        <v>music</v>
      </c>
      <c r="R3096" t="str">
        <f t="shared" si="339"/>
        <v>indie rock</v>
      </c>
      <c r="S3096" s="9">
        <f t="shared" si="340"/>
        <v>42207.795787037037</v>
      </c>
      <c r="T3096" s="10">
        <f t="shared" si="341"/>
        <v>42267.795787037037</v>
      </c>
      <c r="U3096">
        <f t="shared" si="34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4</v>
      </c>
      <c r="M3097" t="b">
        <v>0</v>
      </c>
      <c r="N3097" t="s">
        <v>8273</v>
      </c>
      <c r="O3097" s="5">
        <f t="shared" si="336"/>
        <v>3.351206434316354E-3</v>
      </c>
      <c r="P3097" s="11">
        <f t="shared" si="337"/>
        <v>12.5</v>
      </c>
      <c r="Q3097" t="str">
        <f t="shared" si="338"/>
        <v>technology</v>
      </c>
      <c r="R3097" t="str">
        <f t="shared" si="339"/>
        <v>wearables</v>
      </c>
      <c r="S3097" s="9">
        <f t="shared" si="340"/>
        <v>42523.025231481486</v>
      </c>
      <c r="T3097" s="10">
        <f t="shared" si="341"/>
        <v>42583.025231481486</v>
      </c>
      <c r="U3097">
        <f t="shared" si="34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7</v>
      </c>
      <c r="M3098" t="b">
        <v>0</v>
      </c>
      <c r="N3098" t="s">
        <v>8272</v>
      </c>
      <c r="O3098" s="5">
        <f t="shared" si="336"/>
        <v>3.9750000000000001E-2</v>
      </c>
      <c r="P3098" s="11">
        <f t="shared" si="337"/>
        <v>113.57142857142857</v>
      </c>
      <c r="Q3098" t="str">
        <f t="shared" si="338"/>
        <v>technology</v>
      </c>
      <c r="R3098" t="str">
        <f t="shared" si="339"/>
        <v>web</v>
      </c>
      <c r="S3098" s="9">
        <f t="shared" si="340"/>
        <v>42114.825532407413</v>
      </c>
      <c r="T3098" s="10">
        <f t="shared" si="341"/>
        <v>42144.825532407413</v>
      </c>
      <c r="U3098">
        <f t="shared" si="34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0</v>
      </c>
      <c r="M3099" t="b">
        <v>0</v>
      </c>
      <c r="N3099" t="s">
        <v>8287</v>
      </c>
      <c r="O3099" s="5">
        <f t="shared" si="336"/>
        <v>0.17150000000000001</v>
      </c>
      <c r="P3099" s="11" t="e">
        <f t="shared" si="337"/>
        <v>#DIV/0!</v>
      </c>
      <c r="Q3099" t="str">
        <f t="shared" si="338"/>
        <v>publishing</v>
      </c>
      <c r="R3099" t="str">
        <f t="shared" si="339"/>
        <v>translations</v>
      </c>
      <c r="S3099" s="9">
        <f t="shared" si="340"/>
        <v>42629.503483796296</v>
      </c>
      <c r="T3099" s="10">
        <f t="shared" si="341"/>
        <v>42650.583333333328</v>
      </c>
      <c r="U3099">
        <f t="shared" si="34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99</v>
      </c>
      <c r="M3100" t="b">
        <v>1</v>
      </c>
      <c r="N3100" t="s">
        <v>8273</v>
      </c>
      <c r="O3100" s="5">
        <f t="shared" si="336"/>
        <v>3.608004104669061E-2</v>
      </c>
      <c r="P3100" s="11">
        <f t="shared" si="337"/>
        <v>17.757575757575758</v>
      </c>
      <c r="Q3100" t="str">
        <f t="shared" si="338"/>
        <v>technology</v>
      </c>
      <c r="R3100" t="str">
        <f t="shared" si="339"/>
        <v>wearables</v>
      </c>
      <c r="S3100" s="9">
        <f t="shared" si="340"/>
        <v>42359.792233796295</v>
      </c>
      <c r="T3100" s="10">
        <f t="shared" si="341"/>
        <v>42408.01180555555</v>
      </c>
      <c r="U3100">
        <f t="shared" si="342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1</v>
      </c>
      <c r="L3101">
        <v>202</v>
      </c>
      <c r="M3101" t="b">
        <v>1</v>
      </c>
      <c r="N3101" t="s">
        <v>8269</v>
      </c>
      <c r="O3101" s="5">
        <f t="shared" si="336"/>
        <v>0.13900000000000001</v>
      </c>
      <c r="P3101" s="11">
        <f t="shared" si="337"/>
        <v>1.3762376237623761</v>
      </c>
      <c r="Q3101" t="str">
        <f t="shared" si="338"/>
        <v>film &amp; video</v>
      </c>
      <c r="R3101" t="str">
        <f t="shared" si="339"/>
        <v>documentary</v>
      </c>
      <c r="S3101" s="9">
        <f t="shared" si="340"/>
        <v>42382.189710648148</v>
      </c>
      <c r="T3101" s="10">
        <f t="shared" si="341"/>
        <v>42412.189710648148</v>
      </c>
      <c r="U3101">
        <f t="shared" si="34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22</v>
      </c>
      <c r="M3102" t="b">
        <v>0</v>
      </c>
      <c r="N3102" t="s">
        <v>8293</v>
      </c>
      <c r="O3102" s="5">
        <f t="shared" si="336"/>
        <v>0.15225</v>
      </c>
      <c r="P3102" s="11">
        <f t="shared" si="337"/>
        <v>83.045454545454547</v>
      </c>
      <c r="Q3102" t="str">
        <f t="shared" si="338"/>
        <v>music</v>
      </c>
      <c r="R3102" t="str">
        <f t="shared" si="339"/>
        <v>faith</v>
      </c>
      <c r="S3102" s="9">
        <f t="shared" si="340"/>
        <v>41902.622395833336</v>
      </c>
      <c r="T3102" s="10">
        <f t="shared" si="341"/>
        <v>41932.622395833336</v>
      </c>
      <c r="U3102">
        <f t="shared" si="34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1</v>
      </c>
      <c r="L3103">
        <v>128</v>
      </c>
      <c r="M3103" t="b">
        <v>1</v>
      </c>
      <c r="N3103" t="s">
        <v>8269</v>
      </c>
      <c r="O3103" s="5">
        <f t="shared" si="336"/>
        <v>0.12</v>
      </c>
      <c r="P3103" s="11">
        <f t="shared" si="337"/>
        <v>2.34375</v>
      </c>
      <c r="Q3103" t="str">
        <f t="shared" si="338"/>
        <v>film &amp; video</v>
      </c>
      <c r="R3103" t="str">
        <f t="shared" si="339"/>
        <v>documentary</v>
      </c>
      <c r="S3103" s="9">
        <f t="shared" si="340"/>
        <v>42171.383530092593</v>
      </c>
      <c r="T3103" s="10">
        <f t="shared" si="341"/>
        <v>42201.330555555556</v>
      </c>
      <c r="U3103">
        <f t="shared" si="34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3</v>
      </c>
      <c r="M3104" t="b">
        <v>0</v>
      </c>
      <c r="N3104" t="s">
        <v>8287</v>
      </c>
      <c r="O3104" s="5">
        <f t="shared" si="336"/>
        <v>0.391125</v>
      </c>
      <c r="P3104" s="11">
        <f t="shared" si="337"/>
        <v>2086</v>
      </c>
      <c r="Q3104" t="str">
        <f t="shared" si="338"/>
        <v>publishing</v>
      </c>
      <c r="R3104" t="str">
        <f t="shared" si="339"/>
        <v>translations</v>
      </c>
      <c r="S3104" s="9">
        <f t="shared" si="340"/>
        <v>42555.340486111112</v>
      </c>
      <c r="T3104" s="10">
        <f t="shared" si="341"/>
        <v>42605.340486111112</v>
      </c>
      <c r="U3104">
        <f t="shared" si="34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1</v>
      </c>
      <c r="M3105" t="b">
        <v>0</v>
      </c>
      <c r="N3105" t="s">
        <v>8272</v>
      </c>
      <c r="O3105" s="5">
        <f t="shared" si="336"/>
        <v>2.6829268292682929E-3</v>
      </c>
      <c r="P3105" s="11">
        <f t="shared" si="337"/>
        <v>11</v>
      </c>
      <c r="Q3105" t="str">
        <f t="shared" si="338"/>
        <v>technology</v>
      </c>
      <c r="R3105" t="str">
        <f t="shared" si="339"/>
        <v>web</v>
      </c>
      <c r="S3105" s="9">
        <f t="shared" si="340"/>
        <v>42107.156319444446</v>
      </c>
      <c r="T3105" s="10">
        <f t="shared" si="341"/>
        <v>42167.156319444446</v>
      </c>
      <c r="U3105">
        <f t="shared" si="34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0</v>
      </c>
      <c r="M3106" t="b">
        <v>0</v>
      </c>
      <c r="N3106" t="s">
        <v>8285</v>
      </c>
      <c r="O3106" s="5">
        <f t="shared" si="336"/>
        <v>0.29625000000000001</v>
      </c>
      <c r="P3106" s="11" t="e">
        <f t="shared" si="337"/>
        <v>#DIV/0!</v>
      </c>
      <c r="Q3106" t="str">
        <f t="shared" si="338"/>
        <v>photography</v>
      </c>
      <c r="R3106" t="str">
        <f t="shared" si="339"/>
        <v>photobooks</v>
      </c>
      <c r="S3106" s="9">
        <f t="shared" si="340"/>
        <v>42006.908692129626</v>
      </c>
      <c r="T3106" s="10">
        <f t="shared" si="341"/>
        <v>42038.083333333328</v>
      </c>
      <c r="U3106">
        <f t="shared" si="34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1</v>
      </c>
      <c r="L3107">
        <v>1945</v>
      </c>
      <c r="M3107" t="b">
        <v>1</v>
      </c>
      <c r="N3107" t="s">
        <v>8295</v>
      </c>
      <c r="O3107" s="5">
        <f t="shared" si="336"/>
        <v>0.4236099230111206</v>
      </c>
      <c r="P3107" s="11">
        <f t="shared" si="337"/>
        <v>1.2730077120822623</v>
      </c>
      <c r="Q3107" t="str">
        <f t="shared" si="338"/>
        <v>technology</v>
      </c>
      <c r="R3107" t="str">
        <f t="shared" si="339"/>
        <v>hardware</v>
      </c>
      <c r="S3107" s="9">
        <f t="shared" si="340"/>
        <v>41876.718935185185</v>
      </c>
      <c r="T3107" s="10">
        <f t="shared" si="341"/>
        <v>41931.208333333336</v>
      </c>
      <c r="U3107">
        <f t="shared" si="34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1</v>
      </c>
      <c r="L3108">
        <v>28</v>
      </c>
      <c r="M3108" t="b">
        <v>1</v>
      </c>
      <c r="N3108" t="s">
        <v>8276</v>
      </c>
      <c r="O3108" s="5">
        <f t="shared" si="336"/>
        <v>4.1000000000000002E-2</v>
      </c>
      <c r="P3108" s="11">
        <f t="shared" si="337"/>
        <v>1.4642857142857142</v>
      </c>
      <c r="Q3108" t="str">
        <f t="shared" si="338"/>
        <v>music</v>
      </c>
      <c r="R3108" t="str">
        <f t="shared" si="339"/>
        <v>rock</v>
      </c>
      <c r="S3108" s="9">
        <f t="shared" si="340"/>
        <v>42241.429120370376</v>
      </c>
      <c r="T3108" s="10">
        <f t="shared" si="341"/>
        <v>42263.916666666672</v>
      </c>
      <c r="U3108">
        <f t="shared" si="34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18</v>
      </c>
      <c r="M3109" t="b">
        <v>1</v>
      </c>
      <c r="N3109" t="s">
        <v>8266</v>
      </c>
      <c r="O3109" s="5">
        <f t="shared" si="336"/>
        <v>0.197625</v>
      </c>
      <c r="P3109" s="11">
        <f t="shared" si="337"/>
        <v>439.16666666666669</v>
      </c>
      <c r="Q3109" t="str">
        <f t="shared" si="338"/>
        <v>film &amp; video</v>
      </c>
      <c r="R3109" t="str">
        <f t="shared" si="339"/>
        <v>shorts</v>
      </c>
      <c r="S3109" s="9">
        <f t="shared" si="340"/>
        <v>42128.814247685179</v>
      </c>
      <c r="T3109" s="10">
        <f t="shared" si="341"/>
        <v>42135.814247685179</v>
      </c>
      <c r="U3109">
        <f t="shared" si="342"/>
        <v>2015</v>
      </c>
    </row>
    <row r="3110" spans="1:21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26</v>
      </c>
      <c r="M3110" t="b">
        <v>1</v>
      </c>
      <c r="N3110" t="s">
        <v>8274</v>
      </c>
      <c r="O3110" s="5">
        <f t="shared" si="336"/>
        <v>5.1999999999999995E-4</v>
      </c>
      <c r="P3110" s="11">
        <f t="shared" si="337"/>
        <v>1</v>
      </c>
      <c r="Q3110" t="str">
        <f t="shared" si="338"/>
        <v>publishing</v>
      </c>
      <c r="R3110" t="str">
        <f t="shared" si="339"/>
        <v>nonfiction</v>
      </c>
      <c r="S3110" s="9">
        <f t="shared" si="340"/>
        <v>42062.680486111116</v>
      </c>
      <c r="T3110" s="10">
        <f t="shared" si="341"/>
        <v>42122.638819444444</v>
      </c>
      <c r="U3110">
        <f t="shared" si="34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1</v>
      </c>
      <c r="L3111">
        <v>478</v>
      </c>
      <c r="M3111" t="b">
        <v>1</v>
      </c>
      <c r="N3111" t="s">
        <v>8280</v>
      </c>
      <c r="O3111" s="5">
        <f t="shared" si="336"/>
        <v>0.25030188679245285</v>
      </c>
      <c r="P3111" s="11">
        <f t="shared" si="337"/>
        <v>13.876569037656903</v>
      </c>
      <c r="Q3111" t="str">
        <f t="shared" si="338"/>
        <v>music</v>
      </c>
      <c r="R3111" t="str">
        <f t="shared" si="339"/>
        <v>electronic music</v>
      </c>
      <c r="S3111" s="9">
        <f t="shared" si="340"/>
        <v>41844.125115740739</v>
      </c>
      <c r="T3111" s="10">
        <f t="shared" si="341"/>
        <v>41879.125115740739</v>
      </c>
      <c r="U3111">
        <f t="shared" si="34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7</v>
      </c>
      <c r="M3112" t="b">
        <v>0</v>
      </c>
      <c r="N3112" t="s">
        <v>8271</v>
      </c>
      <c r="O3112" s="5">
        <f t="shared" si="336"/>
        <v>4.0000000000000002E-4</v>
      </c>
      <c r="P3112" s="11">
        <f t="shared" si="337"/>
        <v>1.4285714285714286</v>
      </c>
      <c r="Q3112" t="str">
        <f t="shared" si="338"/>
        <v>theater</v>
      </c>
      <c r="R3112" t="str">
        <f t="shared" si="339"/>
        <v>plays</v>
      </c>
      <c r="S3112" s="9">
        <f t="shared" si="340"/>
        <v>42745.031469907408</v>
      </c>
      <c r="T3112" s="10">
        <f t="shared" si="341"/>
        <v>42785.031469907408</v>
      </c>
      <c r="U3112">
        <f t="shared" si="34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1</v>
      </c>
      <c r="L3113">
        <v>711</v>
      </c>
      <c r="M3113" t="b">
        <v>1</v>
      </c>
      <c r="N3113" t="s">
        <v>8276</v>
      </c>
      <c r="O3113" s="5">
        <f t="shared" si="336"/>
        <v>0.26640000000000003</v>
      </c>
      <c r="P3113" s="11">
        <f t="shared" si="337"/>
        <v>7.4936708860759493</v>
      </c>
      <c r="Q3113" t="str">
        <f t="shared" si="338"/>
        <v>music</v>
      </c>
      <c r="R3113" t="str">
        <f t="shared" si="339"/>
        <v>rock</v>
      </c>
      <c r="S3113" s="9">
        <f t="shared" si="340"/>
        <v>41885.595138888886</v>
      </c>
      <c r="T3113" s="10">
        <f t="shared" si="341"/>
        <v>41916.595138888886</v>
      </c>
      <c r="U3113">
        <f t="shared" si="34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6</v>
      </c>
      <c r="M3114" t="b">
        <v>1</v>
      </c>
      <c r="N3114" t="s">
        <v>8271</v>
      </c>
      <c r="O3114" s="5">
        <f t="shared" si="336"/>
        <v>4.7363636363636365E-2</v>
      </c>
      <c r="P3114" s="11">
        <f t="shared" si="337"/>
        <v>86.833333333333329</v>
      </c>
      <c r="Q3114" t="str">
        <f t="shared" si="338"/>
        <v>theater</v>
      </c>
      <c r="R3114" t="str">
        <f t="shared" si="339"/>
        <v>plays</v>
      </c>
      <c r="S3114" s="9">
        <f t="shared" si="340"/>
        <v>42615.121921296297</v>
      </c>
      <c r="T3114" s="10">
        <f t="shared" si="341"/>
        <v>42675.121921296297</v>
      </c>
      <c r="U3114">
        <f t="shared" si="34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2</v>
      </c>
      <c r="M3115" t="b">
        <v>0</v>
      </c>
      <c r="N3115" t="s">
        <v>8268</v>
      </c>
      <c r="O3115" s="5">
        <f t="shared" si="336"/>
        <v>4.2435339894712751E-2</v>
      </c>
      <c r="P3115" s="11">
        <f t="shared" si="337"/>
        <v>2317.5</v>
      </c>
      <c r="Q3115" t="str">
        <f t="shared" si="338"/>
        <v>film &amp; video</v>
      </c>
      <c r="R3115" t="str">
        <f t="shared" si="339"/>
        <v>drama</v>
      </c>
      <c r="S3115" s="9">
        <f t="shared" si="340"/>
        <v>42081.731273148151</v>
      </c>
      <c r="T3115" s="10">
        <f t="shared" si="341"/>
        <v>42111.731273148151</v>
      </c>
      <c r="U3115">
        <f t="shared" si="34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64</v>
      </c>
      <c r="M3116" t="b">
        <v>1</v>
      </c>
      <c r="N3116" t="s">
        <v>8271</v>
      </c>
      <c r="O3116" s="5">
        <f t="shared" si="336"/>
        <v>0</v>
      </c>
      <c r="P3116" s="11">
        <f t="shared" si="337"/>
        <v>0</v>
      </c>
      <c r="Q3116" t="str">
        <f t="shared" si="338"/>
        <v>theater</v>
      </c>
      <c r="R3116" t="str">
        <f t="shared" si="339"/>
        <v>plays</v>
      </c>
      <c r="S3116" s="9">
        <f t="shared" si="340"/>
        <v>41843.632523148146</v>
      </c>
      <c r="T3116" s="10">
        <f t="shared" si="341"/>
        <v>41903.632523148146</v>
      </c>
      <c r="U3116">
        <f t="shared" si="34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0</v>
      </c>
      <c r="M3117" t="b">
        <v>0</v>
      </c>
      <c r="N3117" t="s">
        <v>8290</v>
      </c>
      <c r="O3117" s="5">
        <f t="shared" si="336"/>
        <v>0.03</v>
      </c>
      <c r="P3117" s="11" t="e">
        <f t="shared" si="337"/>
        <v>#DIV/0!</v>
      </c>
      <c r="Q3117" t="str">
        <f t="shared" si="338"/>
        <v>publishing</v>
      </c>
      <c r="R3117" t="str">
        <f t="shared" si="339"/>
        <v>art books</v>
      </c>
      <c r="S3117" s="9">
        <f t="shared" si="340"/>
        <v>42496.447071759263</v>
      </c>
      <c r="T3117" s="10">
        <f t="shared" si="341"/>
        <v>42526.447071759263</v>
      </c>
      <c r="U3117">
        <f t="shared" si="34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25</v>
      </c>
      <c r="M3118" t="b">
        <v>1</v>
      </c>
      <c r="N3118" t="s">
        <v>8303</v>
      </c>
      <c r="O3118" s="5">
        <f t="shared" si="336"/>
        <v>0.57333333333333336</v>
      </c>
      <c r="P3118" s="11">
        <f t="shared" si="337"/>
        <v>17.2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42081.515335648146</v>
      </c>
      <c r="T3118" s="10">
        <f t="shared" si="341"/>
        <v>42095.515335648146</v>
      </c>
      <c r="U3118">
        <f t="shared" si="34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3</v>
      </c>
      <c r="M3119" t="b">
        <v>0</v>
      </c>
      <c r="N3119" t="s">
        <v>8283</v>
      </c>
      <c r="O3119" s="5">
        <f t="shared" si="336"/>
        <v>1E-3</v>
      </c>
      <c r="P3119" s="11">
        <f t="shared" si="337"/>
        <v>0.33333333333333331</v>
      </c>
      <c r="Q3119" t="str">
        <f t="shared" si="338"/>
        <v>games</v>
      </c>
      <c r="R3119" t="str">
        <f t="shared" si="339"/>
        <v>mobile games</v>
      </c>
      <c r="S3119" s="9">
        <f t="shared" si="340"/>
        <v>42509.374537037031</v>
      </c>
      <c r="T3119" s="10">
        <f t="shared" si="341"/>
        <v>42517.55</v>
      </c>
      <c r="U3119">
        <f t="shared" si="34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20</v>
      </c>
      <c r="M3120" t="b">
        <v>0</v>
      </c>
      <c r="N3120" t="s">
        <v>8303</v>
      </c>
      <c r="O3120" s="5">
        <f t="shared" si="336"/>
        <v>3.0999999999999999E-3</v>
      </c>
      <c r="P3120" s="11">
        <f t="shared" si="337"/>
        <v>77.5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42534.649571759262</v>
      </c>
      <c r="T3120" s="10">
        <f t="shared" si="341"/>
        <v>42553.649571759262</v>
      </c>
      <c r="U3120">
        <f t="shared" si="34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8267</v>
      </c>
      <c r="O3121" s="5">
        <f t="shared" si="336"/>
        <v>5.0000000000000001E-4</v>
      </c>
      <c r="P3121" s="11">
        <f t="shared" si="337"/>
        <v>5</v>
      </c>
      <c r="Q3121" t="str">
        <f t="shared" si="338"/>
        <v>film &amp; video</v>
      </c>
      <c r="R3121" t="str">
        <f t="shared" si="339"/>
        <v>science fiction</v>
      </c>
      <c r="S3121" s="9">
        <f t="shared" si="340"/>
        <v>42060.04550925926</v>
      </c>
      <c r="T3121" s="10">
        <f t="shared" si="341"/>
        <v>42090.003842592589</v>
      </c>
      <c r="U3121">
        <f t="shared" si="34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4</v>
      </c>
      <c r="M3122" t="b">
        <v>0</v>
      </c>
      <c r="N3122" t="s">
        <v>8273</v>
      </c>
      <c r="O3122" s="5">
        <f t="shared" si="336"/>
        <v>9.8461538461538464E-5</v>
      </c>
      <c r="P3122" s="11">
        <f t="shared" si="337"/>
        <v>32</v>
      </c>
      <c r="Q3122" t="str">
        <f t="shared" si="338"/>
        <v>technology</v>
      </c>
      <c r="R3122" t="str">
        <f t="shared" si="339"/>
        <v>wearables</v>
      </c>
      <c r="S3122" s="9">
        <f t="shared" si="340"/>
        <v>42435.942083333335</v>
      </c>
      <c r="T3122" s="10">
        <f t="shared" si="341"/>
        <v>42495.900416666671</v>
      </c>
      <c r="U3122">
        <f t="shared" si="34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28</v>
      </c>
      <c r="M3123" t="b">
        <v>1</v>
      </c>
      <c r="N3123" t="s">
        <v>8271</v>
      </c>
      <c r="O3123" s="5">
        <f t="shared" si="336"/>
        <v>6.6666666666666671E-3</v>
      </c>
      <c r="P3123" s="11">
        <f t="shared" si="337"/>
        <v>0.35714285714285715</v>
      </c>
      <c r="Q3123" t="str">
        <f t="shared" si="338"/>
        <v>theater</v>
      </c>
      <c r="R3123" t="str">
        <f t="shared" si="339"/>
        <v>plays</v>
      </c>
      <c r="S3123" s="9">
        <f t="shared" si="340"/>
        <v>41848.679803240739</v>
      </c>
      <c r="T3123" s="10">
        <f t="shared" si="341"/>
        <v>41908.679803240739</v>
      </c>
      <c r="U3123">
        <f t="shared" si="342"/>
        <v>2014</v>
      </c>
    </row>
    <row r="3124" spans="1:21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1</v>
      </c>
      <c r="L3124">
        <v>58</v>
      </c>
      <c r="M3124" t="b">
        <v>1</v>
      </c>
      <c r="N3124" t="s">
        <v>8269</v>
      </c>
      <c r="O3124" s="5">
        <f t="shared" si="336"/>
        <v>0.58291457286432158</v>
      </c>
      <c r="P3124" s="11">
        <f t="shared" si="337"/>
        <v>2</v>
      </c>
      <c r="Q3124" t="str">
        <f t="shared" si="338"/>
        <v>film &amp; video</v>
      </c>
      <c r="R3124" t="str">
        <f t="shared" si="339"/>
        <v>documentary</v>
      </c>
      <c r="S3124" s="9">
        <f t="shared" si="340"/>
        <v>42678.932083333333</v>
      </c>
      <c r="T3124" s="10">
        <f t="shared" si="341"/>
        <v>42683.973750000005</v>
      </c>
      <c r="U3124">
        <f t="shared" si="34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1</v>
      </c>
      <c r="M3125" t="b">
        <v>0</v>
      </c>
      <c r="N3125" t="s">
        <v>8273</v>
      </c>
      <c r="O3125" s="5">
        <f t="shared" si="336"/>
        <v>0.68153600000000003</v>
      </c>
      <c r="P3125" s="11">
        <f t="shared" si="337"/>
        <v>85192</v>
      </c>
      <c r="Q3125" t="str">
        <f t="shared" si="338"/>
        <v>technology</v>
      </c>
      <c r="R3125" t="str">
        <f t="shared" si="339"/>
        <v>wearables</v>
      </c>
      <c r="S3125" s="9">
        <f t="shared" si="340"/>
        <v>42530.993032407408</v>
      </c>
      <c r="T3125" s="10">
        <f t="shared" si="341"/>
        <v>42560.993032407408</v>
      </c>
      <c r="U3125">
        <f t="shared" si="34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1</v>
      </c>
      <c r="M3126" t="b">
        <v>0</v>
      </c>
      <c r="N3126" t="s">
        <v>8284</v>
      </c>
      <c r="O3126" s="5">
        <f t="shared" si="336"/>
        <v>3.2499999999999997E-5</v>
      </c>
      <c r="P3126" s="11">
        <f t="shared" si="337"/>
        <v>26</v>
      </c>
      <c r="Q3126" t="str">
        <f t="shared" si="338"/>
        <v>food</v>
      </c>
      <c r="R3126" t="str">
        <f t="shared" si="339"/>
        <v>food trucks</v>
      </c>
      <c r="S3126" s="9">
        <f t="shared" si="340"/>
        <v>41977.780104166668</v>
      </c>
      <c r="T3126" s="10">
        <f t="shared" si="341"/>
        <v>42037.780104166668</v>
      </c>
      <c r="U3126">
        <f t="shared" si="342"/>
        <v>2014</v>
      </c>
    </row>
    <row r="3127" spans="1:21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8272</v>
      </c>
      <c r="O3127" s="5">
        <f t="shared" si="336"/>
        <v>0</v>
      </c>
      <c r="P3127" s="11" t="e">
        <f t="shared" si="337"/>
        <v>#DIV/0!</v>
      </c>
      <c r="Q3127" t="str">
        <f t="shared" si="338"/>
        <v>technology</v>
      </c>
      <c r="R3127" t="str">
        <f t="shared" si="339"/>
        <v>web</v>
      </c>
      <c r="S3127" s="9">
        <f t="shared" si="340"/>
        <v>42346.20685185185</v>
      </c>
      <c r="T3127" s="10">
        <f t="shared" si="341"/>
        <v>42376.20685185185</v>
      </c>
      <c r="U3127">
        <f t="shared" si="342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2</v>
      </c>
      <c r="M3128" t="b">
        <v>0</v>
      </c>
      <c r="N3128" t="s">
        <v>8305</v>
      </c>
      <c r="O3128" s="5">
        <f t="shared" si="336"/>
        <v>4.1599999999999998E-2</v>
      </c>
      <c r="P3128" s="11">
        <f t="shared" si="337"/>
        <v>520</v>
      </c>
      <c r="Q3128" t="str">
        <f t="shared" si="338"/>
        <v>theater</v>
      </c>
      <c r="R3128" t="str">
        <f t="shared" si="339"/>
        <v>musical</v>
      </c>
      <c r="S3128" s="9">
        <f t="shared" si="340"/>
        <v>42427.01807870371</v>
      </c>
      <c r="T3128" s="10">
        <f t="shared" si="341"/>
        <v>42456.976412037038</v>
      </c>
      <c r="U3128">
        <f t="shared" si="34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2</v>
      </c>
      <c r="M3129" t="b">
        <v>0</v>
      </c>
      <c r="N3129" t="s">
        <v>8305</v>
      </c>
      <c r="O3129" s="5">
        <f t="shared" si="336"/>
        <v>0</v>
      </c>
      <c r="P3129" s="11">
        <f t="shared" si="337"/>
        <v>0</v>
      </c>
      <c r="Q3129" t="str">
        <f t="shared" si="338"/>
        <v>theater</v>
      </c>
      <c r="R3129" t="str">
        <f t="shared" si="339"/>
        <v>musical</v>
      </c>
      <c r="S3129" s="9">
        <f t="shared" si="340"/>
        <v>42034.856817129628</v>
      </c>
      <c r="T3129" s="10">
        <f t="shared" si="341"/>
        <v>42064.856817129628</v>
      </c>
      <c r="U3129">
        <f t="shared" si="34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1</v>
      </c>
      <c r="L3130">
        <v>103</v>
      </c>
      <c r="M3130" t="b">
        <v>1</v>
      </c>
      <c r="N3130" t="s">
        <v>8279</v>
      </c>
      <c r="O3130" s="5">
        <f t="shared" si="336"/>
        <v>1.0860666666666667</v>
      </c>
      <c r="P3130" s="11">
        <f t="shared" si="337"/>
        <v>158.16504854368932</v>
      </c>
      <c r="Q3130" t="str">
        <f t="shared" si="338"/>
        <v>music</v>
      </c>
      <c r="R3130" t="str">
        <f t="shared" si="339"/>
        <v>indie rock</v>
      </c>
      <c r="S3130" s="9">
        <f t="shared" si="340"/>
        <v>42780.825706018513</v>
      </c>
      <c r="T3130" s="10">
        <f t="shared" si="341"/>
        <v>42810.784039351856</v>
      </c>
      <c r="U3130">
        <f t="shared" si="34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20</v>
      </c>
      <c r="M3131" t="b">
        <v>1</v>
      </c>
      <c r="N3131" t="s">
        <v>8271</v>
      </c>
      <c r="O3131" s="5">
        <f t="shared" si="336"/>
        <v>8.0000000000000002E-3</v>
      </c>
      <c r="P3131" s="11">
        <f t="shared" si="337"/>
        <v>0.5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42803.842812499999</v>
      </c>
      <c r="T3131" s="10">
        <f t="shared" si="341"/>
        <v>42843.801145833335</v>
      </c>
      <c r="U3131">
        <f t="shared" si="34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1</v>
      </c>
      <c r="L3132">
        <v>165</v>
      </c>
      <c r="M3132" t="b">
        <v>1</v>
      </c>
      <c r="N3132" t="s">
        <v>8269</v>
      </c>
      <c r="O3132" s="5">
        <f t="shared" si="336"/>
        <v>3.7499999999999999E-2</v>
      </c>
      <c r="P3132" s="11">
        <f t="shared" si="337"/>
        <v>2.2727272727272729</v>
      </c>
      <c r="Q3132" t="str">
        <f t="shared" si="338"/>
        <v>film &amp; video</v>
      </c>
      <c r="R3132" t="str">
        <f t="shared" si="339"/>
        <v>documentary</v>
      </c>
      <c r="S3132" s="9">
        <f t="shared" si="340"/>
        <v>42808.640231481477</v>
      </c>
      <c r="T3132" s="10">
        <f t="shared" si="341"/>
        <v>42839.207638888889</v>
      </c>
      <c r="U3132">
        <f t="shared" si="342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3</v>
      </c>
      <c r="M3133" t="b">
        <v>0</v>
      </c>
      <c r="N3133" t="s">
        <v>8271</v>
      </c>
      <c r="O3133" s="5">
        <f t="shared" si="336"/>
        <v>0.15731707317073171</v>
      </c>
      <c r="P3133" s="11">
        <f t="shared" si="337"/>
        <v>215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42803.579224537039</v>
      </c>
      <c r="T3133" s="10">
        <f t="shared" si="341"/>
        <v>42833.537557870368</v>
      </c>
      <c r="U3133">
        <f t="shared" si="342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58</v>
      </c>
      <c r="M3134" t="b">
        <v>1</v>
      </c>
      <c r="N3134" t="s">
        <v>8276</v>
      </c>
      <c r="O3134" s="5">
        <f t="shared" si="336"/>
        <v>3.3333333333333332E-4</v>
      </c>
      <c r="P3134" s="11">
        <f t="shared" si="337"/>
        <v>0.17241379310344829</v>
      </c>
      <c r="Q3134" t="str">
        <f t="shared" si="338"/>
        <v>music</v>
      </c>
      <c r="R3134" t="str">
        <f t="shared" si="339"/>
        <v>rock</v>
      </c>
      <c r="S3134" s="9">
        <f t="shared" si="340"/>
        <v>42786.350231481483</v>
      </c>
      <c r="T3134" s="10">
        <f t="shared" si="341"/>
        <v>42846.308564814812</v>
      </c>
      <c r="U3134">
        <f t="shared" si="342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336"/>
        <v>1.08</v>
      </c>
      <c r="P3135" s="11">
        <f t="shared" si="337"/>
        <v>540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42788.565208333333</v>
      </c>
      <c r="T3135" s="10">
        <f t="shared" si="341"/>
        <v>42818.523541666669</v>
      </c>
      <c r="U3135">
        <f t="shared" si="342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4</v>
      </c>
      <c r="M3136" t="b">
        <v>0</v>
      </c>
      <c r="N3136" t="s">
        <v>8273</v>
      </c>
      <c r="O3136" s="5">
        <f t="shared" si="336"/>
        <v>0.22500000000000001</v>
      </c>
      <c r="P3136" s="11">
        <f t="shared" si="337"/>
        <v>56.25</v>
      </c>
      <c r="Q3136" t="str">
        <f t="shared" si="338"/>
        <v>technology</v>
      </c>
      <c r="R3136" t="str">
        <f t="shared" si="339"/>
        <v>wearables</v>
      </c>
      <c r="S3136" s="9">
        <f t="shared" si="340"/>
        <v>42800.720127314817</v>
      </c>
      <c r="T3136" s="10">
        <f t="shared" si="341"/>
        <v>42821.678460648152</v>
      </c>
      <c r="U3136">
        <f t="shared" si="342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27</v>
      </c>
      <c r="M3137" t="b">
        <v>1</v>
      </c>
      <c r="N3137" t="s">
        <v>8303</v>
      </c>
      <c r="O3137" s="5">
        <f t="shared" si="336"/>
        <v>0.20849420849420849</v>
      </c>
      <c r="P3137" s="11">
        <f t="shared" si="337"/>
        <v>6</v>
      </c>
      <c r="Q3137" t="str">
        <f t="shared" si="338"/>
        <v>theater</v>
      </c>
      <c r="R3137" t="str">
        <f t="shared" si="339"/>
        <v>spaces</v>
      </c>
      <c r="S3137" s="9">
        <f t="shared" si="340"/>
        <v>42807.151863425926</v>
      </c>
      <c r="T3137" s="10">
        <f t="shared" si="341"/>
        <v>42829.151863425926</v>
      </c>
      <c r="U3137">
        <f t="shared" si="342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33</v>
      </c>
      <c r="M3138" t="b">
        <v>1</v>
      </c>
      <c r="N3138" t="s">
        <v>8276</v>
      </c>
      <c r="O3138" s="5">
        <f t="shared" ref="O3138:O3201" si="343">E3138/D3138</f>
        <v>1.278</v>
      </c>
      <c r="P3138" s="11">
        <f t="shared" ref="P3138:P3201" si="344">E3138/L3138</f>
        <v>19.363636363636363</v>
      </c>
      <c r="Q3138" t="str">
        <f t="shared" ref="Q3138:Q3201" si="345">LEFT(N3138,SEARCH("/",N3138,1)-1)</f>
        <v>music</v>
      </c>
      <c r="R3138" t="str">
        <f t="shared" ref="R3138:R3201" si="346">RIGHT(N3138,LEN(N3138)- SEARCH("/",N3138,SEARCH("/",N3138)))</f>
        <v>rock</v>
      </c>
      <c r="S3138" s="9">
        <f t="shared" ref="S3138:S3201" si="347">(((J3138/60)/60)/24)+DATE(1970,1,1)</f>
        <v>42789.462430555555</v>
      </c>
      <c r="T3138" s="10">
        <f t="shared" ref="T3138:T3201" si="348">(((I3138/60)/60)/24)+DATE(1970,1,1)</f>
        <v>42825.957638888889</v>
      </c>
      <c r="U3138">
        <f t="shared" ref="U3138:U3201" si="349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20</v>
      </c>
      <c r="M3139" t="b">
        <v>1</v>
      </c>
      <c r="N3139" t="s">
        <v>8271</v>
      </c>
      <c r="O3139" s="5">
        <f t="shared" si="343"/>
        <v>3.3333333333333333E-2</v>
      </c>
      <c r="P3139" s="11">
        <f t="shared" si="344"/>
        <v>2.5</v>
      </c>
      <c r="Q3139" t="str">
        <f t="shared" si="345"/>
        <v>theater</v>
      </c>
      <c r="R3139" t="str">
        <f t="shared" si="346"/>
        <v>plays</v>
      </c>
      <c r="S3139" s="9">
        <f t="shared" si="347"/>
        <v>42807.885057870371</v>
      </c>
      <c r="T3139" s="10">
        <f t="shared" si="348"/>
        <v>42858.8</v>
      </c>
      <c r="U3139">
        <f t="shared" si="3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28</v>
      </c>
      <c r="M3140" t="b">
        <v>0</v>
      </c>
      <c r="N3140" t="s">
        <v>8299</v>
      </c>
      <c r="O3140" s="5">
        <f t="shared" si="343"/>
        <v>0</v>
      </c>
      <c r="P3140" s="11">
        <f t="shared" si="344"/>
        <v>0</v>
      </c>
      <c r="Q3140" t="str">
        <f t="shared" si="345"/>
        <v>food</v>
      </c>
      <c r="R3140" t="str">
        <f t="shared" si="346"/>
        <v>restaurants</v>
      </c>
      <c r="S3140" s="9">
        <f t="shared" si="347"/>
        <v>42809.645914351851</v>
      </c>
      <c r="T3140" s="10">
        <f t="shared" si="348"/>
        <v>42828.645914351851</v>
      </c>
      <c r="U3140">
        <f t="shared" si="3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1</v>
      </c>
      <c r="M3141" t="b">
        <v>0</v>
      </c>
      <c r="N3141" t="s">
        <v>8304</v>
      </c>
      <c r="O3141" s="5">
        <f t="shared" si="343"/>
        <v>5.3999999999999999E-2</v>
      </c>
      <c r="P3141" s="11">
        <f t="shared" si="344"/>
        <v>2700</v>
      </c>
      <c r="Q3141" t="str">
        <f t="shared" si="345"/>
        <v>publishing</v>
      </c>
      <c r="R3141" t="str">
        <f t="shared" si="346"/>
        <v>children's books</v>
      </c>
      <c r="S3141" s="9">
        <f t="shared" si="347"/>
        <v>42785.270370370374</v>
      </c>
      <c r="T3141" s="10">
        <f t="shared" si="348"/>
        <v>42819.189583333333</v>
      </c>
      <c r="U3141">
        <f t="shared" si="3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1</v>
      </c>
      <c r="M3142" t="b">
        <v>0</v>
      </c>
      <c r="N3142" t="s">
        <v>8284</v>
      </c>
      <c r="O3142" s="5">
        <f t="shared" si="343"/>
        <v>9.5999999999999992E-3</v>
      </c>
      <c r="P3142" s="11">
        <f t="shared" si="344"/>
        <v>96</v>
      </c>
      <c r="Q3142" t="str">
        <f t="shared" si="345"/>
        <v>food</v>
      </c>
      <c r="R3142" t="str">
        <f t="shared" si="346"/>
        <v>food trucks</v>
      </c>
      <c r="S3142" s="9">
        <f t="shared" si="347"/>
        <v>42802.718784722223</v>
      </c>
      <c r="T3142" s="10">
        <f t="shared" si="348"/>
        <v>42832.677118055552</v>
      </c>
      <c r="U3142">
        <f t="shared" si="3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2</v>
      </c>
      <c r="M3143" t="b">
        <v>0</v>
      </c>
      <c r="N3143" t="s">
        <v>8284</v>
      </c>
      <c r="O3143" s="5">
        <f t="shared" si="343"/>
        <v>0.51600000000000001</v>
      </c>
      <c r="P3143" s="11">
        <f t="shared" si="344"/>
        <v>129</v>
      </c>
      <c r="Q3143" t="str">
        <f t="shared" si="345"/>
        <v>food</v>
      </c>
      <c r="R3143" t="str">
        <f t="shared" si="346"/>
        <v>food trucks</v>
      </c>
      <c r="S3143" s="9">
        <f t="shared" si="347"/>
        <v>42800.753333333334</v>
      </c>
      <c r="T3143" s="10">
        <f t="shared" si="348"/>
        <v>42841.833333333328</v>
      </c>
      <c r="U3143">
        <f t="shared" si="3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2</v>
      </c>
      <c r="M3144" t="b">
        <v>0</v>
      </c>
      <c r="N3144" t="s">
        <v>8275</v>
      </c>
      <c r="O3144" s="5">
        <f t="shared" si="343"/>
        <v>1.6363636363636365E-2</v>
      </c>
      <c r="P3144" s="11">
        <f t="shared" si="344"/>
        <v>22.5</v>
      </c>
      <c r="Q3144" t="str">
        <f t="shared" si="345"/>
        <v>publishing</v>
      </c>
      <c r="R3144" t="str">
        <f t="shared" si="346"/>
        <v>fiction</v>
      </c>
      <c r="S3144" s="9">
        <f t="shared" si="347"/>
        <v>42783.513182870374</v>
      </c>
      <c r="T3144" s="10">
        <f t="shared" si="348"/>
        <v>42813.471516203703</v>
      </c>
      <c r="U3144">
        <f t="shared" si="3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343"/>
        <v>0</v>
      </c>
      <c r="P3145" s="11">
        <f t="shared" si="344"/>
        <v>0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42808.358287037037</v>
      </c>
      <c r="T3145" s="10">
        <f t="shared" si="348"/>
        <v>42834.358287037037</v>
      </c>
      <c r="U3145">
        <f t="shared" si="3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79</v>
      </c>
      <c r="M3146" t="b">
        <v>1</v>
      </c>
      <c r="N3146" t="s">
        <v>8297</v>
      </c>
      <c r="O3146" s="5">
        <f t="shared" si="343"/>
        <v>0.754</v>
      </c>
      <c r="P3146" s="11">
        <f t="shared" si="344"/>
        <v>95.443037974683548</v>
      </c>
      <c r="Q3146" t="str">
        <f t="shared" si="345"/>
        <v>games</v>
      </c>
      <c r="R3146" t="str">
        <f t="shared" si="346"/>
        <v>tabletop games</v>
      </c>
      <c r="S3146" s="9">
        <f t="shared" si="347"/>
        <v>42796.538275462968</v>
      </c>
      <c r="T3146" s="10">
        <f t="shared" si="348"/>
        <v>42813.25</v>
      </c>
      <c r="U3146">
        <f t="shared" si="3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28</v>
      </c>
      <c r="M3147" t="b">
        <v>1</v>
      </c>
      <c r="N3147" t="s">
        <v>8271</v>
      </c>
      <c r="O3147" s="5">
        <f t="shared" si="343"/>
        <v>0</v>
      </c>
      <c r="P3147" s="11">
        <f t="shared" si="344"/>
        <v>0</v>
      </c>
      <c r="Q3147" t="str">
        <f t="shared" si="345"/>
        <v>theater</v>
      </c>
      <c r="R3147" t="str">
        <f t="shared" si="346"/>
        <v>plays</v>
      </c>
      <c r="S3147" s="9">
        <f t="shared" si="347"/>
        <v>42762.040902777779</v>
      </c>
      <c r="T3147" s="10">
        <f t="shared" si="348"/>
        <v>42821.999236111107</v>
      </c>
      <c r="U3147">
        <f t="shared" si="3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</v>
      </c>
      <c r="M3148" t="b">
        <v>0</v>
      </c>
      <c r="N3148" t="s">
        <v>8272</v>
      </c>
      <c r="O3148" s="5">
        <f t="shared" si="343"/>
        <v>0.105</v>
      </c>
      <c r="P3148" s="11">
        <f t="shared" si="344"/>
        <v>5250</v>
      </c>
      <c r="Q3148" t="str">
        <f t="shared" si="345"/>
        <v>technology</v>
      </c>
      <c r="R3148" t="str">
        <f t="shared" si="346"/>
        <v>web</v>
      </c>
      <c r="S3148" s="9">
        <f t="shared" si="347"/>
        <v>42796.682476851856</v>
      </c>
      <c r="T3148" s="10">
        <f t="shared" si="348"/>
        <v>42841.640810185185</v>
      </c>
      <c r="U3148">
        <f t="shared" si="3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0</v>
      </c>
      <c r="L3149">
        <v>0</v>
      </c>
      <c r="M3149" t="b">
        <v>0</v>
      </c>
      <c r="N3149" t="s">
        <v>8268</v>
      </c>
      <c r="O3149" s="5">
        <f t="shared" si="343"/>
        <v>1.1752499999999999</v>
      </c>
      <c r="P3149" s="11" t="e">
        <f t="shared" si="344"/>
        <v>#DIV/0!</v>
      </c>
      <c r="Q3149" t="str">
        <f t="shared" si="345"/>
        <v>film &amp; video</v>
      </c>
      <c r="R3149" t="str">
        <f t="shared" si="346"/>
        <v>drama</v>
      </c>
      <c r="S3149" s="9">
        <f t="shared" si="347"/>
        <v>41909.969386574077</v>
      </c>
      <c r="T3149" s="10">
        <f t="shared" si="348"/>
        <v>41950.011053240742</v>
      </c>
      <c r="U3149">
        <f t="shared" si="3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0</v>
      </c>
      <c r="L3150">
        <v>49</v>
      </c>
      <c r="M3150" t="b">
        <v>1</v>
      </c>
      <c r="N3150" t="s">
        <v>8295</v>
      </c>
      <c r="O3150" s="5">
        <f t="shared" si="343"/>
        <v>1.3116666666666668</v>
      </c>
      <c r="P3150" s="11">
        <f t="shared" si="344"/>
        <v>48.183673469387756</v>
      </c>
      <c r="Q3150" t="str">
        <f t="shared" si="345"/>
        <v>technology</v>
      </c>
      <c r="R3150" t="str">
        <f t="shared" si="346"/>
        <v>hardware</v>
      </c>
      <c r="S3150" s="9">
        <f t="shared" si="347"/>
        <v>41891.665324074071</v>
      </c>
      <c r="T3150" s="10">
        <f t="shared" si="348"/>
        <v>41913.166666666664</v>
      </c>
      <c r="U3150">
        <f t="shared" si="3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0</v>
      </c>
      <c r="L3151">
        <v>37</v>
      </c>
      <c r="M3151" t="b">
        <v>1</v>
      </c>
      <c r="N3151" t="s">
        <v>8300</v>
      </c>
      <c r="O3151" s="5">
        <f t="shared" si="343"/>
        <v>1.04</v>
      </c>
      <c r="P3151" s="11">
        <f t="shared" si="344"/>
        <v>35.135135135135137</v>
      </c>
      <c r="Q3151" t="str">
        <f t="shared" si="345"/>
        <v>music</v>
      </c>
      <c r="R3151" t="str">
        <f t="shared" si="346"/>
        <v>classical music</v>
      </c>
      <c r="S3151" s="9">
        <f t="shared" si="347"/>
        <v>41226.017361111109</v>
      </c>
      <c r="T3151" s="10">
        <f t="shared" si="348"/>
        <v>41250.083333333336</v>
      </c>
      <c r="U3151">
        <f t="shared" si="3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0</v>
      </c>
      <c r="L3152">
        <v>29</v>
      </c>
      <c r="M3152" t="b">
        <v>1</v>
      </c>
      <c r="N3152" t="s">
        <v>8271</v>
      </c>
      <c r="O3152" s="5">
        <f t="shared" si="343"/>
        <v>1.01</v>
      </c>
      <c r="P3152" s="11">
        <f t="shared" si="344"/>
        <v>121.89655172413794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40478.263923611114</v>
      </c>
      <c r="T3152" s="10">
        <f t="shared" si="348"/>
        <v>40568.166666666664</v>
      </c>
      <c r="U3152">
        <f t="shared" si="3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0</v>
      </c>
      <c r="L3153">
        <v>14</v>
      </c>
      <c r="M3153" t="b">
        <v>1</v>
      </c>
      <c r="N3153" t="s">
        <v>8271</v>
      </c>
      <c r="O3153" s="5">
        <f t="shared" si="343"/>
        <v>1.004</v>
      </c>
      <c r="P3153" s="11">
        <f t="shared" si="344"/>
        <v>251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41862.83997685185</v>
      </c>
      <c r="T3153" s="10">
        <f t="shared" si="348"/>
        <v>41892.83997685185</v>
      </c>
      <c r="U3153">
        <f t="shared" si="3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0</v>
      </c>
      <c r="L3154">
        <v>1</v>
      </c>
      <c r="M3154" t="b">
        <v>0</v>
      </c>
      <c r="N3154" t="s">
        <v>8272</v>
      </c>
      <c r="O3154" s="5">
        <f t="shared" si="343"/>
        <v>1.0595454545454546</v>
      </c>
      <c r="P3154" s="11">
        <f t="shared" si="344"/>
        <v>2331</v>
      </c>
      <c r="Q3154" t="str">
        <f t="shared" si="345"/>
        <v>technology</v>
      </c>
      <c r="R3154" t="str">
        <f t="shared" si="346"/>
        <v>web</v>
      </c>
      <c r="S3154" s="9">
        <f t="shared" si="347"/>
        <v>41550.867673611108</v>
      </c>
      <c r="T3154" s="10">
        <f t="shared" si="348"/>
        <v>41580.867673611108</v>
      </c>
      <c r="U3154">
        <f t="shared" si="3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0</v>
      </c>
      <c r="L3155">
        <v>3</v>
      </c>
      <c r="M3155" t="b">
        <v>0</v>
      </c>
      <c r="N3155" t="s">
        <v>8271</v>
      </c>
      <c r="O3155" s="5">
        <f t="shared" si="343"/>
        <v>3.3558333333333334</v>
      </c>
      <c r="P3155" s="11">
        <f t="shared" si="344"/>
        <v>3355.8333333333335</v>
      </c>
      <c r="Q3155" t="str">
        <f t="shared" si="345"/>
        <v>theater</v>
      </c>
      <c r="R3155" t="str">
        <f t="shared" si="346"/>
        <v>plays</v>
      </c>
      <c r="S3155" s="9">
        <f t="shared" si="347"/>
        <v>40633.154363425929</v>
      </c>
      <c r="T3155" s="10">
        <f t="shared" si="348"/>
        <v>40664.207638888889</v>
      </c>
      <c r="U3155">
        <f t="shared" si="3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0</v>
      </c>
      <c r="L3156">
        <v>2</v>
      </c>
      <c r="M3156" t="b">
        <v>0</v>
      </c>
      <c r="N3156" t="s">
        <v>8303</v>
      </c>
      <c r="O3156" s="5">
        <f t="shared" si="343"/>
        <v>1.1292857142857142</v>
      </c>
      <c r="P3156" s="11">
        <f t="shared" si="344"/>
        <v>3952.5</v>
      </c>
      <c r="Q3156" t="str">
        <f t="shared" si="345"/>
        <v>theater</v>
      </c>
      <c r="R3156" t="str">
        <f t="shared" si="346"/>
        <v>spaces</v>
      </c>
      <c r="S3156" s="9">
        <f t="shared" si="347"/>
        <v>40970.875671296293</v>
      </c>
      <c r="T3156" s="10">
        <f t="shared" si="348"/>
        <v>41000.834004629629</v>
      </c>
      <c r="U3156">
        <f t="shared" si="3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0</v>
      </c>
      <c r="L3157">
        <v>7</v>
      </c>
      <c r="M3157" t="b">
        <v>1</v>
      </c>
      <c r="N3157" t="s">
        <v>8274</v>
      </c>
      <c r="O3157" s="5">
        <f t="shared" si="343"/>
        <v>1.885046</v>
      </c>
      <c r="P3157" s="11">
        <f t="shared" si="344"/>
        <v>1346.4614285714285</v>
      </c>
      <c r="Q3157" t="str">
        <f t="shared" si="345"/>
        <v>publishing</v>
      </c>
      <c r="R3157" t="str">
        <f t="shared" si="346"/>
        <v>nonfiction</v>
      </c>
      <c r="S3157" s="9">
        <f t="shared" si="347"/>
        <v>41233.499131944445</v>
      </c>
      <c r="T3157" s="10">
        <f t="shared" si="348"/>
        <v>41263.499131944445</v>
      </c>
      <c r="U3157">
        <f t="shared" si="3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0</v>
      </c>
      <c r="L3158">
        <v>30</v>
      </c>
      <c r="M3158" t="b">
        <v>1</v>
      </c>
      <c r="N3158" t="s">
        <v>8297</v>
      </c>
      <c r="O3158" s="5">
        <f t="shared" si="343"/>
        <v>1.0181818181818181</v>
      </c>
      <c r="P3158" s="11">
        <f t="shared" si="344"/>
        <v>186.66666666666666</v>
      </c>
      <c r="Q3158" t="str">
        <f t="shared" si="345"/>
        <v>games</v>
      </c>
      <c r="R3158" t="str">
        <f t="shared" si="346"/>
        <v>tabletop games</v>
      </c>
      <c r="S3158" s="9">
        <f t="shared" si="347"/>
        <v>41026.953055555554</v>
      </c>
      <c r="T3158" s="10">
        <f t="shared" si="348"/>
        <v>41061.953055555554</v>
      </c>
      <c r="U3158">
        <f t="shared" si="3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0</v>
      </c>
      <c r="L3159">
        <v>0</v>
      </c>
      <c r="M3159" t="b">
        <v>0</v>
      </c>
      <c r="N3159" t="s">
        <v>8296</v>
      </c>
      <c r="O3159" s="5">
        <f t="shared" si="343"/>
        <v>1.01</v>
      </c>
      <c r="P3159" s="11" t="e">
        <f t="shared" si="344"/>
        <v>#DIV/0!</v>
      </c>
      <c r="Q3159" t="str">
        <f t="shared" si="345"/>
        <v>photography</v>
      </c>
      <c r="R3159" t="str">
        <f t="shared" si="346"/>
        <v>people</v>
      </c>
      <c r="S3159" s="9">
        <f t="shared" si="347"/>
        <v>41829.788252314815</v>
      </c>
      <c r="T3159" s="10">
        <f t="shared" si="348"/>
        <v>41839.208333333336</v>
      </c>
      <c r="U3159">
        <f t="shared" si="3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0</v>
      </c>
      <c r="L3160">
        <v>96</v>
      </c>
      <c r="M3160" t="b">
        <v>1</v>
      </c>
      <c r="N3160" t="s">
        <v>8276</v>
      </c>
      <c r="O3160" s="5">
        <f t="shared" si="343"/>
        <v>1.1399999999999999</v>
      </c>
      <c r="P3160" s="11">
        <f t="shared" si="344"/>
        <v>59.375</v>
      </c>
      <c r="Q3160" t="str">
        <f t="shared" si="345"/>
        <v>music</v>
      </c>
      <c r="R3160" t="str">
        <f t="shared" si="346"/>
        <v>rock</v>
      </c>
      <c r="S3160" s="9">
        <f t="shared" si="347"/>
        <v>41447.839722222219</v>
      </c>
      <c r="T3160" s="10">
        <f t="shared" si="348"/>
        <v>41477.839722222219</v>
      </c>
      <c r="U3160">
        <f t="shared" si="3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0</v>
      </c>
      <c r="L3161">
        <v>38</v>
      </c>
      <c r="M3161" t="b">
        <v>1</v>
      </c>
      <c r="N3161" t="s">
        <v>8271</v>
      </c>
      <c r="O3161" s="5">
        <f t="shared" si="343"/>
        <v>1.3348133333333334</v>
      </c>
      <c r="P3161" s="11">
        <f t="shared" si="344"/>
        <v>52.69</v>
      </c>
      <c r="Q3161" t="str">
        <f t="shared" si="345"/>
        <v>theater</v>
      </c>
      <c r="R3161" t="str">
        <f t="shared" si="346"/>
        <v>plays</v>
      </c>
      <c r="S3161" s="9">
        <f t="shared" si="347"/>
        <v>40884.066678240742</v>
      </c>
      <c r="T3161" s="10">
        <f t="shared" si="348"/>
        <v>40926.958333333336</v>
      </c>
      <c r="U3161">
        <f t="shared" si="3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0</v>
      </c>
      <c r="L3162">
        <v>6</v>
      </c>
      <c r="M3162" t="b">
        <v>0</v>
      </c>
      <c r="N3162" t="s">
        <v>8284</v>
      </c>
      <c r="O3162" s="5">
        <f t="shared" si="343"/>
        <v>1.0153333333333334</v>
      </c>
      <c r="P3162" s="11">
        <f t="shared" si="344"/>
        <v>761.5</v>
      </c>
      <c r="Q3162" t="str">
        <f t="shared" si="345"/>
        <v>food</v>
      </c>
      <c r="R3162" t="str">
        <f t="shared" si="346"/>
        <v>food trucks</v>
      </c>
      <c r="S3162" s="9">
        <f t="shared" si="347"/>
        <v>41841.26489583333</v>
      </c>
      <c r="T3162" s="10">
        <f t="shared" si="348"/>
        <v>41864.207638888889</v>
      </c>
      <c r="U3162">
        <f t="shared" si="3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0</v>
      </c>
      <c r="L3163">
        <v>35</v>
      </c>
      <c r="M3163" t="b">
        <v>1</v>
      </c>
      <c r="N3163" t="s">
        <v>8279</v>
      </c>
      <c r="O3163" s="5">
        <f t="shared" si="343"/>
        <v>1.0509999999999999</v>
      </c>
      <c r="P3163" s="11">
        <f t="shared" si="344"/>
        <v>60.057142857142857</v>
      </c>
      <c r="Q3163" t="str">
        <f t="shared" si="345"/>
        <v>music</v>
      </c>
      <c r="R3163" t="str">
        <f t="shared" si="346"/>
        <v>indie rock</v>
      </c>
      <c r="S3163" s="9">
        <f t="shared" si="347"/>
        <v>41897.536134259259</v>
      </c>
      <c r="T3163" s="10">
        <f t="shared" si="348"/>
        <v>41927.536134259259</v>
      </c>
      <c r="U3163">
        <f t="shared" si="3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0</v>
      </c>
      <c r="L3164">
        <v>169</v>
      </c>
      <c r="M3164" t="b">
        <v>1</v>
      </c>
      <c r="N3164" t="s">
        <v>8265</v>
      </c>
      <c r="O3164" s="5">
        <f t="shared" si="343"/>
        <v>1.2715000000000001</v>
      </c>
      <c r="P3164" s="11">
        <f t="shared" si="344"/>
        <v>30.094674556213018</v>
      </c>
      <c r="Q3164" t="str">
        <f t="shared" si="345"/>
        <v>film &amp; video</v>
      </c>
      <c r="R3164" t="str">
        <f t="shared" si="346"/>
        <v>television</v>
      </c>
      <c r="S3164" s="9">
        <f t="shared" si="347"/>
        <v>41799.685902777775</v>
      </c>
      <c r="T3164" s="10">
        <f t="shared" si="348"/>
        <v>41827.083333333336</v>
      </c>
      <c r="U3164">
        <f t="shared" si="3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4</v>
      </c>
      <c r="M3165" t="b">
        <v>0</v>
      </c>
      <c r="N3165" t="s">
        <v>8285</v>
      </c>
      <c r="O3165" s="5">
        <f t="shared" si="343"/>
        <v>1.1115384615384616</v>
      </c>
      <c r="P3165" s="11">
        <f t="shared" si="344"/>
        <v>3612.5</v>
      </c>
      <c r="Q3165" t="str">
        <f t="shared" si="345"/>
        <v>photography</v>
      </c>
      <c r="R3165" t="str">
        <f t="shared" si="346"/>
        <v>photobooks</v>
      </c>
      <c r="S3165" s="9">
        <f t="shared" si="347"/>
        <v>41775.753761574073</v>
      </c>
      <c r="T3165" s="10">
        <f t="shared" si="348"/>
        <v>41805.753761574073</v>
      </c>
      <c r="U3165">
        <f t="shared" si="3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0</v>
      </c>
      <c r="L3166">
        <v>0</v>
      </c>
      <c r="M3166" t="b">
        <v>0</v>
      </c>
      <c r="N3166" t="s">
        <v>8268</v>
      </c>
      <c r="O3166" s="5">
        <f t="shared" si="343"/>
        <v>1.0676000000000001</v>
      </c>
      <c r="P3166" s="11" t="e">
        <f t="shared" si="344"/>
        <v>#DIV/0!</v>
      </c>
      <c r="Q3166" t="str">
        <f t="shared" si="345"/>
        <v>film &amp; video</v>
      </c>
      <c r="R3166" t="str">
        <f t="shared" si="346"/>
        <v>drama</v>
      </c>
      <c r="S3166" s="9">
        <f t="shared" si="347"/>
        <v>41766.80572916667</v>
      </c>
      <c r="T3166" s="10">
        <f t="shared" si="348"/>
        <v>41799.80572916667</v>
      </c>
      <c r="U3166">
        <f t="shared" si="3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0</v>
      </c>
      <c r="L3167">
        <v>113</v>
      </c>
      <c r="M3167" t="b">
        <v>1</v>
      </c>
      <c r="N3167" t="s">
        <v>8271</v>
      </c>
      <c r="O3167" s="5">
        <f t="shared" si="343"/>
        <v>1.6266666666666667</v>
      </c>
      <c r="P3167" s="11">
        <f t="shared" si="344"/>
        <v>10.79646017699115</v>
      </c>
      <c r="Q3167" t="str">
        <f t="shared" si="345"/>
        <v>theater</v>
      </c>
      <c r="R3167" t="str">
        <f t="shared" si="346"/>
        <v>plays</v>
      </c>
      <c r="S3167" s="9">
        <f t="shared" si="347"/>
        <v>40644.159259259257</v>
      </c>
      <c r="T3167" s="10">
        <f t="shared" si="348"/>
        <v>40666.165972222225</v>
      </c>
      <c r="U3167">
        <f t="shared" si="3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0</v>
      </c>
      <c r="L3168">
        <v>20</v>
      </c>
      <c r="M3168" t="b">
        <v>1</v>
      </c>
      <c r="N3168" t="s">
        <v>8271</v>
      </c>
      <c r="O3168" s="5">
        <f t="shared" si="343"/>
        <v>1.6022808571428573</v>
      </c>
      <c r="P3168" s="11">
        <f t="shared" si="344"/>
        <v>2803.9915000000001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41940.69158564815</v>
      </c>
      <c r="T3168" s="10">
        <f t="shared" si="348"/>
        <v>41969.332638888889</v>
      </c>
      <c r="U3168">
        <f t="shared" si="3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8</v>
      </c>
      <c r="M3169" t="b">
        <v>0</v>
      </c>
      <c r="N3169" t="s">
        <v>8285</v>
      </c>
      <c r="O3169" s="5">
        <f t="shared" si="343"/>
        <v>1.1616666666666666</v>
      </c>
      <c r="P3169" s="11">
        <f t="shared" si="344"/>
        <v>435.625</v>
      </c>
      <c r="Q3169" t="str">
        <f t="shared" si="345"/>
        <v>photography</v>
      </c>
      <c r="R3169" t="str">
        <f t="shared" si="346"/>
        <v>photobooks</v>
      </c>
      <c r="S3169" s="9">
        <f t="shared" si="347"/>
        <v>41839.175706018519</v>
      </c>
      <c r="T3169" s="10">
        <f t="shared" si="348"/>
        <v>41853.175706018519</v>
      </c>
      <c r="U3169">
        <f t="shared" si="3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0</v>
      </c>
      <c r="L3170">
        <v>1556</v>
      </c>
      <c r="M3170" t="b">
        <v>1</v>
      </c>
      <c r="N3170" t="s">
        <v>8295</v>
      </c>
      <c r="O3170" s="5">
        <f t="shared" si="343"/>
        <v>1.242</v>
      </c>
      <c r="P3170" s="11">
        <f t="shared" si="344"/>
        <v>1.9955012853470437</v>
      </c>
      <c r="Q3170" t="str">
        <f t="shared" si="345"/>
        <v>technology</v>
      </c>
      <c r="R3170" t="str">
        <f t="shared" si="346"/>
        <v>hardware</v>
      </c>
      <c r="S3170" s="9">
        <f t="shared" si="347"/>
        <v>41772.105937500004</v>
      </c>
      <c r="T3170" s="10">
        <f t="shared" si="348"/>
        <v>41803.916666666664</v>
      </c>
      <c r="U3170">
        <f t="shared" si="3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0</v>
      </c>
      <c r="L3171">
        <v>34</v>
      </c>
      <c r="M3171" t="b">
        <v>1</v>
      </c>
      <c r="N3171" t="s">
        <v>8271</v>
      </c>
      <c r="O3171" s="5">
        <f t="shared" si="343"/>
        <v>1.030125</v>
      </c>
      <c r="P3171" s="11">
        <f t="shared" si="344"/>
        <v>242.38235294117646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41591.737974537034</v>
      </c>
      <c r="T3171" s="10">
        <f t="shared" si="348"/>
        <v>41621.207638888889</v>
      </c>
      <c r="U3171">
        <f t="shared" si="3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0</v>
      </c>
      <c r="L3172">
        <v>7</v>
      </c>
      <c r="M3172" t="b">
        <v>0</v>
      </c>
      <c r="N3172" t="s">
        <v>8272</v>
      </c>
      <c r="O3172" s="5">
        <f t="shared" si="343"/>
        <v>1.1225000000000001</v>
      </c>
      <c r="P3172" s="11">
        <f t="shared" si="344"/>
        <v>320.71428571428572</v>
      </c>
      <c r="Q3172" t="str">
        <f t="shared" si="345"/>
        <v>technology</v>
      </c>
      <c r="R3172" t="str">
        <f t="shared" si="346"/>
        <v>web</v>
      </c>
      <c r="S3172" s="9">
        <f t="shared" si="347"/>
        <v>41789.080370370371</v>
      </c>
      <c r="T3172" s="10">
        <f t="shared" si="348"/>
        <v>41822.166666666664</v>
      </c>
      <c r="U3172">
        <f t="shared" si="3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0</v>
      </c>
      <c r="L3173">
        <v>0</v>
      </c>
      <c r="M3173" t="b">
        <v>0</v>
      </c>
      <c r="N3173" t="s">
        <v>8305</v>
      </c>
      <c r="O3173" s="5">
        <f t="shared" si="343"/>
        <v>1.0881428571428571</v>
      </c>
      <c r="P3173" s="11" t="e">
        <f t="shared" si="344"/>
        <v>#DIV/0!</v>
      </c>
      <c r="Q3173" t="str">
        <f t="shared" si="345"/>
        <v>theater</v>
      </c>
      <c r="R3173" t="str">
        <f t="shared" si="346"/>
        <v>musical</v>
      </c>
      <c r="S3173" s="9">
        <f t="shared" si="347"/>
        <v>42466.608310185184</v>
      </c>
      <c r="T3173" s="10">
        <f t="shared" si="348"/>
        <v>42496.608310185184</v>
      </c>
      <c r="U3173">
        <f t="shared" si="3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0</v>
      </c>
      <c r="L3174">
        <v>133</v>
      </c>
      <c r="M3174" t="b">
        <v>1</v>
      </c>
      <c r="N3174" t="s">
        <v>8276</v>
      </c>
      <c r="O3174" s="5">
        <f t="shared" si="343"/>
        <v>1.1499999999999999</v>
      </c>
      <c r="P3174" s="11">
        <f t="shared" si="344"/>
        <v>17.293233082706767</v>
      </c>
      <c r="Q3174" t="str">
        <f t="shared" si="345"/>
        <v>music</v>
      </c>
      <c r="R3174" t="str">
        <f t="shared" si="346"/>
        <v>rock</v>
      </c>
      <c r="S3174" s="9">
        <f t="shared" si="347"/>
        <v>40923.729953703703</v>
      </c>
      <c r="T3174" s="10">
        <f t="shared" si="348"/>
        <v>40953.729953703703</v>
      </c>
      <c r="U3174">
        <f t="shared" si="3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0</v>
      </c>
      <c r="L3175">
        <v>138</v>
      </c>
      <c r="M3175" t="b">
        <v>1</v>
      </c>
      <c r="N3175" t="s">
        <v>8285</v>
      </c>
      <c r="O3175" s="5">
        <f t="shared" si="343"/>
        <v>1.03</v>
      </c>
      <c r="P3175" s="11">
        <f t="shared" si="344"/>
        <v>74.637681159420296</v>
      </c>
      <c r="Q3175" t="str">
        <f t="shared" si="345"/>
        <v>photography</v>
      </c>
      <c r="R3175" t="str">
        <f t="shared" si="346"/>
        <v>photobooks</v>
      </c>
      <c r="S3175" s="9">
        <f t="shared" si="347"/>
        <v>41878.878379629627</v>
      </c>
      <c r="T3175" s="10">
        <f t="shared" si="348"/>
        <v>41908.878379629627</v>
      </c>
      <c r="U3175">
        <f t="shared" si="3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0</v>
      </c>
      <c r="L3176">
        <v>5</v>
      </c>
      <c r="M3176" t="b">
        <v>0</v>
      </c>
      <c r="N3176" t="s">
        <v>8271</v>
      </c>
      <c r="O3176" s="5">
        <f t="shared" si="343"/>
        <v>1.0113333333333334</v>
      </c>
      <c r="P3176" s="11">
        <f t="shared" si="344"/>
        <v>606.79999999999995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41862.864675925928</v>
      </c>
      <c r="T3176" s="10">
        <f t="shared" si="348"/>
        <v>41876.864675925928</v>
      </c>
      <c r="U3176">
        <f t="shared" si="3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0</v>
      </c>
      <c r="L3177">
        <v>56</v>
      </c>
      <c r="M3177" t="b">
        <v>0</v>
      </c>
      <c r="N3177" t="s">
        <v>8282</v>
      </c>
      <c r="O3177" s="5">
        <f t="shared" si="343"/>
        <v>1.0955999999999999</v>
      </c>
      <c r="P3177" s="11">
        <f t="shared" si="344"/>
        <v>97.821428571428569</v>
      </c>
      <c r="Q3177" t="str">
        <f t="shared" si="345"/>
        <v>games</v>
      </c>
      <c r="R3177" t="str">
        <f t="shared" si="346"/>
        <v>video games</v>
      </c>
      <c r="S3177" s="9">
        <f t="shared" si="347"/>
        <v>40531.886886574073</v>
      </c>
      <c r="T3177" s="10">
        <f t="shared" si="348"/>
        <v>40591.886886574073</v>
      </c>
      <c r="U3177">
        <f t="shared" si="3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0</v>
      </c>
      <c r="L3178">
        <v>2</v>
      </c>
      <c r="M3178" t="b">
        <v>0</v>
      </c>
      <c r="N3178" t="s">
        <v>8271</v>
      </c>
      <c r="O3178" s="5">
        <f t="shared" si="343"/>
        <v>1.148421052631579</v>
      </c>
      <c r="P3178" s="11">
        <f t="shared" si="344"/>
        <v>1091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41477.930914351848</v>
      </c>
      <c r="T3178" s="10">
        <f t="shared" si="348"/>
        <v>41504.625</v>
      </c>
      <c r="U3178">
        <f t="shared" si="3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0</v>
      </c>
      <c r="L3179">
        <v>6</v>
      </c>
      <c r="M3179" t="b">
        <v>0</v>
      </c>
      <c r="N3179" t="s">
        <v>8270</v>
      </c>
      <c r="O3179" s="5">
        <f t="shared" si="343"/>
        <v>1.1739999999999999</v>
      </c>
      <c r="P3179" s="11">
        <f t="shared" si="344"/>
        <v>489.16666666666669</v>
      </c>
      <c r="Q3179" t="str">
        <f t="shared" si="345"/>
        <v>film &amp; video</v>
      </c>
      <c r="R3179" t="str">
        <f t="shared" si="346"/>
        <v>animation</v>
      </c>
      <c r="S3179" s="9">
        <f t="shared" si="347"/>
        <v>41781.666770833333</v>
      </c>
      <c r="T3179" s="10">
        <f t="shared" si="348"/>
        <v>41811.666770833333</v>
      </c>
      <c r="U3179">
        <f t="shared" si="3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760</v>
      </c>
      <c r="M3180" t="b">
        <v>1</v>
      </c>
      <c r="N3180" t="s">
        <v>8269</v>
      </c>
      <c r="O3180" s="5">
        <f t="shared" si="343"/>
        <v>1.7173333333333334</v>
      </c>
      <c r="P3180" s="11">
        <f t="shared" si="344"/>
        <v>3.3894736842105262</v>
      </c>
      <c r="Q3180" t="str">
        <f t="shared" si="345"/>
        <v>film &amp; video</v>
      </c>
      <c r="R3180" t="str">
        <f t="shared" si="346"/>
        <v>documentary</v>
      </c>
      <c r="S3180" s="9">
        <f t="shared" si="347"/>
        <v>41806.605034722219</v>
      </c>
      <c r="T3180" s="10">
        <f t="shared" si="348"/>
        <v>41836.605034722219</v>
      </c>
      <c r="U3180">
        <f t="shared" si="3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0</v>
      </c>
      <c r="L3181">
        <v>1</v>
      </c>
      <c r="M3181" t="b">
        <v>0</v>
      </c>
      <c r="N3181" t="s">
        <v>8284</v>
      </c>
      <c r="O3181" s="5">
        <f t="shared" si="343"/>
        <v>1.1416238095238094</v>
      </c>
      <c r="P3181" s="11">
        <f t="shared" si="344"/>
        <v>4794.82</v>
      </c>
      <c r="Q3181" t="str">
        <f t="shared" si="345"/>
        <v>food</v>
      </c>
      <c r="R3181" t="str">
        <f t="shared" si="346"/>
        <v>food trucks</v>
      </c>
      <c r="S3181" s="9">
        <f t="shared" si="347"/>
        <v>41375.702210648145</v>
      </c>
      <c r="T3181" s="10">
        <f t="shared" si="348"/>
        <v>41400.702210648145</v>
      </c>
      <c r="U3181">
        <f t="shared" si="3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0</v>
      </c>
      <c r="L3182">
        <v>71</v>
      </c>
      <c r="M3182" t="b">
        <v>1</v>
      </c>
      <c r="N3182" t="s">
        <v>8265</v>
      </c>
      <c r="O3182" s="5">
        <f t="shared" si="343"/>
        <v>1.1975</v>
      </c>
      <c r="P3182" s="11">
        <f t="shared" si="344"/>
        <v>20.239436619718308</v>
      </c>
      <c r="Q3182" t="str">
        <f t="shared" si="345"/>
        <v>film &amp; video</v>
      </c>
      <c r="R3182" t="str">
        <f t="shared" si="346"/>
        <v>television</v>
      </c>
      <c r="S3182" s="9">
        <f t="shared" si="347"/>
        <v>41780.412604166668</v>
      </c>
      <c r="T3182" s="10">
        <f t="shared" si="348"/>
        <v>41810.412604166668</v>
      </c>
      <c r="U3182">
        <f t="shared" si="3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0</v>
      </c>
      <c r="L3183">
        <v>2</v>
      </c>
      <c r="M3183" t="b">
        <v>0</v>
      </c>
      <c r="N3183" t="s">
        <v>8271</v>
      </c>
      <c r="O3183" s="5">
        <f t="shared" si="343"/>
        <v>1.0900000000000001</v>
      </c>
      <c r="P3183" s="11">
        <f t="shared" si="344"/>
        <v>272.5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41779.310034722221</v>
      </c>
      <c r="T3183" s="10">
        <f t="shared" si="348"/>
        <v>41805.666666666664</v>
      </c>
      <c r="U3183">
        <f t="shared" si="3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1501</v>
      </c>
      <c r="M3184" t="b">
        <v>0</v>
      </c>
      <c r="N3184" t="s">
        <v>8301</v>
      </c>
      <c r="O3184" s="5">
        <f t="shared" si="343"/>
        <v>1.0088571428571429</v>
      </c>
      <c r="P3184" s="11">
        <f t="shared" si="344"/>
        <v>4.7048634243837446</v>
      </c>
      <c r="Q3184" t="str">
        <f t="shared" si="345"/>
        <v>technology</v>
      </c>
      <c r="R3184" t="str">
        <f t="shared" si="346"/>
        <v>space exploration</v>
      </c>
      <c r="S3184" s="9">
        <f t="shared" si="347"/>
        <v>40883.949317129627</v>
      </c>
      <c r="T3184" s="10">
        <f t="shared" si="348"/>
        <v>40939.708333333336</v>
      </c>
      <c r="U3184">
        <f t="shared" si="3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0</v>
      </c>
      <c r="L3185">
        <v>574</v>
      </c>
      <c r="M3185" t="b">
        <v>1</v>
      </c>
      <c r="N3185" t="s">
        <v>8265</v>
      </c>
      <c r="O3185" s="5">
        <f t="shared" si="343"/>
        <v>1.0900000000000001</v>
      </c>
      <c r="P3185" s="11">
        <f t="shared" si="344"/>
        <v>4.7473867595818815</v>
      </c>
      <c r="Q3185" t="str">
        <f t="shared" si="345"/>
        <v>film &amp; video</v>
      </c>
      <c r="R3185" t="str">
        <f t="shared" si="346"/>
        <v>television</v>
      </c>
      <c r="S3185" s="9">
        <f t="shared" si="347"/>
        <v>41491.79478009259</v>
      </c>
      <c r="T3185" s="10">
        <f t="shared" si="348"/>
        <v>41509.79478009259</v>
      </c>
      <c r="U3185">
        <f t="shared" si="3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0</v>
      </c>
      <c r="L3186">
        <v>55</v>
      </c>
      <c r="M3186" t="b">
        <v>1</v>
      </c>
      <c r="N3186" t="s">
        <v>8271</v>
      </c>
      <c r="O3186" s="5">
        <f t="shared" si="343"/>
        <v>1.0720930232558139</v>
      </c>
      <c r="P3186" s="11">
        <f t="shared" si="344"/>
        <v>83.818181818181813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41791.993414351848</v>
      </c>
      <c r="T3186" s="10">
        <f t="shared" si="348"/>
        <v>41821.993414351848</v>
      </c>
      <c r="U3186">
        <f t="shared" si="3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0</v>
      </c>
      <c r="L3187">
        <v>60</v>
      </c>
      <c r="M3187" t="b">
        <v>1</v>
      </c>
      <c r="N3187" t="s">
        <v>8266</v>
      </c>
      <c r="O3187" s="5">
        <f t="shared" si="343"/>
        <v>1</v>
      </c>
      <c r="P3187" s="11">
        <f t="shared" si="344"/>
        <v>16.666666666666668</v>
      </c>
      <c r="Q3187" t="str">
        <f t="shared" si="345"/>
        <v>film &amp; video</v>
      </c>
      <c r="R3187" t="str">
        <f t="shared" si="346"/>
        <v>shorts</v>
      </c>
      <c r="S3187" s="9">
        <f t="shared" si="347"/>
        <v>41829.977326388893</v>
      </c>
      <c r="T3187" s="10">
        <f t="shared" si="348"/>
        <v>41836.977326388893</v>
      </c>
      <c r="U3187">
        <f t="shared" si="3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0</v>
      </c>
      <c r="L3188">
        <v>27</v>
      </c>
      <c r="M3188" t="b">
        <v>1</v>
      </c>
      <c r="N3188" t="s">
        <v>8300</v>
      </c>
      <c r="O3188" s="5">
        <f t="shared" si="343"/>
        <v>1.0218750000000001</v>
      </c>
      <c r="P3188" s="11">
        <f t="shared" si="344"/>
        <v>121.11111111111111</v>
      </c>
      <c r="Q3188" t="str">
        <f t="shared" si="345"/>
        <v>music</v>
      </c>
      <c r="R3188" t="str">
        <f t="shared" si="346"/>
        <v>classical music</v>
      </c>
      <c r="S3188" s="9">
        <f t="shared" si="347"/>
        <v>41868.924050925925</v>
      </c>
      <c r="T3188" s="10">
        <f t="shared" si="348"/>
        <v>41898.875</v>
      </c>
      <c r="U3188">
        <f t="shared" si="3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343"/>
        <v>1.1629333333333334</v>
      </c>
      <c r="P3189" s="11">
        <f t="shared" si="344"/>
        <v>17444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41835.666354166664</v>
      </c>
      <c r="T3189" s="10">
        <f t="shared" si="348"/>
        <v>41855.666354166664</v>
      </c>
      <c r="U3189">
        <f t="shared" si="3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1</v>
      </c>
      <c r="L3190">
        <v>73</v>
      </c>
      <c r="M3190" t="b">
        <v>1</v>
      </c>
      <c r="N3190" t="s">
        <v>8285</v>
      </c>
      <c r="O3190" s="5">
        <f t="shared" si="343"/>
        <v>0.65</v>
      </c>
      <c r="P3190" s="11">
        <f t="shared" si="344"/>
        <v>1.7808219178082192</v>
      </c>
      <c r="Q3190" t="str">
        <f t="shared" si="345"/>
        <v>photography</v>
      </c>
      <c r="R3190" t="str">
        <f t="shared" si="346"/>
        <v>photobooks</v>
      </c>
      <c r="S3190" s="9">
        <f t="shared" si="347"/>
        <v>42144.415532407409</v>
      </c>
      <c r="T3190" s="10">
        <f t="shared" si="348"/>
        <v>42165.415532407409</v>
      </c>
      <c r="U3190">
        <f t="shared" si="3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1</v>
      </c>
      <c r="L3191">
        <v>271</v>
      </c>
      <c r="M3191" t="b">
        <v>1</v>
      </c>
      <c r="N3191" t="s">
        <v>8295</v>
      </c>
      <c r="O3191" s="5">
        <f t="shared" si="343"/>
        <v>0.12327272727272727</v>
      </c>
      <c r="P3191" s="11">
        <f t="shared" si="344"/>
        <v>25.018450184501845</v>
      </c>
      <c r="Q3191" t="str">
        <f t="shared" si="345"/>
        <v>technology</v>
      </c>
      <c r="R3191" t="str">
        <f t="shared" si="346"/>
        <v>hardware</v>
      </c>
      <c r="S3191" s="9">
        <f t="shared" si="347"/>
        <v>42118.346435185187</v>
      </c>
      <c r="T3191" s="10">
        <f t="shared" si="348"/>
        <v>42148.346435185187</v>
      </c>
      <c r="U3191">
        <f t="shared" si="3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8268</v>
      </c>
      <c r="O3192" s="5">
        <f t="shared" si="343"/>
        <v>0</v>
      </c>
      <c r="P3192" s="11" t="e">
        <f t="shared" si="344"/>
        <v>#DIV/0!</v>
      </c>
      <c r="Q3192" t="str">
        <f t="shared" si="345"/>
        <v>film &amp; video</v>
      </c>
      <c r="R3192" t="str">
        <f t="shared" si="346"/>
        <v>drama</v>
      </c>
      <c r="S3192" s="9">
        <f t="shared" si="347"/>
        <v>42683.151331018518</v>
      </c>
      <c r="T3192" s="10">
        <f t="shared" si="348"/>
        <v>42713.192997685182</v>
      </c>
      <c r="U3192">
        <f t="shared" si="3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52</v>
      </c>
      <c r="M3193" t="b">
        <v>1</v>
      </c>
      <c r="N3193" t="s">
        <v>8279</v>
      </c>
      <c r="O3193" s="5">
        <f t="shared" si="343"/>
        <v>4.0266666666666666E-2</v>
      </c>
      <c r="P3193" s="11">
        <f t="shared" si="344"/>
        <v>2.9038461538461537</v>
      </c>
      <c r="Q3193" t="str">
        <f t="shared" si="345"/>
        <v>music</v>
      </c>
      <c r="R3193" t="str">
        <f t="shared" si="346"/>
        <v>indie rock</v>
      </c>
      <c r="S3193" s="9">
        <f t="shared" si="347"/>
        <v>42538.755428240736</v>
      </c>
      <c r="T3193" s="10">
        <f t="shared" si="348"/>
        <v>42598.755428240736</v>
      </c>
      <c r="U3193">
        <f t="shared" si="3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109</v>
      </c>
      <c r="M3194" t="b">
        <v>1</v>
      </c>
      <c r="N3194" t="s">
        <v>8276</v>
      </c>
      <c r="O3194" s="5">
        <f t="shared" si="343"/>
        <v>1.0200000000000001E-2</v>
      </c>
      <c r="P3194" s="11">
        <f t="shared" si="344"/>
        <v>0.93577981651376152</v>
      </c>
      <c r="Q3194" t="str">
        <f t="shared" si="345"/>
        <v>music</v>
      </c>
      <c r="R3194" t="str">
        <f t="shared" si="346"/>
        <v>rock</v>
      </c>
      <c r="S3194" s="9">
        <f t="shared" si="347"/>
        <v>42018.94049768518</v>
      </c>
      <c r="T3194" s="10">
        <f t="shared" si="348"/>
        <v>42063.916666666672</v>
      </c>
      <c r="U3194">
        <f t="shared" si="3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292</v>
      </c>
      <c r="M3195" t="b">
        <v>0</v>
      </c>
      <c r="N3195" t="s">
        <v>8281</v>
      </c>
      <c r="O3195" s="5">
        <f t="shared" si="343"/>
        <v>0.1174</v>
      </c>
      <c r="P3195" s="11">
        <f t="shared" si="344"/>
        <v>2.0102739726027399</v>
      </c>
      <c r="Q3195" t="str">
        <f t="shared" si="345"/>
        <v>journalism</v>
      </c>
      <c r="R3195" t="str">
        <f t="shared" si="346"/>
        <v>audio</v>
      </c>
      <c r="S3195" s="9">
        <f t="shared" si="347"/>
        <v>42010.968240740738</v>
      </c>
      <c r="T3195" s="10">
        <f t="shared" si="348"/>
        <v>42055.968240740738</v>
      </c>
      <c r="U3195">
        <f t="shared" si="3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26</v>
      </c>
      <c r="M3196" t="b">
        <v>1</v>
      </c>
      <c r="N3196" t="s">
        <v>8271</v>
      </c>
      <c r="O3196" s="5">
        <f t="shared" si="343"/>
        <v>0</v>
      </c>
      <c r="P3196" s="11">
        <f t="shared" si="344"/>
        <v>0</v>
      </c>
      <c r="Q3196" t="str">
        <f t="shared" si="345"/>
        <v>theater</v>
      </c>
      <c r="R3196" t="str">
        <f t="shared" si="346"/>
        <v>plays</v>
      </c>
      <c r="S3196" s="9">
        <f t="shared" si="347"/>
        <v>42182.062476851846</v>
      </c>
      <c r="T3196" s="10">
        <f t="shared" si="348"/>
        <v>42212.062476851846</v>
      </c>
      <c r="U3196">
        <f t="shared" si="3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14</v>
      </c>
      <c r="M3197" t="b">
        <v>1</v>
      </c>
      <c r="N3197" t="s">
        <v>8271</v>
      </c>
      <c r="O3197" s="5">
        <f t="shared" si="343"/>
        <v>0.59142857142857141</v>
      </c>
      <c r="P3197" s="11">
        <f t="shared" si="344"/>
        <v>147.85714285714286</v>
      </c>
      <c r="Q3197" t="str">
        <f t="shared" si="345"/>
        <v>theater</v>
      </c>
      <c r="R3197" t="str">
        <f t="shared" si="346"/>
        <v>plays</v>
      </c>
      <c r="S3197" s="9">
        <f t="shared" si="347"/>
        <v>42017.594236111108</v>
      </c>
      <c r="T3197" s="10">
        <f t="shared" si="348"/>
        <v>42047.594236111108</v>
      </c>
      <c r="U3197">
        <f t="shared" si="3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1</v>
      </c>
      <c r="L3198">
        <v>424</v>
      </c>
      <c r="M3198" t="b">
        <v>1</v>
      </c>
      <c r="N3198" t="s">
        <v>8295</v>
      </c>
      <c r="O3198" s="5">
        <f t="shared" si="343"/>
        <v>5.9999999999999995E-4</v>
      </c>
      <c r="P3198" s="11">
        <f t="shared" si="344"/>
        <v>4.2452830188679247</v>
      </c>
      <c r="Q3198" t="str">
        <f t="shared" si="345"/>
        <v>technology</v>
      </c>
      <c r="R3198" t="str">
        <f t="shared" si="346"/>
        <v>hardware</v>
      </c>
      <c r="S3198" s="9">
        <f t="shared" si="347"/>
        <v>42157.598090277781</v>
      </c>
      <c r="T3198" s="10">
        <f t="shared" si="348"/>
        <v>42217.583333333328</v>
      </c>
      <c r="U3198">
        <f t="shared" si="3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11</v>
      </c>
      <c r="M3199" t="b">
        <v>0</v>
      </c>
      <c r="N3199" t="s">
        <v>8293</v>
      </c>
      <c r="O3199" s="5">
        <f t="shared" si="343"/>
        <v>0.1145</v>
      </c>
      <c r="P3199" s="11">
        <f t="shared" si="344"/>
        <v>104.09090909090909</v>
      </c>
      <c r="Q3199" t="str">
        <f t="shared" si="345"/>
        <v>music</v>
      </c>
      <c r="R3199" t="str">
        <f t="shared" si="346"/>
        <v>faith</v>
      </c>
      <c r="S3199" s="9">
        <f t="shared" si="347"/>
        <v>42009.493263888886</v>
      </c>
      <c r="T3199" s="10">
        <f t="shared" si="348"/>
        <v>42039.493263888886</v>
      </c>
      <c r="U3199">
        <f t="shared" si="3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1</v>
      </c>
      <c r="L3200">
        <v>303</v>
      </c>
      <c r="M3200" t="b">
        <v>1</v>
      </c>
      <c r="N3200" t="s">
        <v>8295</v>
      </c>
      <c r="O3200" s="5">
        <f t="shared" si="343"/>
        <v>3.6666666666666666E-3</v>
      </c>
      <c r="P3200" s="11">
        <f t="shared" si="344"/>
        <v>0.36303630363036304</v>
      </c>
      <c r="Q3200" t="str">
        <f t="shared" si="345"/>
        <v>technology</v>
      </c>
      <c r="R3200" t="str">
        <f t="shared" si="346"/>
        <v>hardware</v>
      </c>
      <c r="S3200" s="9">
        <f t="shared" si="347"/>
        <v>42013.424502314811</v>
      </c>
      <c r="T3200" s="10">
        <f t="shared" si="348"/>
        <v>42051.424502314811</v>
      </c>
      <c r="U3200">
        <f t="shared" si="3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15</v>
      </c>
      <c r="M3201" t="b">
        <v>0</v>
      </c>
      <c r="N3201" t="s">
        <v>8284</v>
      </c>
      <c r="O3201" s="5">
        <f t="shared" si="343"/>
        <v>0.52159999999999995</v>
      </c>
      <c r="P3201" s="11">
        <f t="shared" si="344"/>
        <v>173.86666666666667</v>
      </c>
      <c r="Q3201" t="str">
        <f t="shared" si="345"/>
        <v>food</v>
      </c>
      <c r="R3201" t="str">
        <f t="shared" si="346"/>
        <v>food trucks</v>
      </c>
      <c r="S3201" s="9">
        <f t="shared" si="347"/>
        <v>41858.761782407404</v>
      </c>
      <c r="T3201" s="10">
        <f t="shared" si="348"/>
        <v>41888.875</v>
      </c>
      <c r="U3201">
        <f t="shared" si="3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3</v>
      </c>
      <c r="M3202" t="b">
        <v>0</v>
      </c>
      <c r="N3202" t="s">
        <v>8268</v>
      </c>
      <c r="O3202" s="5">
        <f t="shared" ref="O3202:O3265" si="350">E3202/D3202</f>
        <v>2.0000000000000002E-5</v>
      </c>
      <c r="P3202" s="11">
        <f t="shared" ref="P3202:P3265" si="351">E3202/L3202</f>
        <v>0.33333333333333331</v>
      </c>
      <c r="Q3202" t="str">
        <f t="shared" ref="Q3202:Q3265" si="352">LEFT(N3202,SEARCH("/",N3202,1)-1)</f>
        <v>film &amp; video</v>
      </c>
      <c r="R3202" t="str">
        <f t="shared" ref="R3202:R3265" si="353">RIGHT(N3202,LEN(N3202)- SEARCH("/",N3202,SEARCH("/",N3202)))</f>
        <v>drama</v>
      </c>
      <c r="S3202" s="9">
        <f t="shared" ref="S3202:S3265" si="354">(((J3202/60)/60)/24)+DATE(1970,1,1)</f>
        <v>42460.320613425924</v>
      </c>
      <c r="T3202" s="10">
        <f t="shared" ref="T3202:T3265" si="355">(((I3202/60)/60)/24)+DATE(1970,1,1)</f>
        <v>42490.231944444444</v>
      </c>
      <c r="U3202">
        <f t="shared" ref="U3202:U3265" si="356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274</v>
      </c>
      <c r="M3203" t="b">
        <v>1</v>
      </c>
      <c r="N3203" t="s">
        <v>8273</v>
      </c>
      <c r="O3203" s="5">
        <f t="shared" si="350"/>
        <v>1.2500000000000001E-2</v>
      </c>
      <c r="P3203" s="11">
        <f t="shared" si="351"/>
        <v>9.1240875912408759E-2</v>
      </c>
      <c r="Q3203" t="str">
        <f t="shared" si="352"/>
        <v>technology</v>
      </c>
      <c r="R3203" t="str">
        <f t="shared" si="353"/>
        <v>wearables</v>
      </c>
      <c r="S3203" s="9">
        <f t="shared" si="354"/>
        <v>41861.767094907409</v>
      </c>
      <c r="T3203" s="10">
        <f t="shared" si="355"/>
        <v>41882.767094907409</v>
      </c>
      <c r="U3203">
        <f t="shared" si="356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1</v>
      </c>
      <c r="L3204">
        <v>123</v>
      </c>
      <c r="M3204" t="b">
        <v>1</v>
      </c>
      <c r="N3204" t="s">
        <v>8298</v>
      </c>
      <c r="O3204" s="5">
        <f t="shared" si="350"/>
        <v>0.54520000000000002</v>
      </c>
      <c r="P3204" s="11">
        <f t="shared" si="351"/>
        <v>22.162601626016261</v>
      </c>
      <c r="Q3204" t="str">
        <f t="shared" si="352"/>
        <v>food</v>
      </c>
      <c r="R3204" t="str">
        <f t="shared" si="353"/>
        <v>small batch</v>
      </c>
      <c r="S3204" s="9">
        <f t="shared" si="354"/>
        <v>42293.853541666671</v>
      </c>
      <c r="T3204" s="10">
        <f t="shared" si="355"/>
        <v>42352.249305555553</v>
      </c>
      <c r="U3204">
        <f t="shared" si="35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30</v>
      </c>
      <c r="M3205" t="b">
        <v>0</v>
      </c>
      <c r="N3205" t="s">
        <v>8278</v>
      </c>
      <c r="O3205" s="5">
        <f t="shared" si="350"/>
        <v>0.25</v>
      </c>
      <c r="P3205" s="11">
        <f t="shared" si="351"/>
        <v>8.3333333333333339</v>
      </c>
      <c r="Q3205" t="str">
        <f t="shared" si="352"/>
        <v>music</v>
      </c>
      <c r="R3205" t="str">
        <f t="shared" si="353"/>
        <v>jazz</v>
      </c>
      <c r="S3205" s="9">
        <f t="shared" si="354"/>
        <v>42242.988680555558</v>
      </c>
      <c r="T3205" s="10">
        <f t="shared" si="355"/>
        <v>42272.988680555558</v>
      </c>
      <c r="U3205">
        <f t="shared" si="35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10</v>
      </c>
      <c r="M3206" t="b">
        <v>0</v>
      </c>
      <c r="N3206" t="s">
        <v>8271</v>
      </c>
      <c r="O3206" s="5">
        <f t="shared" si="350"/>
        <v>0</v>
      </c>
      <c r="P3206" s="11">
        <f t="shared" si="351"/>
        <v>0</v>
      </c>
      <c r="Q3206" t="str">
        <f t="shared" si="352"/>
        <v>theater</v>
      </c>
      <c r="R3206" t="str">
        <f t="shared" si="353"/>
        <v>plays</v>
      </c>
      <c r="S3206" s="9">
        <f t="shared" si="354"/>
        <v>42172.686099537037</v>
      </c>
      <c r="T3206" s="10">
        <f t="shared" si="355"/>
        <v>42202.676388888889</v>
      </c>
      <c r="U3206">
        <f t="shared" si="35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9</v>
      </c>
      <c r="M3207" t="b">
        <v>0</v>
      </c>
      <c r="N3207" t="s">
        <v>8305</v>
      </c>
      <c r="O3207" s="5">
        <f t="shared" si="350"/>
        <v>3.4125000000000003E-2</v>
      </c>
      <c r="P3207" s="11">
        <f t="shared" si="351"/>
        <v>30.333333333333332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42095.374675925923</v>
      </c>
      <c r="T3207" s="10">
        <f t="shared" si="355"/>
        <v>42125.374675925923</v>
      </c>
      <c r="U3207">
        <f t="shared" si="35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22</v>
      </c>
      <c r="M3208" t="b">
        <v>0</v>
      </c>
      <c r="N3208" t="s">
        <v>8273</v>
      </c>
      <c r="O3208" s="5">
        <f t="shared" si="350"/>
        <v>0</v>
      </c>
      <c r="P3208" s="11">
        <f t="shared" si="351"/>
        <v>0</v>
      </c>
      <c r="Q3208" t="str">
        <f t="shared" si="352"/>
        <v>technology</v>
      </c>
      <c r="R3208" t="str">
        <f t="shared" si="353"/>
        <v>wearables</v>
      </c>
      <c r="S3208" s="9">
        <f t="shared" si="354"/>
        <v>42236.276053240741</v>
      </c>
      <c r="T3208" s="10">
        <f t="shared" si="355"/>
        <v>42266.276053240741</v>
      </c>
      <c r="U3208">
        <f t="shared" si="35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1</v>
      </c>
      <c r="L3209">
        <v>389</v>
      </c>
      <c r="M3209" t="b">
        <v>1</v>
      </c>
      <c r="N3209" t="s">
        <v>8276</v>
      </c>
      <c r="O3209" s="5">
        <f t="shared" si="350"/>
        <v>0.46363636363636362</v>
      </c>
      <c r="P3209" s="11">
        <f t="shared" si="351"/>
        <v>6.5552699228791775</v>
      </c>
      <c r="Q3209" t="str">
        <f t="shared" si="352"/>
        <v>music</v>
      </c>
      <c r="R3209" t="str">
        <f t="shared" si="353"/>
        <v>rock</v>
      </c>
      <c r="S3209" s="9">
        <f t="shared" si="354"/>
        <v>42057.277858796297</v>
      </c>
      <c r="T3209" s="10">
        <f t="shared" si="355"/>
        <v>42117.236192129625</v>
      </c>
      <c r="U3209">
        <f t="shared" si="3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0</v>
      </c>
      <c r="L3210">
        <v>18</v>
      </c>
      <c r="M3210" t="b">
        <v>1</v>
      </c>
      <c r="N3210" t="s">
        <v>8271</v>
      </c>
      <c r="O3210" s="5">
        <f t="shared" si="350"/>
        <v>1.0349999999999999</v>
      </c>
      <c r="P3210" s="11">
        <f t="shared" si="351"/>
        <v>287.5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41827.605057870373</v>
      </c>
      <c r="T3210" s="10">
        <f t="shared" si="355"/>
        <v>41848.605057870373</v>
      </c>
      <c r="U3210">
        <f t="shared" si="3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0</v>
      </c>
      <c r="L3211">
        <v>2</v>
      </c>
      <c r="M3211" t="b">
        <v>0</v>
      </c>
      <c r="N3211" t="s">
        <v>8278</v>
      </c>
      <c r="O3211" s="5">
        <f t="shared" si="350"/>
        <v>1.1932315789473684</v>
      </c>
      <c r="P3211" s="11">
        <f t="shared" si="351"/>
        <v>5667.85</v>
      </c>
      <c r="Q3211" t="str">
        <f t="shared" si="352"/>
        <v>music</v>
      </c>
      <c r="R3211" t="str">
        <f t="shared" si="353"/>
        <v>jazz</v>
      </c>
      <c r="S3211" s="9">
        <f t="shared" si="354"/>
        <v>41778.637245370373</v>
      </c>
      <c r="T3211" s="10">
        <f t="shared" si="355"/>
        <v>41810.958333333336</v>
      </c>
      <c r="U3211">
        <f t="shared" si="3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0</v>
      </c>
      <c r="L3212">
        <v>59</v>
      </c>
      <c r="M3212" t="b">
        <v>1</v>
      </c>
      <c r="N3212" t="s">
        <v>8300</v>
      </c>
      <c r="O3212" s="5">
        <f t="shared" si="350"/>
        <v>1.2576666666666667</v>
      </c>
      <c r="P3212" s="11">
        <f t="shared" si="351"/>
        <v>63.949152542372879</v>
      </c>
      <c r="Q3212" t="str">
        <f t="shared" si="352"/>
        <v>music</v>
      </c>
      <c r="R3212" t="str">
        <f t="shared" si="353"/>
        <v>classical music</v>
      </c>
      <c r="S3212" s="9">
        <f t="shared" si="354"/>
        <v>41013.936562499999</v>
      </c>
      <c r="T3212" s="10">
        <f t="shared" si="355"/>
        <v>41061.165972222225</v>
      </c>
      <c r="U3212">
        <f t="shared" si="3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0</v>
      </c>
      <c r="L3213">
        <v>20</v>
      </c>
      <c r="M3213" t="b">
        <v>1</v>
      </c>
      <c r="N3213" t="s">
        <v>8276</v>
      </c>
      <c r="O3213" s="5">
        <f t="shared" si="350"/>
        <v>1.1974347826086957</v>
      </c>
      <c r="P3213" s="11">
        <f t="shared" si="351"/>
        <v>1377.05</v>
      </c>
      <c r="Q3213" t="str">
        <f t="shared" si="352"/>
        <v>music</v>
      </c>
      <c r="R3213" t="str">
        <f t="shared" si="353"/>
        <v>rock</v>
      </c>
      <c r="S3213" s="9">
        <f t="shared" si="354"/>
        <v>41834.586574074077</v>
      </c>
      <c r="T3213" s="10">
        <f t="shared" si="355"/>
        <v>41866.083333333336</v>
      </c>
      <c r="U3213">
        <f t="shared" si="3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0</v>
      </c>
      <c r="L3214">
        <v>4</v>
      </c>
      <c r="M3214" t="b">
        <v>0</v>
      </c>
      <c r="N3214" t="s">
        <v>8281</v>
      </c>
      <c r="O3214" s="5">
        <f t="shared" si="350"/>
        <v>1.2625</v>
      </c>
      <c r="P3214" s="11">
        <f t="shared" si="351"/>
        <v>1262.5</v>
      </c>
      <c r="Q3214" t="str">
        <f t="shared" si="352"/>
        <v>journalism</v>
      </c>
      <c r="R3214" t="str">
        <f t="shared" si="353"/>
        <v>audio</v>
      </c>
      <c r="S3214" s="9">
        <f t="shared" si="354"/>
        <v>41829.795729166668</v>
      </c>
      <c r="T3214" s="10">
        <f t="shared" si="355"/>
        <v>41859.795729166668</v>
      </c>
      <c r="U3214">
        <f t="shared" si="3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205</v>
      </c>
      <c r="M3215" t="b">
        <v>1</v>
      </c>
      <c r="N3215" t="s">
        <v>8295</v>
      </c>
      <c r="O3215" s="5">
        <f t="shared" si="350"/>
        <v>1.0011666666666668</v>
      </c>
      <c r="P3215" s="11">
        <f t="shared" si="351"/>
        <v>29.302439024390242</v>
      </c>
      <c r="Q3215" t="str">
        <f t="shared" si="352"/>
        <v>technology</v>
      </c>
      <c r="R3215" t="str">
        <f t="shared" si="353"/>
        <v>hardware</v>
      </c>
      <c r="S3215" s="9">
        <f t="shared" si="354"/>
        <v>42171.763414351852</v>
      </c>
      <c r="T3215" s="10">
        <f t="shared" si="355"/>
        <v>42211.763414351852</v>
      </c>
      <c r="U3215">
        <f t="shared" si="3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150</v>
      </c>
      <c r="M3216" t="b">
        <v>1</v>
      </c>
      <c r="N3216" t="s">
        <v>8288</v>
      </c>
      <c r="O3216" s="5">
        <f t="shared" si="350"/>
        <v>1.0213333333333334</v>
      </c>
      <c r="P3216" s="11">
        <f t="shared" si="351"/>
        <v>81.706666666666663</v>
      </c>
      <c r="Q3216" t="str">
        <f t="shared" si="352"/>
        <v>publishing</v>
      </c>
      <c r="R3216" t="str">
        <f t="shared" si="353"/>
        <v>radio &amp; podcasts</v>
      </c>
      <c r="S3216" s="9">
        <f t="shared" si="354"/>
        <v>42337.792511574073</v>
      </c>
      <c r="T3216" s="10">
        <f t="shared" si="355"/>
        <v>42374.996527777781</v>
      </c>
      <c r="U3216">
        <f t="shared" si="35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0</v>
      </c>
      <c r="L3217">
        <v>42</v>
      </c>
      <c r="M3217" t="b">
        <v>1</v>
      </c>
      <c r="N3217" t="s">
        <v>8292</v>
      </c>
      <c r="O3217" s="5">
        <f t="shared" si="350"/>
        <v>1.0035142857142858</v>
      </c>
      <c r="P3217" s="11">
        <f t="shared" si="351"/>
        <v>836.26190476190482</v>
      </c>
      <c r="Q3217" t="str">
        <f t="shared" si="352"/>
        <v>music</v>
      </c>
      <c r="R3217" t="str">
        <f t="shared" si="353"/>
        <v>pop</v>
      </c>
      <c r="S3217" s="9">
        <f t="shared" si="354"/>
        <v>42219.665173611109</v>
      </c>
      <c r="T3217" s="10">
        <f t="shared" si="355"/>
        <v>42257.165972222225</v>
      </c>
      <c r="U3217">
        <f t="shared" si="3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0</v>
      </c>
      <c r="L3218">
        <v>47</v>
      </c>
      <c r="M3218" t="b">
        <v>1</v>
      </c>
      <c r="N3218" t="s">
        <v>8266</v>
      </c>
      <c r="O3218" s="5">
        <f t="shared" si="350"/>
        <v>1.0004999999999999</v>
      </c>
      <c r="P3218" s="11">
        <f t="shared" si="351"/>
        <v>42.574468085106382</v>
      </c>
      <c r="Q3218" t="str">
        <f t="shared" si="352"/>
        <v>film &amp; video</v>
      </c>
      <c r="R3218" t="str">
        <f t="shared" si="353"/>
        <v>shorts</v>
      </c>
      <c r="S3218" s="9">
        <f t="shared" si="354"/>
        <v>42165.462627314817</v>
      </c>
      <c r="T3218" s="10">
        <f t="shared" si="355"/>
        <v>42196.604166666672</v>
      </c>
      <c r="U3218">
        <f t="shared" si="3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122</v>
      </c>
      <c r="M3219" t="b">
        <v>0</v>
      </c>
      <c r="N3219" t="s">
        <v>8285</v>
      </c>
      <c r="O3219" s="5">
        <f t="shared" si="350"/>
        <v>1.1602222222222223</v>
      </c>
      <c r="P3219" s="11">
        <f t="shared" si="351"/>
        <v>42.795081967213115</v>
      </c>
      <c r="Q3219" t="str">
        <f t="shared" si="352"/>
        <v>photography</v>
      </c>
      <c r="R3219" t="str">
        <f t="shared" si="353"/>
        <v>photobooks</v>
      </c>
      <c r="S3219" s="9">
        <f t="shared" si="354"/>
        <v>42648.546111111107</v>
      </c>
      <c r="T3219" s="10">
        <f t="shared" si="355"/>
        <v>42678.546111111107</v>
      </c>
      <c r="U3219">
        <f t="shared" si="3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0</v>
      </c>
      <c r="L3220">
        <v>25</v>
      </c>
      <c r="M3220" t="b">
        <v>0</v>
      </c>
      <c r="N3220" t="s">
        <v>8294</v>
      </c>
      <c r="O3220" s="5">
        <f t="shared" si="350"/>
        <v>1.0209999999999999</v>
      </c>
      <c r="P3220" s="11">
        <f t="shared" si="351"/>
        <v>490.08</v>
      </c>
      <c r="Q3220" t="str">
        <f t="shared" si="352"/>
        <v>technology</v>
      </c>
      <c r="R3220" t="str">
        <f t="shared" si="353"/>
        <v>gadgets</v>
      </c>
      <c r="S3220" s="9">
        <f t="shared" si="354"/>
        <v>41971.002152777779</v>
      </c>
      <c r="T3220" s="10">
        <f t="shared" si="355"/>
        <v>42004</v>
      </c>
      <c r="U3220">
        <f t="shared" si="3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0</v>
      </c>
      <c r="L3221">
        <v>0</v>
      </c>
      <c r="M3221" t="b">
        <v>0</v>
      </c>
      <c r="N3221" t="s">
        <v>8267</v>
      </c>
      <c r="O3221" s="5">
        <f t="shared" si="350"/>
        <v>1.0011000000000001</v>
      </c>
      <c r="P3221" s="11" t="e">
        <f t="shared" si="351"/>
        <v>#DIV/0!</v>
      </c>
      <c r="Q3221" t="str">
        <f t="shared" si="352"/>
        <v>film &amp; video</v>
      </c>
      <c r="R3221" t="str">
        <f t="shared" si="353"/>
        <v>science fiction</v>
      </c>
      <c r="S3221" s="9">
        <f t="shared" si="354"/>
        <v>42050.983182870375</v>
      </c>
      <c r="T3221" s="10">
        <f t="shared" si="355"/>
        <v>42085.941516203704</v>
      </c>
      <c r="U3221">
        <f t="shared" si="3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0</v>
      </c>
      <c r="L3222">
        <v>20</v>
      </c>
      <c r="M3222" t="b">
        <v>1</v>
      </c>
      <c r="N3222" t="s">
        <v>8271</v>
      </c>
      <c r="O3222" s="5">
        <f t="shared" si="350"/>
        <v>1.0084</v>
      </c>
      <c r="P3222" s="11">
        <f t="shared" si="351"/>
        <v>756.3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42772.833379629628</v>
      </c>
      <c r="T3222" s="10">
        <f t="shared" si="355"/>
        <v>42806.875</v>
      </c>
      <c r="U3222">
        <f t="shared" si="3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29</v>
      </c>
      <c r="M3223" t="b">
        <v>1</v>
      </c>
      <c r="N3223" t="s">
        <v>8269</v>
      </c>
      <c r="O3223" s="5">
        <f t="shared" si="350"/>
        <v>1.0342499999999999</v>
      </c>
      <c r="P3223" s="11">
        <f t="shared" si="351"/>
        <v>142.65517241379311</v>
      </c>
      <c r="Q3223" t="str">
        <f t="shared" si="352"/>
        <v>film &amp; video</v>
      </c>
      <c r="R3223" t="str">
        <f t="shared" si="353"/>
        <v>documentary</v>
      </c>
      <c r="S3223" s="9">
        <f t="shared" si="354"/>
        <v>42155.696793981479</v>
      </c>
      <c r="T3223" s="10">
        <f t="shared" si="355"/>
        <v>42190.696793981479</v>
      </c>
      <c r="U3223">
        <f t="shared" si="3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0</v>
      </c>
      <c r="L3224">
        <v>8</v>
      </c>
      <c r="M3224" t="b">
        <v>0</v>
      </c>
      <c r="N3224" t="s">
        <v>8273</v>
      </c>
      <c r="O3224" s="5">
        <f t="shared" si="350"/>
        <v>1.248</v>
      </c>
      <c r="P3224" s="11">
        <f t="shared" si="351"/>
        <v>390</v>
      </c>
      <c r="Q3224" t="str">
        <f t="shared" si="352"/>
        <v>technology</v>
      </c>
      <c r="R3224" t="str">
        <f t="shared" si="353"/>
        <v>wearables</v>
      </c>
      <c r="S3224" s="9">
        <f t="shared" si="354"/>
        <v>42270.582141203704</v>
      </c>
      <c r="T3224" s="10">
        <f t="shared" si="355"/>
        <v>42301.895138888889</v>
      </c>
      <c r="U3224">
        <f t="shared" si="3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0</v>
      </c>
      <c r="L3225">
        <v>17</v>
      </c>
      <c r="M3225" t="b">
        <v>0</v>
      </c>
      <c r="N3225" t="s">
        <v>8273</v>
      </c>
      <c r="O3225" s="5">
        <f t="shared" si="350"/>
        <v>1.0951612903225807</v>
      </c>
      <c r="P3225" s="11">
        <f t="shared" si="351"/>
        <v>199.70588235294119</v>
      </c>
      <c r="Q3225" t="str">
        <f t="shared" si="352"/>
        <v>technology</v>
      </c>
      <c r="R3225" t="str">
        <f t="shared" si="353"/>
        <v>wearables</v>
      </c>
      <c r="S3225" s="9">
        <f t="shared" si="354"/>
        <v>42206.835370370376</v>
      </c>
      <c r="T3225" s="10">
        <f t="shared" si="355"/>
        <v>42236.835370370376</v>
      </c>
      <c r="U3225">
        <f t="shared" si="3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0</v>
      </c>
      <c r="L3226">
        <v>12</v>
      </c>
      <c r="M3226" t="b">
        <v>0</v>
      </c>
      <c r="N3226" t="s">
        <v>8271</v>
      </c>
      <c r="O3226" s="5">
        <f t="shared" si="350"/>
        <v>1.0203333333333333</v>
      </c>
      <c r="P3226" s="11">
        <f t="shared" si="351"/>
        <v>2550.8333333333335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42697.850844907407</v>
      </c>
      <c r="T3226" s="10">
        <f t="shared" si="355"/>
        <v>42745.208333333328</v>
      </c>
      <c r="U3226">
        <f t="shared" si="35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0</v>
      </c>
      <c r="L3227">
        <v>5</v>
      </c>
      <c r="M3227" t="b">
        <v>0</v>
      </c>
      <c r="N3227" t="s">
        <v>8271</v>
      </c>
      <c r="O3227" s="5">
        <f t="shared" si="350"/>
        <v>1.0235000000000001</v>
      </c>
      <c r="P3227" s="11">
        <f t="shared" si="351"/>
        <v>409.4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42503.559467592597</v>
      </c>
      <c r="T3227" s="10">
        <f t="shared" si="355"/>
        <v>42524.875</v>
      </c>
      <c r="U3227">
        <f t="shared" si="3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28</v>
      </c>
      <c r="M3228" t="b">
        <v>0</v>
      </c>
      <c r="N3228" t="s">
        <v>8271</v>
      </c>
      <c r="O3228" s="5">
        <f t="shared" si="350"/>
        <v>1.0416666666666667</v>
      </c>
      <c r="P3228" s="11">
        <f t="shared" si="351"/>
        <v>44.642857142857146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42277.583472222221</v>
      </c>
      <c r="T3228" s="10">
        <f t="shared" si="355"/>
        <v>42307.583472222221</v>
      </c>
      <c r="U3228">
        <f t="shared" si="3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1204</v>
      </c>
      <c r="M3229" t="b">
        <v>1</v>
      </c>
      <c r="N3229" t="s">
        <v>8297</v>
      </c>
      <c r="O3229" s="5">
        <f t="shared" si="350"/>
        <v>1.25</v>
      </c>
      <c r="P3229" s="11">
        <f t="shared" si="351"/>
        <v>1.2458471760797343</v>
      </c>
      <c r="Q3229" t="str">
        <f t="shared" si="352"/>
        <v>games</v>
      </c>
      <c r="R3229" t="str">
        <f t="shared" si="353"/>
        <v>tabletop games</v>
      </c>
      <c r="S3229" s="9">
        <f t="shared" si="354"/>
        <v>42722.882361111115</v>
      </c>
      <c r="T3229" s="10">
        <f t="shared" si="355"/>
        <v>42752.882361111115</v>
      </c>
      <c r="U3229">
        <f t="shared" si="356"/>
        <v>2016</v>
      </c>
    </row>
    <row r="3230" spans="1:21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0</v>
      </c>
      <c r="L3230">
        <v>47</v>
      </c>
      <c r="M3230" t="b">
        <v>1</v>
      </c>
      <c r="N3230" t="s">
        <v>8277</v>
      </c>
      <c r="O3230" s="5">
        <f t="shared" si="350"/>
        <v>1.0234285714285714</v>
      </c>
      <c r="P3230" s="11">
        <f t="shared" si="351"/>
        <v>152.42553191489361</v>
      </c>
      <c r="Q3230" t="str">
        <f t="shared" si="352"/>
        <v>music</v>
      </c>
      <c r="R3230" t="str">
        <f t="shared" si="353"/>
        <v>metal</v>
      </c>
      <c r="S3230" s="9">
        <f t="shared" si="354"/>
        <v>42323.70930555556</v>
      </c>
      <c r="T3230" s="10">
        <f t="shared" si="355"/>
        <v>42355.207638888889</v>
      </c>
      <c r="U3230">
        <f t="shared" si="3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0</v>
      </c>
      <c r="L3231">
        <v>1</v>
      </c>
      <c r="M3231" t="b">
        <v>0</v>
      </c>
      <c r="N3231" t="s">
        <v>8281</v>
      </c>
      <c r="O3231" s="5">
        <f t="shared" si="350"/>
        <v>1.0786500000000001</v>
      </c>
      <c r="P3231" s="11">
        <f t="shared" si="351"/>
        <v>21573</v>
      </c>
      <c r="Q3231" t="str">
        <f t="shared" si="352"/>
        <v>journalism</v>
      </c>
      <c r="R3231" t="str">
        <f t="shared" si="353"/>
        <v>audio</v>
      </c>
      <c r="S3231" s="9">
        <f t="shared" si="354"/>
        <v>41933.291643518518</v>
      </c>
      <c r="T3231" s="10">
        <f t="shared" si="355"/>
        <v>41963.333310185189</v>
      </c>
      <c r="U3231">
        <f t="shared" si="3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0</v>
      </c>
      <c r="L3232">
        <v>36</v>
      </c>
      <c r="M3232" t="b">
        <v>0</v>
      </c>
      <c r="N3232" t="s">
        <v>8304</v>
      </c>
      <c r="O3232" s="5">
        <f t="shared" si="350"/>
        <v>1.0988461538461538</v>
      </c>
      <c r="P3232" s="11">
        <f t="shared" si="351"/>
        <v>79.361111111111114</v>
      </c>
      <c r="Q3232" t="str">
        <f t="shared" si="352"/>
        <v>publishing</v>
      </c>
      <c r="R3232" t="str">
        <f t="shared" si="353"/>
        <v>children's books</v>
      </c>
      <c r="S3232" s="9">
        <f t="shared" si="354"/>
        <v>41898.168125000004</v>
      </c>
      <c r="T3232" s="10">
        <f t="shared" si="355"/>
        <v>41913.165972222225</v>
      </c>
      <c r="U3232">
        <f t="shared" si="3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1</v>
      </c>
      <c r="L3233">
        <v>163</v>
      </c>
      <c r="M3233" t="b">
        <v>1</v>
      </c>
      <c r="N3233" t="s">
        <v>8279</v>
      </c>
      <c r="O3233" s="5">
        <f t="shared" si="350"/>
        <v>1.61</v>
      </c>
      <c r="P3233" s="11">
        <f t="shared" si="351"/>
        <v>9.8773006134969332</v>
      </c>
      <c r="Q3233" t="str">
        <f t="shared" si="352"/>
        <v>music</v>
      </c>
      <c r="R3233" t="str">
        <f t="shared" si="353"/>
        <v>indie rock</v>
      </c>
      <c r="S3233" s="9">
        <f t="shared" si="354"/>
        <v>42446.943831018521</v>
      </c>
      <c r="T3233" s="10">
        <f t="shared" si="355"/>
        <v>42476.943831018521</v>
      </c>
      <c r="U3233">
        <f t="shared" si="3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0</v>
      </c>
      <c r="L3234">
        <v>23</v>
      </c>
      <c r="M3234" t="b">
        <v>1</v>
      </c>
      <c r="N3234" t="s">
        <v>8276</v>
      </c>
      <c r="O3234" s="5">
        <f t="shared" si="350"/>
        <v>1.3120000000000001</v>
      </c>
      <c r="P3234" s="11">
        <f t="shared" si="351"/>
        <v>57.043478260869563</v>
      </c>
      <c r="Q3234" t="str">
        <f t="shared" si="352"/>
        <v>music</v>
      </c>
      <c r="R3234" t="str">
        <f t="shared" si="353"/>
        <v>rock</v>
      </c>
      <c r="S3234" s="9">
        <f t="shared" si="354"/>
        <v>42463.81385416667</v>
      </c>
      <c r="T3234" s="10">
        <f t="shared" si="355"/>
        <v>42494.165972222225</v>
      </c>
      <c r="U3234">
        <f t="shared" si="3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13</v>
      </c>
      <c r="M3235" t="b">
        <v>0</v>
      </c>
      <c r="N3235" t="s">
        <v>8304</v>
      </c>
      <c r="O3235" s="5">
        <f t="shared" si="350"/>
        <v>1.1879999999999999</v>
      </c>
      <c r="P3235" s="11">
        <f t="shared" si="351"/>
        <v>456.92307692307691</v>
      </c>
      <c r="Q3235" t="str">
        <f t="shared" si="352"/>
        <v>publishing</v>
      </c>
      <c r="R3235" t="str">
        <f t="shared" si="353"/>
        <v>children's books</v>
      </c>
      <c r="S3235" s="9">
        <f t="shared" si="354"/>
        <v>42766.805034722223</v>
      </c>
      <c r="T3235" s="10">
        <f t="shared" si="355"/>
        <v>42796.805034722223</v>
      </c>
      <c r="U3235">
        <f t="shared" si="3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36</v>
      </c>
      <c r="M3236" t="b">
        <v>1</v>
      </c>
      <c r="N3236" t="s">
        <v>8271</v>
      </c>
      <c r="O3236" s="5">
        <f t="shared" si="350"/>
        <v>1.0039275000000001</v>
      </c>
      <c r="P3236" s="11">
        <f t="shared" si="351"/>
        <v>111.5475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42734.789444444439</v>
      </c>
      <c r="T3236" s="10">
        <f t="shared" si="355"/>
        <v>42767.979861111111</v>
      </c>
      <c r="U3236">
        <f t="shared" si="35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0</v>
      </c>
      <c r="L3237">
        <v>12</v>
      </c>
      <c r="M3237" t="b">
        <v>1</v>
      </c>
      <c r="N3237" t="s">
        <v>8276</v>
      </c>
      <c r="O3237" s="5">
        <f t="shared" si="350"/>
        <v>1.0320666666666667</v>
      </c>
      <c r="P3237" s="11">
        <f t="shared" si="351"/>
        <v>1290.0833333333333</v>
      </c>
      <c r="Q3237" t="str">
        <f t="shared" si="352"/>
        <v>music</v>
      </c>
      <c r="R3237" t="str">
        <f t="shared" si="353"/>
        <v>rock</v>
      </c>
      <c r="S3237" s="9">
        <f t="shared" si="354"/>
        <v>42522.347812499997</v>
      </c>
      <c r="T3237" s="10">
        <f t="shared" si="355"/>
        <v>42552.347812499997</v>
      </c>
      <c r="U3237">
        <f t="shared" si="3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47</v>
      </c>
      <c r="M3238" t="b">
        <v>1</v>
      </c>
      <c r="N3238" t="s">
        <v>8271</v>
      </c>
      <c r="O3238" s="5">
        <f t="shared" si="350"/>
        <v>1.006</v>
      </c>
      <c r="P3238" s="11">
        <f t="shared" si="351"/>
        <v>428.08510638297872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42702.917048611111</v>
      </c>
      <c r="T3238" s="10">
        <f t="shared" si="355"/>
        <v>42732.917048611111</v>
      </c>
      <c r="U3238">
        <f t="shared" si="3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0</v>
      </c>
      <c r="L3239">
        <v>61</v>
      </c>
      <c r="M3239" t="b">
        <v>0</v>
      </c>
      <c r="N3239" t="s">
        <v>8298</v>
      </c>
      <c r="O3239" s="5">
        <f t="shared" si="350"/>
        <v>1.0078754285714286</v>
      </c>
      <c r="P3239" s="11">
        <f t="shared" si="351"/>
        <v>578.28918032786885</v>
      </c>
      <c r="Q3239" t="str">
        <f t="shared" si="352"/>
        <v>food</v>
      </c>
      <c r="R3239" t="str">
        <f t="shared" si="353"/>
        <v>small batch</v>
      </c>
      <c r="S3239" s="9">
        <f t="shared" si="354"/>
        <v>42252.474351851852</v>
      </c>
      <c r="T3239" s="10">
        <f t="shared" si="355"/>
        <v>42276.165972222225</v>
      </c>
      <c r="U3239">
        <f t="shared" si="3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0</v>
      </c>
      <c r="L3240">
        <v>3</v>
      </c>
      <c r="M3240" t="b">
        <v>1</v>
      </c>
      <c r="N3240" t="s">
        <v>8305</v>
      </c>
      <c r="O3240" s="5">
        <f t="shared" si="350"/>
        <v>1.1232142857142857</v>
      </c>
      <c r="P3240" s="11">
        <f t="shared" si="351"/>
        <v>1048.3333333333333</v>
      </c>
      <c r="Q3240" t="str">
        <f t="shared" si="352"/>
        <v>theater</v>
      </c>
      <c r="R3240" t="str">
        <f t="shared" si="353"/>
        <v>musical</v>
      </c>
      <c r="S3240" s="9">
        <f t="shared" si="354"/>
        <v>42156.510393518518</v>
      </c>
      <c r="T3240" s="10">
        <f t="shared" si="355"/>
        <v>42186.510393518518</v>
      </c>
      <c r="U3240">
        <f t="shared" si="3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0</v>
      </c>
      <c r="L3241">
        <v>8</v>
      </c>
      <c r="M3241" t="b">
        <v>1</v>
      </c>
      <c r="N3241" t="s">
        <v>8271</v>
      </c>
      <c r="O3241" s="5">
        <f t="shared" si="350"/>
        <v>1.0591914022517912</v>
      </c>
      <c r="P3241" s="11">
        <f t="shared" si="351"/>
        <v>776.12249999999995</v>
      </c>
      <c r="Q3241" t="str">
        <f t="shared" si="352"/>
        <v>theater</v>
      </c>
      <c r="R3241" t="str">
        <f t="shared" si="353"/>
        <v>plays</v>
      </c>
      <c r="S3241" s="9">
        <f t="shared" si="354"/>
        <v>42278.089039351849</v>
      </c>
      <c r="T3241" s="10">
        <f t="shared" si="355"/>
        <v>42302.999305555553</v>
      </c>
      <c r="U3241">
        <f t="shared" si="3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0</v>
      </c>
      <c r="M3242" t="b">
        <v>0</v>
      </c>
      <c r="N3242" t="s">
        <v>8267</v>
      </c>
      <c r="O3242" s="5">
        <f t="shared" si="350"/>
        <v>1.0056666666666667</v>
      </c>
      <c r="P3242" s="11" t="e">
        <f t="shared" si="351"/>
        <v>#DIV/0!</v>
      </c>
      <c r="Q3242" t="str">
        <f t="shared" si="352"/>
        <v>film &amp; video</v>
      </c>
      <c r="R3242" t="str">
        <f t="shared" si="353"/>
        <v>science fiction</v>
      </c>
      <c r="S3242" s="9">
        <f t="shared" si="354"/>
        <v>42754.693842592591</v>
      </c>
      <c r="T3242" s="10">
        <f t="shared" si="355"/>
        <v>42782.958333333328</v>
      </c>
      <c r="U3242">
        <f t="shared" si="3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96</v>
      </c>
      <c r="M3243" t="b">
        <v>1</v>
      </c>
      <c r="N3243" t="s">
        <v>8269</v>
      </c>
      <c r="O3243" s="5">
        <f t="shared" si="350"/>
        <v>1.1530588235294117</v>
      </c>
      <c r="P3243" s="11">
        <f t="shared" si="351"/>
        <v>102.09375</v>
      </c>
      <c r="Q3243" t="str">
        <f t="shared" si="352"/>
        <v>film &amp; video</v>
      </c>
      <c r="R3243" t="str">
        <f t="shared" si="353"/>
        <v>documentary</v>
      </c>
      <c r="S3243" s="9">
        <f t="shared" si="354"/>
        <v>41893.324884259258</v>
      </c>
      <c r="T3243" s="10">
        <f t="shared" si="355"/>
        <v>41926.290972222225</v>
      </c>
      <c r="U3243">
        <f t="shared" si="3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55</v>
      </c>
      <c r="M3244" t="b">
        <v>1</v>
      </c>
      <c r="N3244" t="s">
        <v>8269</v>
      </c>
      <c r="O3244" s="5">
        <f t="shared" si="350"/>
        <v>1.273042</v>
      </c>
      <c r="P3244" s="11">
        <f t="shared" si="351"/>
        <v>231.46218181818182</v>
      </c>
      <c r="Q3244" t="str">
        <f t="shared" si="352"/>
        <v>film &amp; video</v>
      </c>
      <c r="R3244" t="str">
        <f t="shared" si="353"/>
        <v>documentary</v>
      </c>
      <c r="S3244" s="9">
        <f t="shared" si="354"/>
        <v>41871.755694444444</v>
      </c>
      <c r="T3244" s="10">
        <f t="shared" si="355"/>
        <v>41901.755694444444</v>
      </c>
      <c r="U3244">
        <f t="shared" si="3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0</v>
      </c>
      <c r="L3245">
        <v>32</v>
      </c>
      <c r="M3245" t="b">
        <v>1</v>
      </c>
      <c r="N3245" t="s">
        <v>8276</v>
      </c>
      <c r="O3245" s="5">
        <f t="shared" si="350"/>
        <v>1.028375</v>
      </c>
      <c r="P3245" s="11">
        <f t="shared" si="351"/>
        <v>257.09375</v>
      </c>
      <c r="Q3245" t="str">
        <f t="shared" si="352"/>
        <v>music</v>
      </c>
      <c r="R3245" t="str">
        <f t="shared" si="353"/>
        <v>rock</v>
      </c>
      <c r="S3245" s="9">
        <f t="shared" si="354"/>
        <v>42262.096782407403</v>
      </c>
      <c r="T3245" s="10">
        <f t="shared" si="355"/>
        <v>42286</v>
      </c>
      <c r="U3245">
        <f t="shared" si="3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0</v>
      </c>
      <c r="M3246" t="b">
        <v>0</v>
      </c>
      <c r="N3246" t="s">
        <v>8267</v>
      </c>
      <c r="O3246" s="5">
        <f t="shared" si="350"/>
        <v>1.0293749999999999</v>
      </c>
      <c r="P3246" s="11" t="e">
        <f t="shared" si="351"/>
        <v>#DIV/0!</v>
      </c>
      <c r="Q3246" t="str">
        <f t="shared" si="352"/>
        <v>film &amp; video</v>
      </c>
      <c r="R3246" t="str">
        <f t="shared" si="353"/>
        <v>science fiction</v>
      </c>
      <c r="S3246" s="9">
        <f t="shared" si="354"/>
        <v>42675.694236111114</v>
      </c>
      <c r="T3246" s="10">
        <f t="shared" si="355"/>
        <v>42705.735902777778</v>
      </c>
      <c r="U3246">
        <f t="shared" si="3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0</v>
      </c>
      <c r="M3247" t="b">
        <v>0</v>
      </c>
      <c r="N3247" t="s">
        <v>8268</v>
      </c>
      <c r="O3247" s="5">
        <f t="shared" si="350"/>
        <v>1.043047619047619</v>
      </c>
      <c r="P3247" s="11" t="e">
        <f t="shared" si="351"/>
        <v>#DIV/0!</v>
      </c>
      <c r="Q3247" t="str">
        <f t="shared" si="352"/>
        <v>film &amp; video</v>
      </c>
      <c r="R3247" t="str">
        <f t="shared" si="353"/>
        <v>drama</v>
      </c>
      <c r="S3247" s="9">
        <f t="shared" si="354"/>
        <v>42135.60020833333</v>
      </c>
      <c r="T3247" s="10">
        <f t="shared" si="355"/>
        <v>42167.083333333328</v>
      </c>
      <c r="U3247">
        <f t="shared" si="3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0</v>
      </c>
      <c r="L3248">
        <v>111</v>
      </c>
      <c r="M3248" t="b">
        <v>1</v>
      </c>
      <c r="N3248" t="s">
        <v>8271</v>
      </c>
      <c r="O3248" s="5">
        <f t="shared" si="350"/>
        <v>1.1122000000000001</v>
      </c>
      <c r="P3248" s="11">
        <f t="shared" si="351"/>
        <v>100.1981981981982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42230.472222222219</v>
      </c>
      <c r="T3248" s="10">
        <f t="shared" si="355"/>
        <v>42259.165972222225</v>
      </c>
      <c r="U3248">
        <f t="shared" si="3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0</v>
      </c>
      <c r="L3249">
        <v>6</v>
      </c>
      <c r="M3249" t="b">
        <v>0</v>
      </c>
      <c r="N3249" t="s">
        <v>8278</v>
      </c>
      <c r="O3249" s="5">
        <f t="shared" si="350"/>
        <v>1.0586</v>
      </c>
      <c r="P3249" s="11">
        <f t="shared" si="351"/>
        <v>441.08333333333331</v>
      </c>
      <c r="Q3249" t="str">
        <f t="shared" si="352"/>
        <v>music</v>
      </c>
      <c r="R3249" t="str">
        <f t="shared" si="353"/>
        <v>jazz</v>
      </c>
      <c r="S3249" s="9">
        <f t="shared" si="354"/>
        <v>42167.434166666666</v>
      </c>
      <c r="T3249" s="10">
        <f t="shared" si="355"/>
        <v>42197.434166666666</v>
      </c>
      <c r="U3249">
        <f t="shared" si="3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0</v>
      </c>
      <c r="L3250">
        <v>3</v>
      </c>
      <c r="M3250" t="b">
        <v>0</v>
      </c>
      <c r="N3250" t="s">
        <v>8303</v>
      </c>
      <c r="O3250" s="5">
        <f t="shared" si="350"/>
        <v>1.0079166666666666</v>
      </c>
      <c r="P3250" s="11">
        <f t="shared" si="351"/>
        <v>4031.6666666666665</v>
      </c>
      <c r="Q3250" t="str">
        <f t="shared" si="352"/>
        <v>theater</v>
      </c>
      <c r="R3250" t="str">
        <f t="shared" si="353"/>
        <v>spaces</v>
      </c>
      <c r="S3250" s="9">
        <f t="shared" si="354"/>
        <v>42068.888391203705</v>
      </c>
      <c r="T3250" s="10">
        <f t="shared" si="355"/>
        <v>42098.846724537041</v>
      </c>
      <c r="U3250">
        <f t="shared" si="3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0</v>
      </c>
      <c r="L3251">
        <v>1</v>
      </c>
      <c r="M3251" t="b">
        <v>0</v>
      </c>
      <c r="N3251" t="s">
        <v>8305</v>
      </c>
      <c r="O3251" s="5">
        <f t="shared" si="350"/>
        <v>1.0492727272727274</v>
      </c>
      <c r="P3251" s="11">
        <f t="shared" si="351"/>
        <v>5771</v>
      </c>
      <c r="Q3251" t="str">
        <f t="shared" si="352"/>
        <v>theater</v>
      </c>
      <c r="R3251" t="str">
        <f t="shared" si="353"/>
        <v>musical</v>
      </c>
      <c r="S3251" s="9">
        <f t="shared" si="354"/>
        <v>42145.746689814812</v>
      </c>
      <c r="T3251" s="10">
        <f t="shared" si="355"/>
        <v>42175.746689814812</v>
      </c>
      <c r="U3251">
        <f t="shared" si="3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0</v>
      </c>
      <c r="L3252">
        <v>2</v>
      </c>
      <c r="M3252" t="b">
        <v>0</v>
      </c>
      <c r="N3252" t="s">
        <v>8281</v>
      </c>
      <c r="O3252" s="5">
        <f t="shared" si="350"/>
        <v>1.01552</v>
      </c>
      <c r="P3252" s="11">
        <f t="shared" si="351"/>
        <v>12694</v>
      </c>
      <c r="Q3252" t="str">
        <f t="shared" si="352"/>
        <v>journalism</v>
      </c>
      <c r="R3252" t="str">
        <f t="shared" si="353"/>
        <v>audio</v>
      </c>
      <c r="S3252" s="9">
        <f t="shared" si="354"/>
        <v>41918.742175925923</v>
      </c>
      <c r="T3252" s="10">
        <f t="shared" si="355"/>
        <v>41948.783842592595</v>
      </c>
      <c r="U3252">
        <f t="shared" si="3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0</v>
      </c>
      <c r="L3253">
        <v>98</v>
      </c>
      <c r="M3253" t="b">
        <v>1</v>
      </c>
      <c r="N3253" t="s">
        <v>8292</v>
      </c>
      <c r="O3253" s="5">
        <f t="shared" si="350"/>
        <v>1.1073333333333333</v>
      </c>
      <c r="P3253" s="11">
        <f t="shared" si="351"/>
        <v>16.948979591836736</v>
      </c>
      <c r="Q3253" t="str">
        <f t="shared" si="352"/>
        <v>music</v>
      </c>
      <c r="R3253" t="str">
        <f t="shared" si="353"/>
        <v>pop</v>
      </c>
      <c r="S3253" s="9">
        <f t="shared" si="354"/>
        <v>42146.731087962966</v>
      </c>
      <c r="T3253" s="10">
        <f t="shared" si="355"/>
        <v>42176.731087962966</v>
      </c>
      <c r="U3253">
        <f t="shared" si="3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0</v>
      </c>
      <c r="L3254">
        <v>45</v>
      </c>
      <c r="M3254" t="b">
        <v>0</v>
      </c>
      <c r="N3254" t="s">
        <v>8278</v>
      </c>
      <c r="O3254" s="5">
        <f t="shared" si="350"/>
        <v>1.2782222222222221</v>
      </c>
      <c r="P3254" s="11">
        <f t="shared" si="351"/>
        <v>63.911111111111111</v>
      </c>
      <c r="Q3254" t="str">
        <f t="shared" si="352"/>
        <v>music</v>
      </c>
      <c r="R3254" t="str">
        <f t="shared" si="353"/>
        <v>jazz</v>
      </c>
      <c r="S3254" s="9">
        <f t="shared" si="354"/>
        <v>42590.472685185188</v>
      </c>
      <c r="T3254" s="10">
        <f t="shared" si="355"/>
        <v>42620.472685185188</v>
      </c>
      <c r="U3254">
        <f t="shared" si="3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0</v>
      </c>
      <c r="L3255">
        <v>22</v>
      </c>
      <c r="M3255" t="b">
        <v>0</v>
      </c>
      <c r="N3255" t="s">
        <v>8287</v>
      </c>
      <c r="O3255" s="5">
        <f t="shared" si="350"/>
        <v>1.0182500000000001</v>
      </c>
      <c r="P3255" s="11">
        <f t="shared" si="351"/>
        <v>925.68181818181813</v>
      </c>
      <c r="Q3255" t="str">
        <f t="shared" si="352"/>
        <v>publishing</v>
      </c>
      <c r="R3255" t="str">
        <f t="shared" si="353"/>
        <v>translations</v>
      </c>
      <c r="S3255" s="9">
        <f t="shared" si="354"/>
        <v>42602.576712962968</v>
      </c>
      <c r="T3255" s="10">
        <f t="shared" si="355"/>
        <v>42621.15625</v>
      </c>
      <c r="U3255">
        <f t="shared" si="3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0</v>
      </c>
      <c r="L3256">
        <v>0</v>
      </c>
      <c r="M3256" t="b">
        <v>0</v>
      </c>
      <c r="N3256" t="s">
        <v>8304</v>
      </c>
      <c r="O3256" s="5">
        <f t="shared" si="350"/>
        <v>1.012576923076923</v>
      </c>
      <c r="P3256" s="11" t="e">
        <f t="shared" si="351"/>
        <v>#DIV/0!</v>
      </c>
      <c r="Q3256" t="str">
        <f t="shared" si="352"/>
        <v>publishing</v>
      </c>
      <c r="R3256" t="str">
        <f t="shared" si="353"/>
        <v>children's books</v>
      </c>
      <c r="S3256" s="9">
        <f t="shared" si="354"/>
        <v>42059.085752314815</v>
      </c>
      <c r="T3256" s="10">
        <f t="shared" si="355"/>
        <v>42089.044085648144</v>
      </c>
      <c r="U3256">
        <f t="shared" si="3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0</v>
      </c>
      <c r="L3257">
        <v>15</v>
      </c>
      <c r="M3257" t="b">
        <v>0</v>
      </c>
      <c r="N3257" t="s">
        <v>8271</v>
      </c>
      <c r="O3257" s="5">
        <f t="shared" si="350"/>
        <v>1.75</v>
      </c>
      <c r="P3257" s="11">
        <f t="shared" si="351"/>
        <v>35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41889.768229166664</v>
      </c>
      <c r="T3257" s="10">
        <f t="shared" si="355"/>
        <v>41919.768229166664</v>
      </c>
      <c r="U3257">
        <f t="shared" si="3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0</v>
      </c>
      <c r="L3258">
        <v>480</v>
      </c>
      <c r="M3258" t="b">
        <v>1</v>
      </c>
      <c r="N3258" t="s">
        <v>8297</v>
      </c>
      <c r="O3258" s="5">
        <f t="shared" si="350"/>
        <v>1.2806</v>
      </c>
      <c r="P3258" s="11">
        <f t="shared" si="351"/>
        <v>26.679166666666667</v>
      </c>
      <c r="Q3258" t="str">
        <f t="shared" si="352"/>
        <v>games</v>
      </c>
      <c r="R3258" t="str">
        <f t="shared" si="353"/>
        <v>tabletop games</v>
      </c>
      <c r="S3258" s="9">
        <f t="shared" si="354"/>
        <v>42144.573807870373</v>
      </c>
      <c r="T3258" s="10">
        <f t="shared" si="355"/>
        <v>42166.165972222225</v>
      </c>
      <c r="U3258">
        <f t="shared" si="3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147</v>
      </c>
      <c r="M3259" t="b">
        <v>1</v>
      </c>
      <c r="N3259" t="s">
        <v>8297</v>
      </c>
      <c r="O3259" s="5">
        <f t="shared" si="350"/>
        <v>1.0629949999999999</v>
      </c>
      <c r="P3259" s="11">
        <f t="shared" si="351"/>
        <v>14.46251700680272</v>
      </c>
      <c r="Q3259" t="str">
        <f t="shared" si="352"/>
        <v>games</v>
      </c>
      <c r="R3259" t="str">
        <f t="shared" si="353"/>
        <v>tabletop games</v>
      </c>
      <c r="S3259" s="9">
        <f t="shared" si="354"/>
        <v>42758.559629629628</v>
      </c>
      <c r="T3259" s="10">
        <f t="shared" si="355"/>
        <v>42788.559629629628</v>
      </c>
      <c r="U3259">
        <f t="shared" si="3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0</v>
      </c>
      <c r="L3260">
        <v>74</v>
      </c>
      <c r="M3260" t="b">
        <v>1</v>
      </c>
      <c r="N3260" t="s">
        <v>8301</v>
      </c>
      <c r="O3260" s="5">
        <f t="shared" si="350"/>
        <v>1.052142857142857</v>
      </c>
      <c r="P3260" s="11">
        <f t="shared" si="351"/>
        <v>99.527027027027032</v>
      </c>
      <c r="Q3260" t="str">
        <f t="shared" si="352"/>
        <v>technology</v>
      </c>
      <c r="R3260" t="str">
        <f t="shared" si="353"/>
        <v>space exploration</v>
      </c>
      <c r="S3260" s="9">
        <f t="shared" si="354"/>
        <v>41982.887280092589</v>
      </c>
      <c r="T3260" s="10">
        <f t="shared" si="355"/>
        <v>42012.887280092589</v>
      </c>
      <c r="U3260">
        <f t="shared" si="35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0</v>
      </c>
      <c r="L3261">
        <v>13</v>
      </c>
      <c r="M3261" t="b">
        <v>1</v>
      </c>
      <c r="N3261" t="s">
        <v>8279</v>
      </c>
      <c r="O3261" s="5">
        <f t="shared" si="350"/>
        <v>1.0616782608695652</v>
      </c>
      <c r="P3261" s="11">
        <f t="shared" si="351"/>
        <v>1878.353846153846</v>
      </c>
      <c r="Q3261" t="str">
        <f t="shared" si="352"/>
        <v>music</v>
      </c>
      <c r="R3261" t="str">
        <f t="shared" si="353"/>
        <v>indie rock</v>
      </c>
      <c r="S3261" s="9">
        <f t="shared" si="354"/>
        <v>42614.760937500003</v>
      </c>
      <c r="T3261" s="10">
        <f t="shared" si="355"/>
        <v>42644.165972222225</v>
      </c>
      <c r="U3261">
        <f t="shared" si="3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0</v>
      </c>
      <c r="L3262">
        <v>0</v>
      </c>
      <c r="M3262" t="b">
        <v>0</v>
      </c>
      <c r="N3262" t="s">
        <v>8293</v>
      </c>
      <c r="O3262" s="5">
        <f t="shared" si="350"/>
        <v>1.0924</v>
      </c>
      <c r="P3262" s="11" t="e">
        <f t="shared" si="351"/>
        <v>#DIV/0!</v>
      </c>
      <c r="Q3262" t="str">
        <f t="shared" si="352"/>
        <v>music</v>
      </c>
      <c r="R3262" t="str">
        <f t="shared" si="353"/>
        <v>faith</v>
      </c>
      <c r="S3262" s="9">
        <f t="shared" si="354"/>
        <v>42303.672662037032</v>
      </c>
      <c r="T3262" s="10">
        <f t="shared" si="355"/>
        <v>42338.714328703703</v>
      </c>
      <c r="U3262">
        <f t="shared" si="3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0</v>
      </c>
      <c r="L3263">
        <v>0</v>
      </c>
      <c r="M3263" t="b">
        <v>0</v>
      </c>
      <c r="N3263" t="s">
        <v>8284</v>
      </c>
      <c r="O3263" s="5">
        <f t="shared" si="350"/>
        <v>1.0045454545454546</v>
      </c>
      <c r="P3263" s="11" t="e">
        <f t="shared" si="351"/>
        <v>#DIV/0!</v>
      </c>
      <c r="Q3263" t="str">
        <f t="shared" si="352"/>
        <v>food</v>
      </c>
      <c r="R3263" t="str">
        <f t="shared" si="353"/>
        <v>food trucks</v>
      </c>
      <c r="S3263" s="9">
        <f t="shared" si="354"/>
        <v>42171.725416666668</v>
      </c>
      <c r="T3263" s="10">
        <f t="shared" si="355"/>
        <v>42201.725416666668</v>
      </c>
      <c r="U3263">
        <f t="shared" si="3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0</v>
      </c>
      <c r="L3264">
        <v>5</v>
      </c>
      <c r="M3264" t="b">
        <v>0</v>
      </c>
      <c r="N3264" t="s">
        <v>8270</v>
      </c>
      <c r="O3264" s="5">
        <f t="shared" si="350"/>
        <v>1.0304098360655738</v>
      </c>
      <c r="P3264" s="11">
        <f t="shared" si="351"/>
        <v>2514.1999999999998</v>
      </c>
      <c r="Q3264" t="str">
        <f t="shared" si="352"/>
        <v>film &amp; video</v>
      </c>
      <c r="R3264" t="str">
        <f t="shared" si="353"/>
        <v>animation</v>
      </c>
      <c r="S3264" s="9">
        <f t="shared" si="354"/>
        <v>41964.315532407403</v>
      </c>
      <c r="T3264" s="10">
        <f t="shared" si="355"/>
        <v>41995.166666666672</v>
      </c>
      <c r="U3264">
        <f t="shared" si="3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0</v>
      </c>
      <c r="L3265">
        <v>5</v>
      </c>
      <c r="M3265" t="b">
        <v>0</v>
      </c>
      <c r="N3265" t="s">
        <v>8284</v>
      </c>
      <c r="O3265" s="5">
        <f t="shared" si="350"/>
        <v>1.121664</v>
      </c>
      <c r="P3265" s="11">
        <f t="shared" si="351"/>
        <v>560.83199999999999</v>
      </c>
      <c r="Q3265" t="str">
        <f t="shared" si="352"/>
        <v>food</v>
      </c>
      <c r="R3265" t="str">
        <f t="shared" si="353"/>
        <v>food trucks</v>
      </c>
      <c r="S3265" s="9">
        <f t="shared" si="354"/>
        <v>42284.516064814816</v>
      </c>
      <c r="T3265" s="10">
        <f t="shared" si="355"/>
        <v>42307.875</v>
      </c>
      <c r="U3265">
        <f t="shared" si="3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0</v>
      </c>
      <c r="L3266">
        <v>2</v>
      </c>
      <c r="M3266" t="b">
        <v>0</v>
      </c>
      <c r="N3266" t="s">
        <v>8271</v>
      </c>
      <c r="O3266" s="5">
        <f t="shared" ref="O3266:O3329" si="357">E3266/D3266</f>
        <v>1.03</v>
      </c>
      <c r="P3266" s="11">
        <f t="shared" ref="P3266:P3329" si="358">E3266/L3266</f>
        <v>1287.5</v>
      </c>
      <c r="Q3266" t="str">
        <f t="shared" ref="Q3266:Q3329" si="359">LEFT(N3266,SEARCH("/",N3266,1)-1)</f>
        <v>theater</v>
      </c>
      <c r="R3266" t="str">
        <f t="shared" ref="R3266:R3329" si="360">RIGHT(N3266,LEN(N3266)- SEARCH("/",N3266,SEARCH("/",N3266)))</f>
        <v>plays</v>
      </c>
      <c r="S3266" s="9">
        <f t="shared" ref="S3266:S3329" si="361">(((J3266/60)/60)/24)+DATE(1970,1,1)</f>
        <v>42016.800208333334</v>
      </c>
      <c r="T3266" s="10">
        <f t="shared" ref="T3266:T3329" si="362">(((I3266/60)/60)/24)+DATE(1970,1,1)</f>
        <v>42032.916666666672</v>
      </c>
      <c r="U3266">
        <f t="shared" ref="U3266:U3329" si="363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0</v>
      </c>
      <c r="L3267">
        <v>1293</v>
      </c>
      <c r="M3267" t="b">
        <v>0</v>
      </c>
      <c r="N3267" t="s">
        <v>8268</v>
      </c>
      <c r="O3267" s="5">
        <f t="shared" si="357"/>
        <v>1.64</v>
      </c>
      <c r="P3267" s="11">
        <f t="shared" si="358"/>
        <v>3.4245939675174015</v>
      </c>
      <c r="Q3267" t="str">
        <f t="shared" si="359"/>
        <v>film &amp; video</v>
      </c>
      <c r="R3267" t="str">
        <f t="shared" si="360"/>
        <v>drama</v>
      </c>
      <c r="S3267" s="9">
        <f t="shared" si="361"/>
        <v>42311.711979166663</v>
      </c>
      <c r="T3267" s="10">
        <f t="shared" si="362"/>
        <v>42341.708333333328</v>
      </c>
      <c r="U3267">
        <f t="shared" si="363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0</v>
      </c>
      <c r="L3268">
        <v>96</v>
      </c>
      <c r="M3268" t="b">
        <v>1</v>
      </c>
      <c r="N3268" t="s">
        <v>8280</v>
      </c>
      <c r="O3268" s="5">
        <f t="shared" si="357"/>
        <v>1.3128333333333333</v>
      </c>
      <c r="P3268" s="11">
        <f t="shared" si="358"/>
        <v>82.052083333333329</v>
      </c>
      <c r="Q3268" t="str">
        <f t="shared" si="359"/>
        <v>music</v>
      </c>
      <c r="R3268" t="str">
        <f t="shared" si="360"/>
        <v>electronic music</v>
      </c>
      <c r="S3268" s="9">
        <f t="shared" si="361"/>
        <v>42136.536134259266</v>
      </c>
      <c r="T3268" s="10">
        <f t="shared" si="362"/>
        <v>42167.875</v>
      </c>
      <c r="U3268">
        <f t="shared" si="363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17</v>
      </c>
      <c r="M3269" t="b">
        <v>0</v>
      </c>
      <c r="N3269" t="s">
        <v>8287</v>
      </c>
      <c r="O3269" s="5">
        <f t="shared" si="357"/>
        <v>1.0209999999999999</v>
      </c>
      <c r="P3269" s="11">
        <f t="shared" si="358"/>
        <v>900.88235294117646</v>
      </c>
      <c r="Q3269" t="str">
        <f t="shared" si="359"/>
        <v>publishing</v>
      </c>
      <c r="R3269" t="str">
        <f t="shared" si="360"/>
        <v>translations</v>
      </c>
      <c r="S3269" s="9">
        <f t="shared" si="361"/>
        <v>42172.757638888885</v>
      </c>
      <c r="T3269" s="10">
        <f t="shared" si="362"/>
        <v>42202.757638888885</v>
      </c>
      <c r="U3269">
        <f t="shared" si="363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0</v>
      </c>
      <c r="L3270">
        <v>5</v>
      </c>
      <c r="M3270" t="b">
        <v>0</v>
      </c>
      <c r="N3270" t="s">
        <v>8268</v>
      </c>
      <c r="O3270" s="5">
        <f t="shared" si="357"/>
        <v>1.28</v>
      </c>
      <c r="P3270" s="11">
        <f t="shared" si="358"/>
        <v>512</v>
      </c>
      <c r="Q3270" t="str">
        <f t="shared" si="359"/>
        <v>film &amp; video</v>
      </c>
      <c r="R3270" t="str">
        <f t="shared" si="360"/>
        <v>drama</v>
      </c>
      <c r="S3270" s="9">
        <f t="shared" si="361"/>
        <v>42590.90425925926</v>
      </c>
      <c r="T3270" s="10">
        <f t="shared" si="362"/>
        <v>42606.90425925926</v>
      </c>
      <c r="U3270">
        <f t="shared" si="363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0</v>
      </c>
      <c r="L3271">
        <v>251</v>
      </c>
      <c r="M3271" t="b">
        <v>1</v>
      </c>
      <c r="N3271" t="s">
        <v>8269</v>
      </c>
      <c r="O3271" s="5">
        <f t="shared" si="357"/>
        <v>1.0149999999999999</v>
      </c>
      <c r="P3271" s="11">
        <f t="shared" si="358"/>
        <v>32.350597609561753</v>
      </c>
      <c r="Q3271" t="str">
        <f t="shared" si="359"/>
        <v>film &amp; video</v>
      </c>
      <c r="R3271" t="str">
        <f t="shared" si="360"/>
        <v>documentary</v>
      </c>
      <c r="S3271" s="9">
        <f t="shared" si="361"/>
        <v>42137.395798611105</v>
      </c>
      <c r="T3271" s="10">
        <f t="shared" si="362"/>
        <v>42171.458333333328</v>
      </c>
      <c r="U3271">
        <f t="shared" si="363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0</v>
      </c>
      <c r="L3272">
        <v>9</v>
      </c>
      <c r="M3272" t="b">
        <v>0</v>
      </c>
      <c r="N3272" t="s">
        <v>8284</v>
      </c>
      <c r="O3272" s="5">
        <f t="shared" si="357"/>
        <v>1.0166666666666666</v>
      </c>
      <c r="P3272" s="11">
        <f t="shared" si="358"/>
        <v>203.33333333333334</v>
      </c>
      <c r="Q3272" t="str">
        <f t="shared" si="359"/>
        <v>food</v>
      </c>
      <c r="R3272" t="str">
        <f t="shared" si="360"/>
        <v>food trucks</v>
      </c>
      <c r="S3272" s="9">
        <f t="shared" si="361"/>
        <v>42167.533159722225</v>
      </c>
      <c r="T3272" s="10">
        <f t="shared" si="362"/>
        <v>42197.533159722225</v>
      </c>
      <c r="U3272">
        <f t="shared" si="363"/>
        <v>2015</v>
      </c>
    </row>
    <row r="3273" spans="1:21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437</v>
      </c>
      <c r="M3273" t="b">
        <v>1</v>
      </c>
      <c r="N3273" t="s">
        <v>8269</v>
      </c>
      <c r="O3273" s="5">
        <f t="shared" si="357"/>
        <v>1.3</v>
      </c>
      <c r="P3273" s="11">
        <f t="shared" si="358"/>
        <v>4.4622425629290614</v>
      </c>
      <c r="Q3273" t="str">
        <f t="shared" si="359"/>
        <v>film &amp; video</v>
      </c>
      <c r="R3273" t="str">
        <f t="shared" si="360"/>
        <v>documentary</v>
      </c>
      <c r="S3273" s="9">
        <f t="shared" si="361"/>
        <v>41915.437210648146</v>
      </c>
      <c r="T3273" s="10">
        <f t="shared" si="362"/>
        <v>41945.478877314818</v>
      </c>
      <c r="U3273">
        <f t="shared" si="363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0</v>
      </c>
      <c r="L3274">
        <v>6</v>
      </c>
      <c r="M3274" t="b">
        <v>0</v>
      </c>
      <c r="N3274" t="s">
        <v>8301</v>
      </c>
      <c r="O3274" s="5">
        <f t="shared" si="357"/>
        <v>1.5443</v>
      </c>
      <c r="P3274" s="11">
        <f t="shared" si="358"/>
        <v>2573.8333333333335</v>
      </c>
      <c r="Q3274" t="str">
        <f t="shared" si="359"/>
        <v>technology</v>
      </c>
      <c r="R3274" t="str">
        <f t="shared" si="360"/>
        <v>space exploration</v>
      </c>
      <c r="S3274" s="9">
        <f t="shared" si="361"/>
        <v>42284.500104166669</v>
      </c>
      <c r="T3274" s="10">
        <f t="shared" si="362"/>
        <v>42314.541770833333</v>
      </c>
      <c r="U3274">
        <f t="shared" si="363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0</v>
      </c>
      <c r="L3275">
        <v>83</v>
      </c>
      <c r="M3275" t="b">
        <v>1</v>
      </c>
      <c r="N3275" t="s">
        <v>8269</v>
      </c>
      <c r="O3275" s="5">
        <f t="shared" si="357"/>
        <v>1.0740000000000001</v>
      </c>
      <c r="P3275" s="11">
        <f t="shared" si="358"/>
        <v>51.75903614457831</v>
      </c>
      <c r="Q3275" t="str">
        <f t="shared" si="359"/>
        <v>film &amp; video</v>
      </c>
      <c r="R3275" t="str">
        <f t="shared" si="360"/>
        <v>documentary</v>
      </c>
      <c r="S3275" s="9">
        <f t="shared" si="361"/>
        <v>42611.801412037035</v>
      </c>
      <c r="T3275" s="10">
        <f t="shared" si="362"/>
        <v>42627.791666666672</v>
      </c>
      <c r="U3275">
        <f t="shared" si="363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0</v>
      </c>
      <c r="L3276">
        <v>1</v>
      </c>
      <c r="M3276" t="b">
        <v>0</v>
      </c>
      <c r="N3276" t="s">
        <v>8287</v>
      </c>
      <c r="O3276" s="5">
        <f t="shared" si="357"/>
        <v>1.0132258064516129</v>
      </c>
      <c r="P3276" s="11">
        <f t="shared" si="358"/>
        <v>15705</v>
      </c>
      <c r="Q3276" t="str">
        <f t="shared" si="359"/>
        <v>publishing</v>
      </c>
      <c r="R3276" t="str">
        <f t="shared" si="360"/>
        <v>translations</v>
      </c>
      <c r="S3276" s="9">
        <f t="shared" si="361"/>
        <v>42400.704537037032</v>
      </c>
      <c r="T3276" s="10">
        <f t="shared" si="362"/>
        <v>42444.875</v>
      </c>
      <c r="U3276">
        <f t="shared" si="363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0</v>
      </c>
      <c r="L3277">
        <v>52</v>
      </c>
      <c r="M3277" t="b">
        <v>1</v>
      </c>
      <c r="N3277" t="s">
        <v>8276</v>
      </c>
      <c r="O3277" s="5">
        <f t="shared" si="357"/>
        <v>1.0027777777777778</v>
      </c>
      <c r="P3277" s="11">
        <f t="shared" si="358"/>
        <v>34.71153846153846</v>
      </c>
      <c r="Q3277" t="str">
        <f t="shared" si="359"/>
        <v>music</v>
      </c>
      <c r="R3277" t="str">
        <f t="shared" si="360"/>
        <v>rock</v>
      </c>
      <c r="S3277" s="9">
        <f t="shared" si="361"/>
        <v>42017.88045138889</v>
      </c>
      <c r="T3277" s="10">
        <f t="shared" si="362"/>
        <v>42044.1875</v>
      </c>
      <c r="U3277">
        <f t="shared" si="363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137</v>
      </c>
      <c r="M3278" t="b">
        <v>1</v>
      </c>
      <c r="N3278" t="s">
        <v>8269</v>
      </c>
      <c r="O3278" s="5">
        <f t="shared" si="357"/>
        <v>1.1684444444444444</v>
      </c>
      <c r="P3278" s="11">
        <f t="shared" si="358"/>
        <v>38.379562043795623</v>
      </c>
      <c r="Q3278" t="str">
        <f t="shared" si="359"/>
        <v>film &amp; video</v>
      </c>
      <c r="R3278" t="str">
        <f t="shared" si="360"/>
        <v>documentary</v>
      </c>
      <c r="S3278" s="9">
        <f t="shared" si="361"/>
        <v>42426.949988425928</v>
      </c>
      <c r="T3278" s="10">
        <f t="shared" si="362"/>
        <v>42461.165972222225</v>
      </c>
      <c r="U3278">
        <f t="shared" si="363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0</v>
      </c>
      <c r="L3279">
        <v>3</v>
      </c>
      <c r="M3279" t="b">
        <v>0</v>
      </c>
      <c r="N3279" t="s">
        <v>8273</v>
      </c>
      <c r="O3279" s="5">
        <f t="shared" si="357"/>
        <v>1.0860000000000001</v>
      </c>
      <c r="P3279" s="11">
        <f t="shared" si="358"/>
        <v>1810</v>
      </c>
      <c r="Q3279" t="str">
        <f t="shared" si="359"/>
        <v>technology</v>
      </c>
      <c r="R3279" t="str">
        <f t="shared" si="360"/>
        <v>wearables</v>
      </c>
      <c r="S3279" s="9">
        <f t="shared" si="361"/>
        <v>41931.682939814818</v>
      </c>
      <c r="T3279" s="10">
        <f t="shared" si="362"/>
        <v>41961.724606481483</v>
      </c>
      <c r="U3279">
        <f t="shared" si="363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0</v>
      </c>
      <c r="L3280">
        <v>16</v>
      </c>
      <c r="M3280" t="b">
        <v>0</v>
      </c>
      <c r="N3280" t="s">
        <v>8282</v>
      </c>
      <c r="O3280" s="5">
        <f t="shared" si="357"/>
        <v>1.034</v>
      </c>
      <c r="P3280" s="11">
        <f t="shared" si="358"/>
        <v>161.5625</v>
      </c>
      <c r="Q3280" t="str">
        <f t="shared" si="359"/>
        <v>games</v>
      </c>
      <c r="R3280" t="str">
        <f t="shared" si="360"/>
        <v>video games</v>
      </c>
      <c r="S3280" s="9">
        <f t="shared" si="361"/>
        <v>42124.848414351851</v>
      </c>
      <c r="T3280" s="10">
        <f t="shared" si="362"/>
        <v>42154.848414351851</v>
      </c>
      <c r="U3280">
        <f t="shared" si="363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24</v>
      </c>
      <c r="M3281" t="b">
        <v>1</v>
      </c>
      <c r="N3281" t="s">
        <v>8305</v>
      </c>
      <c r="O3281" s="5">
        <f t="shared" si="357"/>
        <v>1.1427586206896552</v>
      </c>
      <c r="P3281" s="11">
        <f t="shared" si="358"/>
        <v>276.16666666666669</v>
      </c>
      <c r="Q3281" t="str">
        <f t="shared" si="359"/>
        <v>theater</v>
      </c>
      <c r="R3281" t="str">
        <f t="shared" si="360"/>
        <v>musical</v>
      </c>
      <c r="S3281" s="9">
        <f t="shared" si="361"/>
        <v>42431.102534722217</v>
      </c>
      <c r="T3281" s="10">
        <f t="shared" si="362"/>
        <v>42461.06086805556</v>
      </c>
      <c r="U3281">
        <f t="shared" si="363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10</v>
      </c>
      <c r="M3282" t="b">
        <v>0</v>
      </c>
      <c r="N3282" t="s">
        <v>8271</v>
      </c>
      <c r="O3282" s="5">
        <f t="shared" si="357"/>
        <v>1.03</v>
      </c>
      <c r="P3282" s="11">
        <f t="shared" si="358"/>
        <v>206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42121.756921296299</v>
      </c>
      <c r="T3282" s="10">
        <f t="shared" si="362"/>
        <v>42156.208333333328</v>
      </c>
      <c r="U3282">
        <f t="shared" si="363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183</v>
      </c>
      <c r="M3283" t="b">
        <v>1</v>
      </c>
      <c r="N3283" t="s">
        <v>8285</v>
      </c>
      <c r="O3283" s="5">
        <f t="shared" si="357"/>
        <v>1.216</v>
      </c>
      <c r="P3283" s="11">
        <f t="shared" si="358"/>
        <v>33.224043715846996</v>
      </c>
      <c r="Q3283" t="str">
        <f t="shared" si="359"/>
        <v>photography</v>
      </c>
      <c r="R3283" t="str">
        <f t="shared" si="360"/>
        <v>photobooks</v>
      </c>
      <c r="S3283" s="9">
        <f t="shared" si="361"/>
        <v>42219.019733796296</v>
      </c>
      <c r="T3283" s="10">
        <f t="shared" si="362"/>
        <v>42249.019733796296</v>
      </c>
      <c r="U3283">
        <f t="shared" si="363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8</v>
      </c>
      <c r="M3284" t="b">
        <v>0</v>
      </c>
      <c r="N3284" t="s">
        <v>8293</v>
      </c>
      <c r="O3284" s="5">
        <f t="shared" si="357"/>
        <v>1.026467741935484</v>
      </c>
      <c r="P3284" s="11">
        <f t="shared" si="358"/>
        <v>3977.5625</v>
      </c>
      <c r="Q3284" t="str">
        <f t="shared" si="359"/>
        <v>music</v>
      </c>
      <c r="R3284" t="str">
        <f t="shared" si="360"/>
        <v>faith</v>
      </c>
      <c r="S3284" s="9">
        <f t="shared" si="361"/>
        <v>42445.19430555556</v>
      </c>
      <c r="T3284" s="10">
        <f t="shared" si="362"/>
        <v>42489.19430555556</v>
      </c>
      <c r="U3284">
        <f t="shared" si="363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24</v>
      </c>
      <c r="M3285" t="b">
        <v>1</v>
      </c>
      <c r="N3285" t="s">
        <v>8280</v>
      </c>
      <c r="O3285" s="5">
        <f t="shared" si="357"/>
        <v>1.0475000000000001</v>
      </c>
      <c r="P3285" s="11">
        <f t="shared" si="358"/>
        <v>34.916666666666664</v>
      </c>
      <c r="Q3285" t="str">
        <f t="shared" si="359"/>
        <v>music</v>
      </c>
      <c r="R3285" t="str">
        <f t="shared" si="360"/>
        <v>electronic music</v>
      </c>
      <c r="S3285" s="9">
        <f t="shared" si="361"/>
        <v>42379.74418981481</v>
      </c>
      <c r="T3285" s="10">
        <f t="shared" si="362"/>
        <v>42410.875</v>
      </c>
      <c r="U3285">
        <f t="shared" si="363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17</v>
      </c>
      <c r="M3286" t="b">
        <v>0</v>
      </c>
      <c r="N3286" t="s">
        <v>8271</v>
      </c>
      <c r="O3286" s="5">
        <f t="shared" si="357"/>
        <v>1.016</v>
      </c>
      <c r="P3286" s="11">
        <f t="shared" si="358"/>
        <v>179.29411764705881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42380.884872685187</v>
      </c>
      <c r="T3286" s="10">
        <f t="shared" si="362"/>
        <v>42398.249305555553</v>
      </c>
      <c r="U3286">
        <f t="shared" si="363"/>
        <v>2016</v>
      </c>
    </row>
    <row r="3287" spans="1:21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271</v>
      </c>
      <c r="M3287" t="b">
        <v>1</v>
      </c>
      <c r="N3287" t="s">
        <v>8297</v>
      </c>
      <c r="O3287" s="5">
        <f t="shared" si="357"/>
        <v>1.1210242048409682</v>
      </c>
      <c r="P3287" s="11">
        <f t="shared" si="358"/>
        <v>20.678966789667896</v>
      </c>
      <c r="Q3287" t="str">
        <f t="shared" si="359"/>
        <v>games</v>
      </c>
      <c r="R3287" t="str">
        <f t="shared" si="360"/>
        <v>tabletop games</v>
      </c>
      <c r="S3287" s="9">
        <f t="shared" si="361"/>
        <v>42762.942430555559</v>
      </c>
      <c r="T3287" s="10">
        <f t="shared" si="362"/>
        <v>42794.208333333328</v>
      </c>
      <c r="U3287">
        <f t="shared" si="363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66</v>
      </c>
      <c r="M3288" t="b">
        <v>1</v>
      </c>
      <c r="N3288" t="s">
        <v>8271</v>
      </c>
      <c r="O3288" s="5">
        <f t="shared" si="357"/>
        <v>1.0176666666666667</v>
      </c>
      <c r="P3288" s="11">
        <f t="shared" si="358"/>
        <v>231.28787878787878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42567.840069444443</v>
      </c>
      <c r="T3288" s="10">
        <f t="shared" si="362"/>
        <v>42597.840069444443</v>
      </c>
      <c r="U3288">
        <f t="shared" si="363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28</v>
      </c>
      <c r="M3289" t="b">
        <v>1</v>
      </c>
      <c r="N3289" t="s">
        <v>8276</v>
      </c>
      <c r="O3289" s="5">
        <f t="shared" si="357"/>
        <v>1</v>
      </c>
      <c r="P3289" s="11">
        <f t="shared" si="358"/>
        <v>89.285714285714292</v>
      </c>
      <c r="Q3289" t="str">
        <f t="shared" si="359"/>
        <v>music</v>
      </c>
      <c r="R3289" t="str">
        <f t="shared" si="360"/>
        <v>rock</v>
      </c>
      <c r="S3289" s="9">
        <f t="shared" si="361"/>
        <v>42311.750324074077</v>
      </c>
      <c r="T3289" s="10">
        <f t="shared" si="362"/>
        <v>42336.750324074077</v>
      </c>
      <c r="U3289">
        <f t="shared" si="363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1</v>
      </c>
      <c r="L3290">
        <v>508</v>
      </c>
      <c r="M3290" t="b">
        <v>1</v>
      </c>
      <c r="N3290" t="s">
        <v>8295</v>
      </c>
      <c r="O3290" s="5">
        <f t="shared" si="357"/>
        <v>1.0026489999999999</v>
      </c>
      <c r="P3290" s="11">
        <f t="shared" si="358"/>
        <v>19.737185039370079</v>
      </c>
      <c r="Q3290" t="str">
        <f t="shared" si="359"/>
        <v>technology</v>
      </c>
      <c r="R3290" t="str">
        <f t="shared" si="360"/>
        <v>hardware</v>
      </c>
      <c r="S3290" s="9">
        <f t="shared" si="361"/>
        <v>42505.774479166663</v>
      </c>
      <c r="T3290" s="10">
        <f t="shared" si="362"/>
        <v>42541.958333333328</v>
      </c>
      <c r="U3290">
        <f t="shared" si="363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14</v>
      </c>
      <c r="M3291" t="b">
        <v>0</v>
      </c>
      <c r="N3291" t="s">
        <v>8287</v>
      </c>
      <c r="O3291" s="5">
        <f t="shared" si="357"/>
        <v>1.3304200000000002</v>
      </c>
      <c r="P3291" s="11">
        <f t="shared" si="358"/>
        <v>47.515000000000001</v>
      </c>
      <c r="Q3291" t="str">
        <f t="shared" si="359"/>
        <v>publishing</v>
      </c>
      <c r="R3291" t="str">
        <f t="shared" si="360"/>
        <v>translations</v>
      </c>
      <c r="S3291" s="9">
        <f t="shared" si="361"/>
        <v>42758.368078703701</v>
      </c>
      <c r="T3291" s="10">
        <f t="shared" si="362"/>
        <v>42786.368078703701</v>
      </c>
      <c r="U3291">
        <f t="shared" si="363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112</v>
      </c>
      <c r="M3292" t="b">
        <v>1</v>
      </c>
      <c r="N3292" t="s">
        <v>8276</v>
      </c>
      <c r="O3292" s="5">
        <f t="shared" si="357"/>
        <v>1.212</v>
      </c>
      <c r="P3292" s="11">
        <f t="shared" si="358"/>
        <v>21.642857142857142</v>
      </c>
      <c r="Q3292" t="str">
        <f t="shared" si="359"/>
        <v>music</v>
      </c>
      <c r="R3292" t="str">
        <f t="shared" si="360"/>
        <v>rock</v>
      </c>
      <c r="S3292" s="9">
        <f t="shared" si="361"/>
        <v>42775.51494212963</v>
      </c>
      <c r="T3292" s="10">
        <f t="shared" si="362"/>
        <v>42805.51494212963</v>
      </c>
      <c r="U3292">
        <f t="shared" si="363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62</v>
      </c>
      <c r="M3293" t="b">
        <v>1</v>
      </c>
      <c r="N3293" t="s">
        <v>8276</v>
      </c>
      <c r="O3293" s="5">
        <f t="shared" si="357"/>
        <v>1.1399999999999999</v>
      </c>
      <c r="P3293" s="11">
        <f t="shared" si="358"/>
        <v>9.193548387096774</v>
      </c>
      <c r="Q3293" t="str">
        <f t="shared" si="359"/>
        <v>music</v>
      </c>
      <c r="R3293" t="str">
        <f t="shared" si="360"/>
        <v>rock</v>
      </c>
      <c r="S3293" s="9">
        <f t="shared" si="361"/>
        <v>42232.702546296292</v>
      </c>
      <c r="T3293" s="10">
        <f t="shared" si="362"/>
        <v>42264.165972222225</v>
      </c>
      <c r="U3293">
        <f t="shared" si="363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24</v>
      </c>
      <c r="M3294" t="b">
        <v>1</v>
      </c>
      <c r="N3294" t="s">
        <v>8276</v>
      </c>
      <c r="O3294" s="5">
        <f t="shared" si="357"/>
        <v>2.8613861386138613</v>
      </c>
      <c r="P3294" s="11">
        <f t="shared" si="358"/>
        <v>12.041666666666666</v>
      </c>
      <c r="Q3294" t="str">
        <f t="shared" si="359"/>
        <v>music</v>
      </c>
      <c r="R3294" t="str">
        <f t="shared" si="360"/>
        <v>rock</v>
      </c>
      <c r="S3294" s="9">
        <f t="shared" si="361"/>
        <v>42282.770231481481</v>
      </c>
      <c r="T3294" s="10">
        <f t="shared" si="362"/>
        <v>42342.811898148153</v>
      </c>
      <c r="U3294">
        <f t="shared" si="363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263</v>
      </c>
      <c r="M3295" t="b">
        <v>1</v>
      </c>
      <c r="N3295" t="s">
        <v>8297</v>
      </c>
      <c r="O3295" s="5">
        <f t="shared" si="357"/>
        <v>1.7044444444444444</v>
      </c>
      <c r="P3295" s="11">
        <f t="shared" si="358"/>
        <v>29.163498098859314</v>
      </c>
      <c r="Q3295" t="str">
        <f t="shared" si="359"/>
        <v>games</v>
      </c>
      <c r="R3295" t="str">
        <f t="shared" si="360"/>
        <v>tabletop games</v>
      </c>
      <c r="S3295" s="9">
        <f t="shared" si="361"/>
        <v>42768.425370370373</v>
      </c>
      <c r="T3295" s="10">
        <f t="shared" si="362"/>
        <v>42798.425370370373</v>
      </c>
      <c r="U3295">
        <f t="shared" si="363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1</v>
      </c>
      <c r="M3296" t="b">
        <v>0</v>
      </c>
      <c r="N3296" t="s">
        <v>8287</v>
      </c>
      <c r="O3296" s="5">
        <f t="shared" si="357"/>
        <v>1.1833333333333333</v>
      </c>
      <c r="P3296" s="11">
        <f t="shared" si="358"/>
        <v>710</v>
      </c>
      <c r="Q3296" t="str">
        <f t="shared" si="359"/>
        <v>publishing</v>
      </c>
      <c r="R3296" t="str">
        <f t="shared" si="360"/>
        <v>translations</v>
      </c>
      <c r="S3296" s="9">
        <f t="shared" si="361"/>
        <v>42141.541134259256</v>
      </c>
      <c r="T3296" s="10">
        <f t="shared" si="362"/>
        <v>42171.541134259256</v>
      </c>
      <c r="U3296">
        <f t="shared" si="363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0</v>
      </c>
      <c r="M3297" t="b">
        <v>0</v>
      </c>
      <c r="N3297" t="s">
        <v>8268</v>
      </c>
      <c r="O3297" s="5">
        <f t="shared" si="357"/>
        <v>1.0285857142857142</v>
      </c>
      <c r="P3297" s="11" t="e">
        <f t="shared" si="358"/>
        <v>#DIV/0!</v>
      </c>
      <c r="Q3297" t="str">
        <f t="shared" si="359"/>
        <v>film &amp; video</v>
      </c>
      <c r="R3297" t="str">
        <f t="shared" si="360"/>
        <v>drama</v>
      </c>
      <c r="S3297" s="9">
        <f t="shared" si="361"/>
        <v>42609.442465277782</v>
      </c>
      <c r="T3297" s="10">
        <f t="shared" si="362"/>
        <v>42639.442465277782</v>
      </c>
      <c r="U3297">
        <f t="shared" si="363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34</v>
      </c>
      <c r="M3298" t="b">
        <v>1</v>
      </c>
      <c r="N3298" t="s">
        <v>8271</v>
      </c>
      <c r="O3298" s="5">
        <f t="shared" si="357"/>
        <v>1.4406666666666668</v>
      </c>
      <c r="P3298" s="11">
        <f t="shared" si="358"/>
        <v>63.558823529411768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42309.756620370375</v>
      </c>
      <c r="T3298" s="10">
        <f t="shared" si="362"/>
        <v>42330.916666666672</v>
      </c>
      <c r="U3298">
        <f t="shared" si="363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177</v>
      </c>
      <c r="M3299" t="b">
        <v>1</v>
      </c>
      <c r="N3299" t="s">
        <v>8277</v>
      </c>
      <c r="O3299" s="5">
        <f t="shared" si="357"/>
        <v>1.0007272727272727</v>
      </c>
      <c r="P3299" s="11">
        <f t="shared" si="358"/>
        <v>31.096045197740114</v>
      </c>
      <c r="Q3299" t="str">
        <f t="shared" si="359"/>
        <v>music</v>
      </c>
      <c r="R3299" t="str">
        <f t="shared" si="360"/>
        <v>metal</v>
      </c>
      <c r="S3299" s="9">
        <f t="shared" si="361"/>
        <v>42193.771481481483</v>
      </c>
      <c r="T3299" s="10">
        <f t="shared" si="362"/>
        <v>42212.957638888889</v>
      </c>
      <c r="U3299">
        <f t="shared" si="363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1</v>
      </c>
      <c r="L3300">
        <v>1633</v>
      </c>
      <c r="M3300" t="b">
        <v>1</v>
      </c>
      <c r="N3300" t="s">
        <v>8295</v>
      </c>
      <c r="O3300" s="5">
        <f t="shared" si="357"/>
        <v>1.0173000000000001</v>
      </c>
      <c r="P3300" s="11">
        <f t="shared" si="358"/>
        <v>6.2296387017758725</v>
      </c>
      <c r="Q3300" t="str">
        <f t="shared" si="359"/>
        <v>technology</v>
      </c>
      <c r="R3300" t="str">
        <f t="shared" si="360"/>
        <v>hardware</v>
      </c>
      <c r="S3300" s="9">
        <f t="shared" si="361"/>
        <v>42239.957962962959</v>
      </c>
      <c r="T3300" s="10">
        <f t="shared" si="362"/>
        <v>42260</v>
      </c>
      <c r="U3300">
        <f t="shared" si="363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1</v>
      </c>
      <c r="M3301" t="b">
        <v>0</v>
      </c>
      <c r="N3301" t="s">
        <v>8270</v>
      </c>
      <c r="O3301" s="5">
        <f t="shared" si="357"/>
        <v>1.1619999999999999</v>
      </c>
      <c r="P3301" s="11">
        <f t="shared" si="358"/>
        <v>3486</v>
      </c>
      <c r="Q3301" t="str">
        <f t="shared" si="359"/>
        <v>film &amp; video</v>
      </c>
      <c r="R3301" t="str">
        <f t="shared" si="360"/>
        <v>animation</v>
      </c>
      <c r="S3301" s="9">
        <f t="shared" si="361"/>
        <v>42261.917395833334</v>
      </c>
      <c r="T3301" s="10">
        <f t="shared" si="362"/>
        <v>42291.917395833334</v>
      </c>
      <c r="U3301">
        <f t="shared" si="363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18</v>
      </c>
      <c r="M3302" t="b">
        <v>1</v>
      </c>
      <c r="N3302" t="s">
        <v>8271</v>
      </c>
      <c r="O3302" s="5">
        <f t="shared" si="357"/>
        <v>1.3616666666666666</v>
      </c>
      <c r="P3302" s="11">
        <f t="shared" si="358"/>
        <v>226.94444444444446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42102.743773148148</v>
      </c>
      <c r="T3302" s="10">
        <f t="shared" si="362"/>
        <v>42123.743773148148</v>
      </c>
      <c r="U3302">
        <f t="shared" si="363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81</v>
      </c>
      <c r="M3303" t="b">
        <v>1</v>
      </c>
      <c r="N3303" t="s">
        <v>8274</v>
      </c>
      <c r="O3303" s="5">
        <f t="shared" si="357"/>
        <v>1.3346666666666667</v>
      </c>
      <c r="P3303" s="11">
        <f t="shared" si="358"/>
        <v>49.432098765432102</v>
      </c>
      <c r="Q3303" t="str">
        <f t="shared" si="359"/>
        <v>publishing</v>
      </c>
      <c r="R3303" t="str">
        <f t="shared" si="360"/>
        <v>nonfiction</v>
      </c>
      <c r="S3303" s="9">
        <f t="shared" si="361"/>
        <v>42538.73583333334</v>
      </c>
      <c r="T3303" s="10">
        <f t="shared" si="362"/>
        <v>42583.290972222225</v>
      </c>
      <c r="U3303">
        <f t="shared" si="363"/>
        <v>2016</v>
      </c>
    </row>
    <row r="3304" spans="1:21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1</v>
      </c>
      <c r="M3304" t="b">
        <v>0</v>
      </c>
      <c r="N3304" t="s">
        <v>8293</v>
      </c>
      <c r="O3304" s="5">
        <f t="shared" si="357"/>
        <v>1.0339285714285715</v>
      </c>
      <c r="P3304" s="11">
        <f t="shared" si="358"/>
        <v>8685</v>
      </c>
      <c r="Q3304" t="str">
        <f t="shared" si="359"/>
        <v>music</v>
      </c>
      <c r="R3304" t="str">
        <f t="shared" si="360"/>
        <v>faith</v>
      </c>
      <c r="S3304" s="9">
        <f t="shared" si="361"/>
        <v>42681.35157407407</v>
      </c>
      <c r="T3304" s="10">
        <f t="shared" si="362"/>
        <v>42711.35157407407</v>
      </c>
      <c r="U3304">
        <f t="shared" si="363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82</v>
      </c>
      <c r="M3305" t="b">
        <v>1</v>
      </c>
      <c r="N3305" t="s">
        <v>8273</v>
      </c>
      <c r="O3305" s="5">
        <f t="shared" si="357"/>
        <v>1.1588888888888889</v>
      </c>
      <c r="P3305" s="11">
        <f t="shared" si="358"/>
        <v>25.439024390243901</v>
      </c>
      <c r="Q3305" t="str">
        <f t="shared" si="359"/>
        <v>technology</v>
      </c>
      <c r="R3305" t="str">
        <f t="shared" si="360"/>
        <v>wearables</v>
      </c>
      <c r="S3305" s="9">
        <f t="shared" si="361"/>
        <v>42056.65143518518</v>
      </c>
      <c r="T3305" s="10">
        <f t="shared" si="362"/>
        <v>42091.609768518523</v>
      </c>
      <c r="U3305">
        <f t="shared" si="363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54</v>
      </c>
      <c r="M3306" t="b">
        <v>1</v>
      </c>
      <c r="N3306" t="s">
        <v>8271</v>
      </c>
      <c r="O3306" s="5">
        <f t="shared" si="357"/>
        <v>1.0451666666666666</v>
      </c>
      <c r="P3306" s="11">
        <f t="shared" si="358"/>
        <v>290.32407407407408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42696.624444444446</v>
      </c>
      <c r="T3306" s="10">
        <f t="shared" si="362"/>
        <v>42726.624444444446</v>
      </c>
      <c r="U3306">
        <f t="shared" si="363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120</v>
      </c>
      <c r="M3307" t="b">
        <v>1</v>
      </c>
      <c r="N3307" t="s">
        <v>8280</v>
      </c>
      <c r="O3307" s="5">
        <f t="shared" si="357"/>
        <v>1.0202500000000001</v>
      </c>
      <c r="P3307" s="11">
        <f t="shared" si="358"/>
        <v>34.008333333333333</v>
      </c>
      <c r="Q3307" t="str">
        <f t="shared" si="359"/>
        <v>music</v>
      </c>
      <c r="R3307" t="str">
        <f t="shared" si="360"/>
        <v>electronic music</v>
      </c>
      <c r="S3307" s="9">
        <f t="shared" si="361"/>
        <v>42186.855879629627</v>
      </c>
      <c r="T3307" s="10">
        <f t="shared" si="362"/>
        <v>42216.855879629627</v>
      </c>
      <c r="U3307">
        <f t="shared" si="363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10</v>
      </c>
      <c r="M3308" t="b">
        <v>0</v>
      </c>
      <c r="N3308" t="s">
        <v>8282</v>
      </c>
      <c r="O3308" s="5">
        <f t="shared" si="357"/>
        <v>1.7533333333333334</v>
      </c>
      <c r="P3308" s="11">
        <f t="shared" si="358"/>
        <v>263</v>
      </c>
      <c r="Q3308" t="str">
        <f t="shared" si="359"/>
        <v>games</v>
      </c>
      <c r="R3308" t="str">
        <f t="shared" si="360"/>
        <v>video games</v>
      </c>
      <c r="S3308" s="9">
        <f t="shared" si="361"/>
        <v>42493.219236111108</v>
      </c>
      <c r="T3308" s="10">
        <f t="shared" si="362"/>
        <v>42531.125</v>
      </c>
      <c r="U3308">
        <f t="shared" si="363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</v>
      </c>
      <c r="M3309" t="b">
        <v>0</v>
      </c>
      <c r="N3309" t="s">
        <v>8271</v>
      </c>
      <c r="O3309" s="5">
        <f t="shared" si="357"/>
        <v>1.0668</v>
      </c>
      <c r="P3309" s="11">
        <f t="shared" si="358"/>
        <v>533.4</v>
      </c>
      <c r="Q3309" t="str">
        <f t="shared" si="359"/>
        <v>theater</v>
      </c>
      <c r="R3309" t="str">
        <f t="shared" si="360"/>
        <v>plays</v>
      </c>
      <c r="S3309" s="9">
        <f t="shared" si="361"/>
        <v>42475.057164351849</v>
      </c>
      <c r="T3309" s="10">
        <f t="shared" si="362"/>
        <v>42505.057164351849</v>
      </c>
      <c r="U3309">
        <f t="shared" si="363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41</v>
      </c>
      <c r="M3310" t="b">
        <v>1</v>
      </c>
      <c r="N3310" t="s">
        <v>8274</v>
      </c>
      <c r="O3310" s="5">
        <f t="shared" si="357"/>
        <v>1.2228571428571429</v>
      </c>
      <c r="P3310" s="11">
        <f t="shared" si="358"/>
        <v>104.39024390243902</v>
      </c>
      <c r="Q3310" t="str">
        <f t="shared" si="359"/>
        <v>publishing</v>
      </c>
      <c r="R3310" t="str">
        <f t="shared" si="360"/>
        <v>nonfiction</v>
      </c>
      <c r="S3310" s="9">
        <f t="shared" si="361"/>
        <v>42452.876909722225</v>
      </c>
      <c r="T3310" s="10">
        <f t="shared" si="362"/>
        <v>42473.876909722225</v>
      </c>
      <c r="U3310">
        <f t="shared" si="363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10</v>
      </c>
      <c r="M3311" t="b">
        <v>0</v>
      </c>
      <c r="N3311" t="s">
        <v>8268</v>
      </c>
      <c r="O3311" s="5">
        <f t="shared" si="357"/>
        <v>1.5942857142857143</v>
      </c>
      <c r="P3311" s="11">
        <f t="shared" si="358"/>
        <v>55.8</v>
      </c>
      <c r="Q3311" t="str">
        <f t="shared" si="359"/>
        <v>film &amp; video</v>
      </c>
      <c r="R3311" t="str">
        <f t="shared" si="360"/>
        <v>drama</v>
      </c>
      <c r="S3311" s="9">
        <f t="shared" si="361"/>
        <v>42628.650208333333</v>
      </c>
      <c r="T3311" s="10">
        <f t="shared" si="362"/>
        <v>42659.650208333333</v>
      </c>
      <c r="U3311">
        <f t="shared" si="363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21</v>
      </c>
      <c r="M3312" t="b">
        <v>1</v>
      </c>
      <c r="N3312" t="s">
        <v>8271</v>
      </c>
      <c r="O3312" s="5">
        <f t="shared" si="357"/>
        <v>1.0007692307692309</v>
      </c>
      <c r="P3312" s="11">
        <f t="shared" si="358"/>
        <v>309.76190476190476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42253.928530092591</v>
      </c>
      <c r="T3312" s="10">
        <f t="shared" si="362"/>
        <v>42283.928530092591</v>
      </c>
      <c r="U3312">
        <f t="shared" si="363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1</v>
      </c>
      <c r="M3313" t="b">
        <v>0</v>
      </c>
      <c r="N3313" t="s">
        <v>8293</v>
      </c>
      <c r="O3313" s="5">
        <f t="shared" si="357"/>
        <v>1.0984</v>
      </c>
      <c r="P3313" s="11">
        <f t="shared" si="358"/>
        <v>2746</v>
      </c>
      <c r="Q3313" t="str">
        <f t="shared" si="359"/>
        <v>music</v>
      </c>
      <c r="R3313" t="str">
        <f t="shared" si="360"/>
        <v>faith</v>
      </c>
      <c r="S3313" s="9">
        <f t="shared" si="361"/>
        <v>42264.29178240741</v>
      </c>
      <c r="T3313" s="10">
        <f t="shared" si="362"/>
        <v>42294.29178240741</v>
      </c>
      <c r="U3313">
        <f t="shared" si="363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1</v>
      </c>
      <c r="L3314">
        <v>71</v>
      </c>
      <c r="M3314" t="b">
        <v>1</v>
      </c>
      <c r="N3314" t="s">
        <v>8288</v>
      </c>
      <c r="O3314" s="5">
        <f t="shared" si="357"/>
        <v>1.0004</v>
      </c>
      <c r="P3314" s="11">
        <f t="shared" si="358"/>
        <v>35.225352112676056</v>
      </c>
      <c r="Q3314" t="str">
        <f t="shared" si="359"/>
        <v>publishing</v>
      </c>
      <c r="R3314" t="str">
        <f t="shared" si="360"/>
        <v>radio &amp; podcasts</v>
      </c>
      <c r="S3314" s="9">
        <f t="shared" si="361"/>
        <v>42664.809560185182</v>
      </c>
      <c r="T3314" s="10">
        <f t="shared" si="362"/>
        <v>42685.916666666672</v>
      </c>
      <c r="U3314">
        <f t="shared" si="363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0</v>
      </c>
      <c r="M3315" t="b">
        <v>0</v>
      </c>
      <c r="N3315" t="s">
        <v>8287</v>
      </c>
      <c r="O3315" s="5">
        <f t="shared" si="357"/>
        <v>1.1605000000000001</v>
      </c>
      <c r="P3315" s="11" t="e">
        <f t="shared" si="358"/>
        <v>#DIV/0!</v>
      </c>
      <c r="Q3315" t="str">
        <f t="shared" si="359"/>
        <v>publishing</v>
      </c>
      <c r="R3315" t="str">
        <f t="shared" si="360"/>
        <v>translations</v>
      </c>
      <c r="S3315" s="9">
        <f t="shared" si="361"/>
        <v>42382.244409722218</v>
      </c>
      <c r="T3315" s="10">
        <f t="shared" si="362"/>
        <v>42396.041666666672</v>
      </c>
      <c r="U3315">
        <f t="shared" si="363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8</v>
      </c>
      <c r="M3316" t="b">
        <v>0</v>
      </c>
      <c r="N3316" t="s">
        <v>8272</v>
      </c>
      <c r="O3316" s="5">
        <f t="shared" si="357"/>
        <v>2.1074999999999999</v>
      </c>
      <c r="P3316" s="11">
        <f t="shared" si="358"/>
        <v>210.75</v>
      </c>
      <c r="Q3316" t="str">
        <f t="shared" si="359"/>
        <v>technology</v>
      </c>
      <c r="R3316" t="str">
        <f t="shared" si="360"/>
        <v>web</v>
      </c>
      <c r="S3316" s="9">
        <f t="shared" si="361"/>
        <v>42105.267488425925</v>
      </c>
      <c r="T3316" s="10">
        <f t="shared" si="362"/>
        <v>42132.836805555555</v>
      </c>
      <c r="U3316">
        <f t="shared" si="363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90</v>
      </c>
      <c r="M3317" t="b">
        <v>1</v>
      </c>
      <c r="N3317" t="s">
        <v>8271</v>
      </c>
      <c r="O3317" s="5">
        <f t="shared" si="357"/>
        <v>1.1000000000000001</v>
      </c>
      <c r="P3317" s="11">
        <f t="shared" si="358"/>
        <v>48.888888888888886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42466.303715277783</v>
      </c>
      <c r="T3317" s="10">
        <f t="shared" si="362"/>
        <v>42496.303715277783</v>
      </c>
      <c r="U3317">
        <f t="shared" si="363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621</v>
      </c>
      <c r="M3318" t="b">
        <v>1</v>
      </c>
      <c r="N3318" t="s">
        <v>8295</v>
      </c>
      <c r="O3318" s="5">
        <f t="shared" si="357"/>
        <v>1.0008673425918038</v>
      </c>
      <c r="P3318" s="11">
        <f t="shared" si="358"/>
        <v>18.916553945249596</v>
      </c>
      <c r="Q3318" t="str">
        <f t="shared" si="359"/>
        <v>technology</v>
      </c>
      <c r="R3318" t="str">
        <f t="shared" si="360"/>
        <v>hardware</v>
      </c>
      <c r="S3318" s="9">
        <f t="shared" si="361"/>
        <v>41826.871238425927</v>
      </c>
      <c r="T3318" s="10">
        <f t="shared" si="362"/>
        <v>41859.57916666667</v>
      </c>
      <c r="U3318">
        <f t="shared" si="363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83</v>
      </c>
      <c r="M3319" t="b">
        <v>1</v>
      </c>
      <c r="N3319" t="s">
        <v>8276</v>
      </c>
      <c r="O3319" s="5">
        <f t="shared" si="357"/>
        <v>1.0619047619047619</v>
      </c>
      <c r="P3319" s="11">
        <f t="shared" si="358"/>
        <v>13.433734939759036</v>
      </c>
      <c r="Q3319" t="str">
        <f t="shared" si="359"/>
        <v>music</v>
      </c>
      <c r="R3319" t="str">
        <f t="shared" si="360"/>
        <v>rock</v>
      </c>
      <c r="S3319" s="9">
        <f t="shared" si="361"/>
        <v>42499.039629629624</v>
      </c>
      <c r="T3319" s="10">
        <f t="shared" si="362"/>
        <v>42529.039629629624</v>
      </c>
      <c r="U3319">
        <f t="shared" si="363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0</v>
      </c>
      <c r="M3320" t="b">
        <v>0</v>
      </c>
      <c r="N3320" t="s">
        <v>8287</v>
      </c>
      <c r="O3320" s="5">
        <f t="shared" si="357"/>
        <v>1.256</v>
      </c>
      <c r="P3320" s="11" t="e">
        <f t="shared" si="358"/>
        <v>#DIV/0!</v>
      </c>
      <c r="Q3320" t="str">
        <f t="shared" si="359"/>
        <v>publishing</v>
      </c>
      <c r="R3320" t="str">
        <f t="shared" si="360"/>
        <v>translations</v>
      </c>
      <c r="S3320" s="9">
        <f t="shared" si="361"/>
        <v>42431.302002314813</v>
      </c>
      <c r="T3320" s="10">
        <f t="shared" si="362"/>
        <v>42471.104166666672</v>
      </c>
      <c r="U3320">
        <f t="shared" si="363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115</v>
      </c>
      <c r="M3321" t="b">
        <v>1</v>
      </c>
      <c r="N3321" t="s">
        <v>8297</v>
      </c>
      <c r="O3321" s="5">
        <f t="shared" si="357"/>
        <v>1.08</v>
      </c>
      <c r="P3321" s="11">
        <f t="shared" si="358"/>
        <v>4.6956521739130439</v>
      </c>
      <c r="Q3321" t="str">
        <f t="shared" si="359"/>
        <v>games</v>
      </c>
      <c r="R3321" t="str">
        <f t="shared" si="360"/>
        <v>tabletop games</v>
      </c>
      <c r="S3321" s="9">
        <f t="shared" si="361"/>
        <v>41990.585486111115</v>
      </c>
      <c r="T3321" s="10">
        <f t="shared" si="362"/>
        <v>42035.585486111115</v>
      </c>
      <c r="U3321">
        <f t="shared" si="363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18</v>
      </c>
      <c r="M3322" t="b">
        <v>0</v>
      </c>
      <c r="N3322" t="s">
        <v>8268</v>
      </c>
      <c r="O3322" s="5">
        <f t="shared" si="357"/>
        <v>1.01</v>
      </c>
      <c r="P3322" s="11">
        <f t="shared" si="358"/>
        <v>140.27777777777777</v>
      </c>
      <c r="Q3322" t="str">
        <f t="shared" si="359"/>
        <v>film &amp; video</v>
      </c>
      <c r="R3322" t="str">
        <f t="shared" si="360"/>
        <v>drama</v>
      </c>
      <c r="S3322" s="9">
        <f t="shared" si="361"/>
        <v>42513.045798611114</v>
      </c>
      <c r="T3322" s="10">
        <f t="shared" si="362"/>
        <v>42543.045798611114</v>
      </c>
      <c r="U3322">
        <f t="shared" si="363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92</v>
      </c>
      <c r="M3323" t="b">
        <v>0</v>
      </c>
      <c r="N3323" t="s">
        <v>8291</v>
      </c>
      <c r="O3323" s="5">
        <f t="shared" si="357"/>
        <v>1.0740000000000001</v>
      </c>
      <c r="P3323" s="11">
        <f t="shared" si="358"/>
        <v>5.8369565217391308</v>
      </c>
      <c r="Q3323" t="str">
        <f t="shared" si="359"/>
        <v>photography</v>
      </c>
      <c r="R3323" t="str">
        <f t="shared" si="360"/>
        <v>places</v>
      </c>
      <c r="S3323" s="9">
        <f t="shared" si="361"/>
        <v>41914.100289351853</v>
      </c>
      <c r="T3323" s="10">
        <f t="shared" si="362"/>
        <v>41928.165972222225</v>
      </c>
      <c r="U3323">
        <f t="shared" si="363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10</v>
      </c>
      <c r="M3324" t="b">
        <v>0</v>
      </c>
      <c r="N3324" t="s">
        <v>8270</v>
      </c>
      <c r="O3324" s="5">
        <f t="shared" si="357"/>
        <v>1.0151515151515151</v>
      </c>
      <c r="P3324" s="11">
        <f t="shared" si="358"/>
        <v>335</v>
      </c>
      <c r="Q3324" t="str">
        <f t="shared" si="359"/>
        <v>film &amp; video</v>
      </c>
      <c r="R3324" t="str">
        <f t="shared" si="360"/>
        <v>animation</v>
      </c>
      <c r="S3324" s="9">
        <f t="shared" si="361"/>
        <v>42521.010370370372</v>
      </c>
      <c r="T3324" s="10">
        <f t="shared" si="362"/>
        <v>42543.163194444445</v>
      </c>
      <c r="U3324">
        <f t="shared" si="363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1</v>
      </c>
      <c r="L3325">
        <v>345</v>
      </c>
      <c r="M3325" t="b">
        <v>1</v>
      </c>
      <c r="N3325" t="s">
        <v>8285</v>
      </c>
      <c r="O3325" s="5">
        <f t="shared" si="357"/>
        <v>1.2589999999999999</v>
      </c>
      <c r="P3325" s="11">
        <f t="shared" si="358"/>
        <v>3.6492753623188405</v>
      </c>
      <c r="Q3325" t="str">
        <f t="shared" si="359"/>
        <v>photography</v>
      </c>
      <c r="R3325" t="str">
        <f t="shared" si="360"/>
        <v>photobooks</v>
      </c>
      <c r="S3325" s="9">
        <f t="shared" si="361"/>
        <v>42608.36583333333</v>
      </c>
      <c r="T3325" s="10">
        <f t="shared" si="362"/>
        <v>42638.36583333333</v>
      </c>
      <c r="U3325">
        <f t="shared" si="363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93</v>
      </c>
      <c r="M3326" t="b">
        <v>1</v>
      </c>
      <c r="N3326" t="s">
        <v>8271</v>
      </c>
      <c r="O3326" s="5">
        <f t="shared" si="357"/>
        <v>1.0166666666666666</v>
      </c>
      <c r="P3326" s="11">
        <f t="shared" si="358"/>
        <v>16.397849462365592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42512.58321759259</v>
      </c>
      <c r="T3326" s="10">
        <f t="shared" si="362"/>
        <v>42526.58321759259</v>
      </c>
      <c r="U3326">
        <f t="shared" si="363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10</v>
      </c>
      <c r="M3327" t="b">
        <v>0</v>
      </c>
      <c r="N3327" t="s">
        <v>8273</v>
      </c>
      <c r="O3327" s="5">
        <f t="shared" si="357"/>
        <v>1.125</v>
      </c>
      <c r="P3327" s="11">
        <f t="shared" si="358"/>
        <v>45</v>
      </c>
      <c r="Q3327" t="str">
        <f t="shared" si="359"/>
        <v>technology</v>
      </c>
      <c r="R3327" t="str">
        <f t="shared" si="360"/>
        <v>wearables</v>
      </c>
      <c r="S3327" s="9">
        <f t="shared" si="361"/>
        <v>42064.785613425927</v>
      </c>
      <c r="T3327" s="10">
        <f t="shared" si="362"/>
        <v>42099.743946759263</v>
      </c>
      <c r="U3327">
        <f t="shared" si="363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60</v>
      </c>
      <c r="M3328" t="b">
        <v>1</v>
      </c>
      <c r="N3328" t="s">
        <v>8271</v>
      </c>
      <c r="O3328" s="5">
        <f t="shared" si="357"/>
        <v>1.0137499999999999</v>
      </c>
      <c r="P3328" s="11">
        <f t="shared" si="358"/>
        <v>135.16666666666666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42041.714178240742</v>
      </c>
      <c r="T3328" s="10">
        <f t="shared" si="362"/>
        <v>42071.67251157407</v>
      </c>
      <c r="U3328">
        <f t="shared" si="363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78</v>
      </c>
      <c r="M3329" t="b">
        <v>1</v>
      </c>
      <c r="N3329" t="s">
        <v>8271</v>
      </c>
      <c r="O3329" s="5">
        <f t="shared" si="357"/>
        <v>1.0125</v>
      </c>
      <c r="P3329" s="11">
        <f t="shared" si="358"/>
        <v>10.384615384615385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42468.374606481477</v>
      </c>
      <c r="T3329" s="10">
        <f t="shared" si="362"/>
        <v>42498.374606481477</v>
      </c>
      <c r="U3329">
        <f t="shared" si="363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5</v>
      </c>
      <c r="M3330" t="b">
        <v>0</v>
      </c>
      <c r="N3330" t="s">
        <v>8271</v>
      </c>
      <c r="O3330" s="5">
        <f t="shared" ref="O3330:O3393" si="364">E3330/D3330</f>
        <v>1.4638888888888888</v>
      </c>
      <c r="P3330" s="11">
        <f t="shared" ref="P3330:P3393" si="365">E3330/L3330</f>
        <v>527</v>
      </c>
      <c r="Q3330" t="str">
        <f t="shared" ref="Q3330:Q3393" si="366">LEFT(N3330,SEARCH("/",N3330,1)-1)</f>
        <v>theater</v>
      </c>
      <c r="R3330" t="str">
        <f t="shared" ref="R3330:R3393" si="367">RIGHT(N3330,LEN(N3330)- SEARCH("/",N3330,SEARCH("/",N3330)))</f>
        <v>plays</v>
      </c>
      <c r="S3330" s="9">
        <f t="shared" ref="S3330:S3393" si="368">(((J3330/60)/60)/24)+DATE(1970,1,1)</f>
        <v>41822.57503472222</v>
      </c>
      <c r="T3330" s="10">
        <f t="shared" ref="T3330:T3393" si="369">(((I3330/60)/60)/24)+DATE(1970,1,1)</f>
        <v>41825.041666666664</v>
      </c>
      <c r="U3330">
        <f t="shared" ref="U3330:U3393" si="370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197</v>
      </c>
      <c r="M3331" t="b">
        <v>0</v>
      </c>
      <c r="N3331" t="s">
        <v>8271</v>
      </c>
      <c r="O3331" s="5">
        <f t="shared" si="364"/>
        <v>1.1679999999999999</v>
      </c>
      <c r="P3331" s="11">
        <f t="shared" si="365"/>
        <v>5.9289340101522843</v>
      </c>
      <c r="Q3331" t="str">
        <f t="shared" si="366"/>
        <v>theater</v>
      </c>
      <c r="R3331" t="str">
        <f t="shared" si="367"/>
        <v>plays</v>
      </c>
      <c r="S3331" s="9">
        <f t="shared" si="368"/>
        <v>41837.323009259257</v>
      </c>
      <c r="T3331" s="10">
        <f t="shared" si="369"/>
        <v>41847.958333333336</v>
      </c>
      <c r="U3331">
        <f t="shared" si="37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</v>
      </c>
      <c r="M3332" t="b">
        <v>0</v>
      </c>
      <c r="N3332" t="s">
        <v>8275</v>
      </c>
      <c r="O3332" s="5">
        <f t="shared" si="364"/>
        <v>1.0626666666666666</v>
      </c>
      <c r="P3332" s="11">
        <f t="shared" si="365"/>
        <v>265.66666666666669</v>
      </c>
      <c r="Q3332" t="str">
        <f t="shared" si="366"/>
        <v>publishing</v>
      </c>
      <c r="R3332" t="str">
        <f t="shared" si="367"/>
        <v>fiction</v>
      </c>
      <c r="S3332" s="9">
        <f t="shared" si="368"/>
        <v>42065.887361111112</v>
      </c>
      <c r="T3332" s="10">
        <f t="shared" si="369"/>
        <v>42095.845694444448</v>
      </c>
      <c r="U3332">
        <f t="shared" si="37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49</v>
      </c>
      <c r="M3333" t="b">
        <v>1</v>
      </c>
      <c r="N3333" t="s">
        <v>8274</v>
      </c>
      <c r="O3333" s="5">
        <f t="shared" si="364"/>
        <v>1.0451999999999999</v>
      </c>
      <c r="P3333" s="11">
        <f t="shared" si="365"/>
        <v>106.65306122448979</v>
      </c>
      <c r="Q3333" t="str">
        <f t="shared" si="366"/>
        <v>publishing</v>
      </c>
      <c r="R3333" t="str">
        <f t="shared" si="367"/>
        <v>nonfiction</v>
      </c>
      <c r="S3333" s="9">
        <f t="shared" si="368"/>
        <v>42248.697754629626</v>
      </c>
      <c r="T3333" s="10">
        <f t="shared" si="369"/>
        <v>42283.697754629626</v>
      </c>
      <c r="U3333">
        <f t="shared" si="37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2</v>
      </c>
      <c r="M3334" t="b">
        <v>0</v>
      </c>
      <c r="N3334" t="s">
        <v>8287</v>
      </c>
      <c r="O3334" s="5">
        <f t="shared" si="364"/>
        <v>1</v>
      </c>
      <c r="P3334" s="11">
        <f t="shared" si="365"/>
        <v>3000</v>
      </c>
      <c r="Q3334" t="str">
        <f t="shared" si="366"/>
        <v>publishing</v>
      </c>
      <c r="R3334" t="str">
        <f t="shared" si="367"/>
        <v>translations</v>
      </c>
      <c r="S3334" s="9">
        <f t="shared" si="368"/>
        <v>41809.860300925924</v>
      </c>
      <c r="T3334" s="10">
        <f t="shared" si="369"/>
        <v>41839.860300925924</v>
      </c>
      <c r="U3334">
        <f t="shared" si="37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36</v>
      </c>
      <c r="M3335" t="b">
        <v>1</v>
      </c>
      <c r="N3335" t="s">
        <v>8279</v>
      </c>
      <c r="O3335" s="5">
        <f t="shared" si="364"/>
        <v>1.0457142857142858</v>
      </c>
      <c r="P3335" s="11">
        <f t="shared" si="365"/>
        <v>101.66666666666667</v>
      </c>
      <c r="Q3335" t="str">
        <f t="shared" si="366"/>
        <v>music</v>
      </c>
      <c r="R3335" t="str">
        <f t="shared" si="367"/>
        <v>indie rock</v>
      </c>
      <c r="S3335" s="9">
        <f t="shared" si="368"/>
        <v>42148.676851851851</v>
      </c>
      <c r="T3335" s="10">
        <f t="shared" si="369"/>
        <v>42170.676851851851</v>
      </c>
      <c r="U3335">
        <f t="shared" si="37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44</v>
      </c>
      <c r="M3336" t="b">
        <v>1</v>
      </c>
      <c r="N3336" t="s">
        <v>8271</v>
      </c>
      <c r="O3336" s="5">
        <f t="shared" si="364"/>
        <v>1.3862051149573753</v>
      </c>
      <c r="P3336" s="11">
        <f t="shared" si="365"/>
        <v>121.95454545454545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42185.521087962959</v>
      </c>
      <c r="T3336" s="10">
        <f t="shared" si="369"/>
        <v>42215.521087962959</v>
      </c>
      <c r="U3336">
        <f t="shared" si="37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0</v>
      </c>
      <c r="M3337" t="b">
        <v>0</v>
      </c>
      <c r="N3337" t="s">
        <v>8283</v>
      </c>
      <c r="O3337" s="5">
        <f t="shared" si="364"/>
        <v>1.0032000000000001</v>
      </c>
      <c r="P3337" s="11" t="e">
        <f t="shared" si="365"/>
        <v>#DIV/0!</v>
      </c>
      <c r="Q3337" t="str">
        <f t="shared" si="366"/>
        <v>games</v>
      </c>
      <c r="R3337" t="str">
        <f t="shared" si="367"/>
        <v>mobile games</v>
      </c>
      <c r="S3337" s="9">
        <f t="shared" si="368"/>
        <v>41827.674143518518</v>
      </c>
      <c r="T3337" s="10">
        <f t="shared" si="369"/>
        <v>41854.958333333336</v>
      </c>
      <c r="U3337">
        <f t="shared" si="37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12</v>
      </c>
      <c r="M3338" t="b">
        <v>0</v>
      </c>
      <c r="N3338" t="s">
        <v>8268</v>
      </c>
      <c r="O3338" s="5">
        <f t="shared" si="364"/>
        <v>1</v>
      </c>
      <c r="P3338" s="11">
        <f t="shared" si="365"/>
        <v>20.833333333333332</v>
      </c>
      <c r="Q3338" t="str">
        <f t="shared" si="366"/>
        <v>film &amp; video</v>
      </c>
      <c r="R3338" t="str">
        <f t="shared" si="367"/>
        <v>drama</v>
      </c>
      <c r="S3338" s="9">
        <f t="shared" si="368"/>
        <v>42437.398680555561</v>
      </c>
      <c r="T3338" s="10">
        <f t="shared" si="369"/>
        <v>42465.35701388889</v>
      </c>
      <c r="U3338">
        <f t="shared" si="37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1</v>
      </c>
      <c r="L3339">
        <v>388</v>
      </c>
      <c r="M3339" t="b">
        <v>1</v>
      </c>
      <c r="N3339" t="s">
        <v>8295</v>
      </c>
      <c r="O3339" s="5">
        <f t="shared" si="364"/>
        <v>1.1020000000000001</v>
      </c>
      <c r="P3339" s="11">
        <f t="shared" si="365"/>
        <v>7.1005154639175254</v>
      </c>
      <c r="Q3339" t="str">
        <f t="shared" si="366"/>
        <v>technology</v>
      </c>
      <c r="R3339" t="str">
        <f t="shared" si="367"/>
        <v>hardware</v>
      </c>
      <c r="S3339" s="9">
        <f t="shared" si="368"/>
        <v>41901.282025462962</v>
      </c>
      <c r="T3339" s="10">
        <f t="shared" si="369"/>
        <v>41922.875</v>
      </c>
      <c r="U3339">
        <f t="shared" si="37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19</v>
      </c>
      <c r="M3340" t="b">
        <v>1</v>
      </c>
      <c r="N3340" t="s">
        <v>8265</v>
      </c>
      <c r="O3340" s="5">
        <f t="shared" si="364"/>
        <v>1.0218</v>
      </c>
      <c r="P3340" s="11">
        <f t="shared" si="365"/>
        <v>806.68421052631584</v>
      </c>
      <c r="Q3340" t="str">
        <f t="shared" si="366"/>
        <v>film &amp; video</v>
      </c>
      <c r="R3340" t="str">
        <f t="shared" si="367"/>
        <v>television</v>
      </c>
      <c r="S3340" s="9">
        <f t="shared" si="368"/>
        <v>42769.574999999997</v>
      </c>
      <c r="T3340" s="10">
        <f t="shared" si="369"/>
        <v>42790.574999999997</v>
      </c>
      <c r="U3340">
        <f t="shared" si="37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5</v>
      </c>
      <c r="M3341" t="b">
        <v>0</v>
      </c>
      <c r="N3341" t="s">
        <v>8282</v>
      </c>
      <c r="O3341" s="5">
        <f t="shared" si="364"/>
        <v>1.0435000000000001</v>
      </c>
      <c r="P3341" s="11">
        <f t="shared" si="365"/>
        <v>1669.6</v>
      </c>
      <c r="Q3341" t="str">
        <f t="shared" si="366"/>
        <v>games</v>
      </c>
      <c r="R3341" t="str">
        <f t="shared" si="367"/>
        <v>video games</v>
      </c>
      <c r="S3341" s="9">
        <f t="shared" si="368"/>
        <v>42549.665717592594</v>
      </c>
      <c r="T3341" s="10">
        <f t="shared" si="369"/>
        <v>42579.665717592594</v>
      </c>
      <c r="U3341">
        <f t="shared" si="37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46</v>
      </c>
      <c r="M3342" t="b">
        <v>1</v>
      </c>
      <c r="N3342" t="s">
        <v>8266</v>
      </c>
      <c r="O3342" s="5">
        <f t="shared" si="364"/>
        <v>1.3816666666666666</v>
      </c>
      <c r="P3342" s="11">
        <f t="shared" si="365"/>
        <v>90.108695652173907</v>
      </c>
      <c r="Q3342" t="str">
        <f t="shared" si="366"/>
        <v>film &amp; video</v>
      </c>
      <c r="R3342" t="str">
        <f t="shared" si="367"/>
        <v>shorts</v>
      </c>
      <c r="S3342" s="9">
        <f t="shared" si="368"/>
        <v>42685.974004629628</v>
      </c>
      <c r="T3342" s="10">
        <f t="shared" si="369"/>
        <v>42710.974004629628</v>
      </c>
      <c r="U3342">
        <f t="shared" si="37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29</v>
      </c>
      <c r="M3343" t="b">
        <v>0</v>
      </c>
      <c r="N3343" t="s">
        <v>8273</v>
      </c>
      <c r="O3343" s="5">
        <f t="shared" si="364"/>
        <v>1</v>
      </c>
      <c r="P3343" s="11">
        <f t="shared" si="365"/>
        <v>115.51724137931035</v>
      </c>
      <c r="Q3343" t="str">
        <f t="shared" si="366"/>
        <v>technology</v>
      </c>
      <c r="R3343" t="str">
        <f t="shared" si="367"/>
        <v>wearables</v>
      </c>
      <c r="S3343" s="9">
        <f t="shared" si="368"/>
        <v>42510.798854166671</v>
      </c>
      <c r="T3343" s="10">
        <f t="shared" si="369"/>
        <v>42533.708333333328</v>
      </c>
      <c r="U3343">
        <f t="shared" si="37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47</v>
      </c>
      <c r="M3344" t="b">
        <v>1</v>
      </c>
      <c r="N3344" t="s">
        <v>8271</v>
      </c>
      <c r="O3344" s="5">
        <f t="shared" si="364"/>
        <v>1.0166666666666666</v>
      </c>
      <c r="P3344" s="11">
        <f t="shared" si="365"/>
        <v>129.78723404255319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42062.296412037031</v>
      </c>
      <c r="T3344" s="10">
        <f t="shared" si="369"/>
        <v>42095.207638888889</v>
      </c>
      <c r="U3344">
        <f t="shared" si="37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1</v>
      </c>
      <c r="M3345" t="b">
        <v>0</v>
      </c>
      <c r="N3345" t="s">
        <v>8270</v>
      </c>
      <c r="O3345" s="5">
        <f t="shared" si="364"/>
        <v>1.7142857142857142</v>
      </c>
      <c r="P3345" s="11">
        <f t="shared" si="365"/>
        <v>1200</v>
      </c>
      <c r="Q3345" t="str">
        <f t="shared" si="366"/>
        <v>film &amp; video</v>
      </c>
      <c r="R3345" t="str">
        <f t="shared" si="367"/>
        <v>animation</v>
      </c>
      <c r="S3345" s="9">
        <f t="shared" si="368"/>
        <v>42452.916481481487</v>
      </c>
      <c r="T3345" s="10">
        <f t="shared" si="369"/>
        <v>42473.554166666669</v>
      </c>
      <c r="U3345">
        <f t="shared" si="37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42</v>
      </c>
      <c r="M3346" t="b">
        <v>1</v>
      </c>
      <c r="N3346" t="s">
        <v>8301</v>
      </c>
      <c r="O3346" s="5">
        <f t="shared" si="364"/>
        <v>1.0144444444444445</v>
      </c>
      <c r="P3346" s="11">
        <f t="shared" si="365"/>
        <v>108.69047619047619</v>
      </c>
      <c r="Q3346" t="str">
        <f t="shared" si="366"/>
        <v>technology</v>
      </c>
      <c r="R3346" t="str">
        <f t="shared" si="367"/>
        <v>space exploration</v>
      </c>
      <c r="S3346" s="9">
        <f t="shared" si="368"/>
        <v>41851.200150462959</v>
      </c>
      <c r="T3346" s="10">
        <f t="shared" si="369"/>
        <v>41881.200150462959</v>
      </c>
      <c r="U3346">
        <f t="shared" si="37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31</v>
      </c>
      <c r="M3347" t="b">
        <v>1</v>
      </c>
      <c r="N3347" t="s">
        <v>8271</v>
      </c>
      <c r="O3347" s="5">
        <f t="shared" si="364"/>
        <v>1.3</v>
      </c>
      <c r="P3347" s="11">
        <f t="shared" si="365"/>
        <v>20.967741935483872</v>
      </c>
      <c r="Q3347" t="str">
        <f t="shared" si="366"/>
        <v>theater</v>
      </c>
      <c r="R3347" t="str">
        <f t="shared" si="367"/>
        <v>plays</v>
      </c>
      <c r="S3347" s="9">
        <f t="shared" si="368"/>
        <v>42053.106111111112</v>
      </c>
      <c r="T3347" s="10">
        <f t="shared" si="369"/>
        <v>42112.025694444441</v>
      </c>
      <c r="U3347">
        <f t="shared" si="37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</v>
      </c>
      <c r="M3348" t="b">
        <v>0</v>
      </c>
      <c r="N3348" t="s">
        <v>8284</v>
      </c>
      <c r="O3348" s="5">
        <f t="shared" si="364"/>
        <v>1.1000000000000001</v>
      </c>
      <c r="P3348" s="11">
        <f t="shared" si="365"/>
        <v>1650</v>
      </c>
      <c r="Q3348" t="str">
        <f t="shared" si="366"/>
        <v>food</v>
      </c>
      <c r="R3348" t="str">
        <f t="shared" si="367"/>
        <v>food trucks</v>
      </c>
      <c r="S3348" s="9">
        <f t="shared" si="368"/>
        <v>42054.024421296301</v>
      </c>
      <c r="T3348" s="10">
        <f t="shared" si="369"/>
        <v>42061.024421296301</v>
      </c>
      <c r="U3348">
        <f t="shared" si="37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0</v>
      </c>
      <c r="M3349" t="b">
        <v>0</v>
      </c>
      <c r="N3349" t="s">
        <v>8282</v>
      </c>
      <c r="O3349" s="5">
        <f t="shared" si="364"/>
        <v>1.1944999999999999</v>
      </c>
      <c r="P3349" s="11" t="e">
        <f t="shared" si="365"/>
        <v>#DIV/0!</v>
      </c>
      <c r="Q3349" t="str">
        <f t="shared" si="366"/>
        <v>games</v>
      </c>
      <c r="R3349" t="str">
        <f t="shared" si="367"/>
        <v>video games</v>
      </c>
      <c r="S3349" s="9">
        <f t="shared" si="368"/>
        <v>42484.551550925928</v>
      </c>
      <c r="T3349" s="10">
        <f t="shared" si="369"/>
        <v>42498.875</v>
      </c>
      <c r="U3349">
        <f t="shared" si="37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33</v>
      </c>
      <c r="M3350" t="b">
        <v>0</v>
      </c>
      <c r="N3350" t="s">
        <v>8284</v>
      </c>
      <c r="O3350" s="5">
        <f t="shared" si="364"/>
        <v>1.002909090909091</v>
      </c>
      <c r="P3350" s="11">
        <f t="shared" si="365"/>
        <v>167.15151515151516</v>
      </c>
      <c r="Q3350" t="str">
        <f t="shared" si="366"/>
        <v>food</v>
      </c>
      <c r="R3350" t="str">
        <f t="shared" si="367"/>
        <v>food trucks</v>
      </c>
      <c r="S3350" s="9">
        <f t="shared" si="368"/>
        <v>42466.558796296296</v>
      </c>
      <c r="T3350" s="10">
        <f t="shared" si="369"/>
        <v>42490.165972222225</v>
      </c>
      <c r="U3350">
        <f t="shared" si="37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1</v>
      </c>
      <c r="L3351">
        <v>340</v>
      </c>
      <c r="M3351" t="b">
        <v>1</v>
      </c>
      <c r="N3351" t="s">
        <v>8269</v>
      </c>
      <c r="O3351" s="5">
        <f t="shared" si="364"/>
        <v>1.534</v>
      </c>
      <c r="P3351" s="11">
        <f t="shared" si="365"/>
        <v>4.5117647058823529</v>
      </c>
      <c r="Q3351" t="str">
        <f t="shared" si="366"/>
        <v>film &amp; video</v>
      </c>
      <c r="R3351" t="str">
        <f t="shared" si="367"/>
        <v>documentary</v>
      </c>
      <c r="S3351" s="9">
        <f t="shared" si="368"/>
        <v>42513.110787037032</v>
      </c>
      <c r="T3351" s="10">
        <f t="shared" si="369"/>
        <v>42534.708333333328</v>
      </c>
      <c r="U3351">
        <f t="shared" si="37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0</v>
      </c>
      <c r="M3352" t="b">
        <v>0</v>
      </c>
      <c r="N3352" t="s">
        <v>8268</v>
      </c>
      <c r="O3352" s="5">
        <f t="shared" si="364"/>
        <v>1.0442857142857143</v>
      </c>
      <c r="P3352" s="11" t="e">
        <f t="shared" si="365"/>
        <v>#DIV/0!</v>
      </c>
      <c r="Q3352" t="str">
        <f t="shared" si="366"/>
        <v>film &amp; video</v>
      </c>
      <c r="R3352" t="str">
        <f t="shared" si="367"/>
        <v>drama</v>
      </c>
      <c r="S3352" s="9">
        <f t="shared" si="368"/>
        <v>42302.701516203699</v>
      </c>
      <c r="T3352" s="10">
        <f t="shared" si="369"/>
        <v>42337.958333333328</v>
      </c>
      <c r="U3352">
        <f t="shared" si="37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0</v>
      </c>
      <c r="M3353" t="b">
        <v>0</v>
      </c>
      <c r="N3353" t="s">
        <v>8286</v>
      </c>
      <c r="O3353" s="5">
        <f t="shared" si="364"/>
        <v>1.0109999999999999</v>
      </c>
      <c r="P3353" s="11" t="e">
        <f t="shared" si="365"/>
        <v>#DIV/0!</v>
      </c>
      <c r="Q3353" t="str">
        <f t="shared" si="366"/>
        <v>music</v>
      </c>
      <c r="R3353" t="str">
        <f t="shared" si="367"/>
        <v>world music</v>
      </c>
      <c r="S3353" s="9">
        <f t="shared" si="368"/>
        <v>41806.395428240743</v>
      </c>
      <c r="T3353" s="10">
        <f t="shared" si="369"/>
        <v>41843.458333333336</v>
      </c>
      <c r="U3353">
        <f t="shared" si="37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6</v>
      </c>
      <c r="M3354" t="b">
        <v>0</v>
      </c>
      <c r="N3354" t="s">
        <v>8271</v>
      </c>
      <c r="O3354" s="5">
        <f t="shared" si="364"/>
        <v>1.0751999999999999</v>
      </c>
      <c r="P3354" s="11">
        <f t="shared" si="365"/>
        <v>896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42495.992800925931</v>
      </c>
      <c r="T3354" s="10">
        <f t="shared" si="369"/>
        <v>42552.958333333328</v>
      </c>
      <c r="U3354">
        <f t="shared" si="37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1</v>
      </c>
      <c r="L3355">
        <v>335</v>
      </c>
      <c r="M3355" t="b">
        <v>1</v>
      </c>
      <c r="N3355" t="s">
        <v>8285</v>
      </c>
      <c r="O3355" s="5">
        <f t="shared" si="364"/>
        <v>3.15</v>
      </c>
      <c r="P3355" s="11">
        <f t="shared" si="365"/>
        <v>4.7014925373134329</v>
      </c>
      <c r="Q3355" t="str">
        <f t="shared" si="366"/>
        <v>photography</v>
      </c>
      <c r="R3355" t="str">
        <f t="shared" si="367"/>
        <v>photobooks</v>
      </c>
      <c r="S3355" s="9">
        <f t="shared" si="368"/>
        <v>42479.432291666672</v>
      </c>
      <c r="T3355" s="10">
        <f t="shared" si="369"/>
        <v>42492.958333333328</v>
      </c>
      <c r="U3355">
        <f t="shared" si="37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11</v>
      </c>
      <c r="M3356" t="b">
        <v>0</v>
      </c>
      <c r="N3356" t="s">
        <v>8273</v>
      </c>
      <c r="O3356" s="5">
        <f t="shared" si="364"/>
        <v>1.0193333333333334</v>
      </c>
      <c r="P3356" s="11">
        <f t="shared" si="365"/>
        <v>278</v>
      </c>
      <c r="Q3356" t="str">
        <f t="shared" si="366"/>
        <v>technology</v>
      </c>
      <c r="R3356" t="str">
        <f t="shared" si="367"/>
        <v>wearables</v>
      </c>
      <c r="S3356" s="9">
        <f t="shared" si="368"/>
        <v>42270.7269212963</v>
      </c>
      <c r="T3356" s="10">
        <f t="shared" si="369"/>
        <v>42306.167361111111</v>
      </c>
      <c r="U3356">
        <f t="shared" si="37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207</v>
      </c>
      <c r="M3357" t="b">
        <v>1</v>
      </c>
      <c r="N3357" t="s">
        <v>8297</v>
      </c>
      <c r="O3357" s="5">
        <f t="shared" si="364"/>
        <v>1.2628571428571429</v>
      </c>
      <c r="P3357" s="11">
        <f t="shared" si="365"/>
        <v>10.676328502415458</v>
      </c>
      <c r="Q3357" t="str">
        <f t="shared" si="366"/>
        <v>games</v>
      </c>
      <c r="R3357" t="str">
        <f t="shared" si="367"/>
        <v>tabletop games</v>
      </c>
      <c r="S3357" s="9">
        <f t="shared" si="368"/>
        <v>42489.619525462964</v>
      </c>
      <c r="T3357" s="10">
        <f t="shared" si="369"/>
        <v>42500.470138888893</v>
      </c>
      <c r="U3357">
        <f t="shared" si="37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80</v>
      </c>
      <c r="M3358" t="b">
        <v>1</v>
      </c>
      <c r="N3358" t="s">
        <v>8302</v>
      </c>
      <c r="O3358" s="5">
        <f t="shared" si="364"/>
        <v>1.014</v>
      </c>
      <c r="P3358" s="11">
        <f t="shared" si="365"/>
        <v>19.012499999999999</v>
      </c>
      <c r="Q3358" t="str">
        <f t="shared" si="366"/>
        <v>technology</v>
      </c>
      <c r="R3358" t="str">
        <f t="shared" si="367"/>
        <v>makerspaces</v>
      </c>
      <c r="S3358" s="9">
        <f t="shared" si="368"/>
        <v>42536.815648148149</v>
      </c>
      <c r="T3358" s="10">
        <f t="shared" si="369"/>
        <v>42566.815648148149</v>
      </c>
      <c r="U3358">
        <f t="shared" si="37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93</v>
      </c>
      <c r="M3359" t="b">
        <v>1</v>
      </c>
      <c r="N3359" t="s">
        <v>8271</v>
      </c>
      <c r="O3359" s="5">
        <f t="shared" si="364"/>
        <v>1.01</v>
      </c>
      <c r="P3359" s="11">
        <f t="shared" si="365"/>
        <v>21.72043010752688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41822.417939814812</v>
      </c>
      <c r="T3359" s="10">
        <f t="shared" si="369"/>
        <v>41852.417939814812</v>
      </c>
      <c r="U3359">
        <f t="shared" si="37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3</v>
      </c>
      <c r="M3360" t="b">
        <v>0</v>
      </c>
      <c r="N3360" t="s">
        <v>8282</v>
      </c>
      <c r="O3360" s="5">
        <f t="shared" si="364"/>
        <v>1.0299</v>
      </c>
      <c r="P3360" s="11">
        <f t="shared" si="365"/>
        <v>3433</v>
      </c>
      <c r="Q3360" t="str">
        <f t="shared" si="366"/>
        <v>games</v>
      </c>
      <c r="R3360" t="str">
        <f t="shared" si="367"/>
        <v>video games</v>
      </c>
      <c r="S3360" s="9">
        <f t="shared" si="368"/>
        <v>41932.311099537037</v>
      </c>
      <c r="T3360" s="10">
        <f t="shared" si="369"/>
        <v>41962.352766203709</v>
      </c>
      <c r="U3360">
        <f t="shared" si="37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30</v>
      </c>
      <c r="M3361" t="b">
        <v>1</v>
      </c>
      <c r="N3361" t="s">
        <v>8280</v>
      </c>
      <c r="O3361" s="5">
        <f t="shared" si="364"/>
        <v>1.0625</v>
      </c>
      <c r="P3361" s="11">
        <f t="shared" si="365"/>
        <v>141.66666666666666</v>
      </c>
      <c r="Q3361" t="str">
        <f t="shared" si="366"/>
        <v>music</v>
      </c>
      <c r="R3361" t="str">
        <f t="shared" si="367"/>
        <v>electronic music</v>
      </c>
      <c r="S3361" s="9">
        <f t="shared" si="368"/>
        <v>42746.057106481487</v>
      </c>
      <c r="T3361" s="10">
        <f t="shared" si="369"/>
        <v>42791.057106481487</v>
      </c>
      <c r="U3361">
        <f t="shared" si="37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0</v>
      </c>
      <c r="M3362" t="b">
        <v>0</v>
      </c>
      <c r="N3362" t="s">
        <v>8270</v>
      </c>
      <c r="O3362" s="5">
        <f t="shared" si="364"/>
        <v>1.0137777777777779</v>
      </c>
      <c r="P3362" s="11" t="e">
        <f t="shared" si="365"/>
        <v>#DIV/0!</v>
      </c>
      <c r="Q3362" t="str">
        <f t="shared" si="366"/>
        <v>film &amp; video</v>
      </c>
      <c r="R3362" t="str">
        <f t="shared" si="367"/>
        <v>animation</v>
      </c>
      <c r="S3362" s="9">
        <f t="shared" si="368"/>
        <v>42697.082673611112</v>
      </c>
      <c r="T3362" s="10">
        <f t="shared" si="369"/>
        <v>42718.665972222225</v>
      </c>
      <c r="U3362">
        <f t="shared" si="37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1</v>
      </c>
      <c r="L3363">
        <v>60</v>
      </c>
      <c r="M3363" t="b">
        <v>0</v>
      </c>
      <c r="N3363" t="s">
        <v>8302</v>
      </c>
      <c r="O3363" s="5">
        <f t="shared" si="364"/>
        <v>1.1346000000000001</v>
      </c>
      <c r="P3363" s="11">
        <f t="shared" si="365"/>
        <v>94.55</v>
      </c>
      <c r="Q3363" t="str">
        <f t="shared" si="366"/>
        <v>technology</v>
      </c>
      <c r="R3363" t="str">
        <f t="shared" si="367"/>
        <v>makerspaces</v>
      </c>
      <c r="S3363" s="9">
        <f t="shared" si="368"/>
        <v>41866.025347222225</v>
      </c>
      <c r="T3363" s="10">
        <f t="shared" si="369"/>
        <v>41883.665972222225</v>
      </c>
      <c r="U3363">
        <f t="shared" si="37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</v>
      </c>
      <c r="M3364" t="b">
        <v>0</v>
      </c>
      <c r="N3364" t="s">
        <v>8270</v>
      </c>
      <c r="O3364" s="5">
        <f t="shared" si="364"/>
        <v>2.1800000000000002</v>
      </c>
      <c r="P3364" s="11">
        <f t="shared" si="365"/>
        <v>545</v>
      </c>
      <c r="Q3364" t="str">
        <f t="shared" si="366"/>
        <v>film &amp; video</v>
      </c>
      <c r="R3364" t="str">
        <f t="shared" si="367"/>
        <v>animation</v>
      </c>
      <c r="S3364" s="9">
        <f t="shared" si="368"/>
        <v>42056.091631944444</v>
      </c>
      <c r="T3364" s="10">
        <f t="shared" si="369"/>
        <v>42070.204861111109</v>
      </c>
      <c r="U3364">
        <f t="shared" si="37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4</v>
      </c>
      <c r="M3365" t="b">
        <v>0</v>
      </c>
      <c r="N3365" t="s">
        <v>8284</v>
      </c>
      <c r="O3365" s="5">
        <f t="shared" si="364"/>
        <v>1.0141935483870967</v>
      </c>
      <c r="P3365" s="11">
        <f t="shared" si="365"/>
        <v>1965</v>
      </c>
      <c r="Q3365" t="str">
        <f t="shared" si="366"/>
        <v>food</v>
      </c>
      <c r="R3365" t="str">
        <f t="shared" si="367"/>
        <v>food trucks</v>
      </c>
      <c r="S3365" s="9">
        <f t="shared" si="368"/>
        <v>41851.771354166667</v>
      </c>
      <c r="T3365" s="10">
        <f t="shared" si="369"/>
        <v>41870.666666666664</v>
      </c>
      <c r="U3365">
        <f t="shared" si="37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88</v>
      </c>
      <c r="M3366" t="b">
        <v>1</v>
      </c>
      <c r="N3366" t="s">
        <v>8305</v>
      </c>
      <c r="O3366" s="5">
        <f t="shared" si="364"/>
        <v>1.0593333333333332</v>
      </c>
      <c r="P3366" s="11">
        <f t="shared" si="365"/>
        <v>36.113636363636367</v>
      </c>
      <c r="Q3366" t="str">
        <f t="shared" si="366"/>
        <v>theater</v>
      </c>
      <c r="R3366" t="str">
        <f t="shared" si="367"/>
        <v>musical</v>
      </c>
      <c r="S3366" s="9">
        <f t="shared" si="368"/>
        <v>42422.977418981478</v>
      </c>
      <c r="T3366" s="10">
        <f t="shared" si="369"/>
        <v>42444.875</v>
      </c>
      <c r="U3366">
        <f t="shared" si="37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0</v>
      </c>
      <c r="N3367" t="s">
        <v>8275</v>
      </c>
      <c r="O3367" s="5">
        <f t="shared" si="364"/>
        <v>1.04</v>
      </c>
      <c r="P3367" s="11">
        <f t="shared" si="365"/>
        <v>866.66666666666663</v>
      </c>
      <c r="Q3367" t="str">
        <f t="shared" si="366"/>
        <v>publishing</v>
      </c>
      <c r="R3367" t="str">
        <f t="shared" si="367"/>
        <v>fiction</v>
      </c>
      <c r="S3367" s="9">
        <f t="shared" si="368"/>
        <v>42321.101759259262</v>
      </c>
      <c r="T3367" s="10">
        <f t="shared" si="369"/>
        <v>42351.101759259262</v>
      </c>
      <c r="U3367">
        <f t="shared" si="37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1</v>
      </c>
      <c r="L3368">
        <v>255</v>
      </c>
      <c r="M3368" t="b">
        <v>1</v>
      </c>
      <c r="N3368" t="s">
        <v>8280</v>
      </c>
      <c r="O3368" s="5">
        <f t="shared" si="364"/>
        <v>2.21</v>
      </c>
      <c r="P3368" s="11">
        <f t="shared" si="365"/>
        <v>4.333333333333333</v>
      </c>
      <c r="Q3368" t="str">
        <f t="shared" si="366"/>
        <v>music</v>
      </c>
      <c r="R3368" t="str">
        <f t="shared" si="367"/>
        <v>electronic music</v>
      </c>
      <c r="S3368" s="9">
        <f t="shared" si="368"/>
        <v>42107.067557870367</v>
      </c>
      <c r="T3368" s="10">
        <f t="shared" si="369"/>
        <v>42137.067557870367</v>
      </c>
      <c r="U3368">
        <f t="shared" si="37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4</v>
      </c>
      <c r="M3369" t="b">
        <v>0</v>
      </c>
      <c r="N3369" t="s">
        <v>8271</v>
      </c>
      <c r="O3369" s="5">
        <f t="shared" si="364"/>
        <v>1.1866666666666668</v>
      </c>
      <c r="P3369" s="11">
        <f t="shared" si="365"/>
        <v>222.5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42192.933958333335</v>
      </c>
      <c r="T3369" s="10">
        <f t="shared" si="369"/>
        <v>42217.933958333335</v>
      </c>
      <c r="U3369">
        <f t="shared" si="37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10</v>
      </c>
      <c r="M3370" t="b">
        <v>0</v>
      </c>
      <c r="N3370" t="s">
        <v>8305</v>
      </c>
      <c r="O3370" s="5">
        <f t="shared" si="364"/>
        <v>1.046</v>
      </c>
      <c r="P3370" s="11">
        <f t="shared" si="365"/>
        <v>104.6</v>
      </c>
      <c r="Q3370" t="str">
        <f t="shared" si="366"/>
        <v>theater</v>
      </c>
      <c r="R3370" t="str">
        <f t="shared" si="367"/>
        <v>musical</v>
      </c>
      <c r="S3370" s="9">
        <f t="shared" si="368"/>
        <v>41969.199756944443</v>
      </c>
      <c r="T3370" s="10">
        <f t="shared" si="369"/>
        <v>42005.208333333328</v>
      </c>
      <c r="U3370">
        <f t="shared" si="37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1</v>
      </c>
      <c r="L3371">
        <v>369</v>
      </c>
      <c r="M3371" t="b">
        <v>1</v>
      </c>
      <c r="N3371" t="s">
        <v>8285</v>
      </c>
      <c r="O3371" s="5">
        <f t="shared" si="364"/>
        <v>1.0389999999999999</v>
      </c>
      <c r="P3371" s="11">
        <f t="shared" si="365"/>
        <v>14.07859078590786</v>
      </c>
      <c r="Q3371" t="str">
        <f t="shared" si="366"/>
        <v>photography</v>
      </c>
      <c r="R3371" t="str">
        <f t="shared" si="367"/>
        <v>photobooks</v>
      </c>
      <c r="S3371" s="9">
        <f t="shared" si="368"/>
        <v>42690.041435185187</v>
      </c>
      <c r="T3371" s="10">
        <f t="shared" si="369"/>
        <v>42750.041435185187</v>
      </c>
      <c r="U3371">
        <f t="shared" si="37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0</v>
      </c>
      <c r="M3372" t="b">
        <v>0</v>
      </c>
      <c r="N3372" t="s">
        <v>8305</v>
      </c>
      <c r="O3372" s="5">
        <f t="shared" si="364"/>
        <v>1.1773333333333333</v>
      </c>
      <c r="P3372" s="11" t="e">
        <f t="shared" si="365"/>
        <v>#DIV/0!</v>
      </c>
      <c r="Q3372" t="str">
        <f t="shared" si="366"/>
        <v>theater</v>
      </c>
      <c r="R3372" t="str">
        <f t="shared" si="367"/>
        <v>musical</v>
      </c>
      <c r="S3372" s="9">
        <f t="shared" si="368"/>
        <v>42690.334317129629</v>
      </c>
      <c r="T3372" s="10">
        <f t="shared" si="369"/>
        <v>42721.333333333328</v>
      </c>
      <c r="U3372">
        <f t="shared" si="37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7</v>
      </c>
      <c r="M3373" t="b">
        <v>0</v>
      </c>
      <c r="N3373" t="s">
        <v>8273</v>
      </c>
      <c r="O3373" s="5">
        <f t="shared" si="364"/>
        <v>1.385</v>
      </c>
      <c r="P3373" s="11">
        <f t="shared" si="365"/>
        <v>39.571428571428569</v>
      </c>
      <c r="Q3373" t="str">
        <f t="shared" si="366"/>
        <v>technology</v>
      </c>
      <c r="R3373" t="str">
        <f t="shared" si="367"/>
        <v>wearables</v>
      </c>
      <c r="S3373" s="9">
        <f t="shared" si="368"/>
        <v>42312.874594907407</v>
      </c>
      <c r="T3373" s="10">
        <f t="shared" si="369"/>
        <v>42340.874594907407</v>
      </c>
      <c r="U3373">
        <f t="shared" si="37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15</v>
      </c>
      <c r="M3374" t="b">
        <v>0</v>
      </c>
      <c r="N3374" t="s">
        <v>8273</v>
      </c>
      <c r="O3374" s="5">
        <f t="shared" si="364"/>
        <v>1.0349999999999999</v>
      </c>
      <c r="P3374" s="11">
        <f t="shared" si="365"/>
        <v>69</v>
      </c>
      <c r="Q3374" t="str">
        <f t="shared" si="366"/>
        <v>technology</v>
      </c>
      <c r="R3374" t="str">
        <f t="shared" si="367"/>
        <v>wearables</v>
      </c>
      <c r="S3374" s="9">
        <f t="shared" si="368"/>
        <v>41855.548101851848</v>
      </c>
      <c r="T3374" s="10">
        <f t="shared" si="369"/>
        <v>41876.207638888889</v>
      </c>
      <c r="U3374">
        <f t="shared" si="37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4</v>
      </c>
      <c r="M3375" t="b">
        <v>0</v>
      </c>
      <c r="N3375" t="s">
        <v>8284</v>
      </c>
      <c r="O3375" s="5">
        <f t="shared" si="364"/>
        <v>1.0024999999999999</v>
      </c>
      <c r="P3375" s="11">
        <f t="shared" si="365"/>
        <v>501.25</v>
      </c>
      <c r="Q3375" t="str">
        <f t="shared" si="366"/>
        <v>food</v>
      </c>
      <c r="R3375" t="str">
        <f t="shared" si="367"/>
        <v>food trucks</v>
      </c>
      <c r="S3375" s="9">
        <f t="shared" si="368"/>
        <v>42179.854629629626</v>
      </c>
      <c r="T3375" s="10">
        <f t="shared" si="369"/>
        <v>42203.666666666672</v>
      </c>
      <c r="U3375">
        <f t="shared" si="37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</v>
      </c>
      <c r="M3376" t="b">
        <v>0</v>
      </c>
      <c r="N3376" t="s">
        <v>8275</v>
      </c>
      <c r="O3376" s="5">
        <f t="shared" si="364"/>
        <v>1.0657142857142856</v>
      </c>
      <c r="P3376" s="11">
        <f t="shared" si="365"/>
        <v>746</v>
      </c>
      <c r="Q3376" t="str">
        <f t="shared" si="366"/>
        <v>publishing</v>
      </c>
      <c r="R3376" t="str">
        <f t="shared" si="367"/>
        <v>fiction</v>
      </c>
      <c r="S3376" s="9">
        <f t="shared" si="368"/>
        <v>42275.731666666667</v>
      </c>
      <c r="T3376" s="10">
        <f t="shared" si="369"/>
        <v>42305.731666666667</v>
      </c>
      <c r="U3376">
        <f t="shared" si="37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32</v>
      </c>
      <c r="M3377" t="b">
        <v>1</v>
      </c>
      <c r="N3377" t="s">
        <v>8305</v>
      </c>
      <c r="O3377" s="5">
        <f t="shared" si="364"/>
        <v>1</v>
      </c>
      <c r="P3377" s="11">
        <f t="shared" si="365"/>
        <v>93.75</v>
      </c>
      <c r="Q3377" t="str">
        <f t="shared" si="366"/>
        <v>theater</v>
      </c>
      <c r="R3377" t="str">
        <f t="shared" si="367"/>
        <v>musical</v>
      </c>
      <c r="S3377" s="9">
        <f t="shared" si="368"/>
        <v>41765.610798611109</v>
      </c>
      <c r="T3377" s="10">
        <f t="shared" si="369"/>
        <v>41777.610798611109</v>
      </c>
      <c r="U3377">
        <f t="shared" si="37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0</v>
      </c>
      <c r="M3378" t="b">
        <v>0</v>
      </c>
      <c r="N3378" t="s">
        <v>8305</v>
      </c>
      <c r="O3378" s="5">
        <f t="shared" si="364"/>
        <v>1.0001249999999999</v>
      </c>
      <c r="P3378" s="11" t="e">
        <f t="shared" si="365"/>
        <v>#DIV/0!</v>
      </c>
      <c r="Q3378" t="str">
        <f t="shared" si="366"/>
        <v>theater</v>
      </c>
      <c r="R3378" t="str">
        <f t="shared" si="367"/>
        <v>musical</v>
      </c>
      <c r="S3378" s="9">
        <f t="shared" si="368"/>
        <v>42059.701319444444</v>
      </c>
      <c r="T3378" s="10">
        <f t="shared" si="369"/>
        <v>42119.659652777773</v>
      </c>
      <c r="U3378">
        <f t="shared" si="37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0</v>
      </c>
      <c r="M3379" t="b">
        <v>0</v>
      </c>
      <c r="N3379" t="s">
        <v>8287</v>
      </c>
      <c r="O3379" s="5">
        <f t="shared" si="364"/>
        <v>1.0105</v>
      </c>
      <c r="P3379" s="11" t="e">
        <f t="shared" si="365"/>
        <v>#DIV/0!</v>
      </c>
      <c r="Q3379" t="str">
        <f t="shared" si="366"/>
        <v>publishing</v>
      </c>
      <c r="R3379" t="str">
        <f t="shared" si="367"/>
        <v>translations</v>
      </c>
      <c r="S3379" s="9">
        <f t="shared" si="368"/>
        <v>42053.732627314821</v>
      </c>
      <c r="T3379" s="10">
        <f t="shared" si="369"/>
        <v>42083.705555555556</v>
      </c>
      <c r="U3379">
        <f t="shared" si="37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24</v>
      </c>
      <c r="M3380" t="b">
        <v>1</v>
      </c>
      <c r="N3380" t="s">
        <v>8271</v>
      </c>
      <c r="O3380" s="5">
        <f t="shared" si="364"/>
        <v>1.0763636363636364</v>
      </c>
      <c r="P3380" s="11">
        <f t="shared" si="365"/>
        <v>24.666666666666668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41858.355393518519</v>
      </c>
      <c r="T3380" s="10">
        <f t="shared" si="369"/>
        <v>41882.547222222223</v>
      </c>
      <c r="U3380">
        <f t="shared" si="37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1</v>
      </c>
      <c r="L3381">
        <v>942</v>
      </c>
      <c r="M3381" t="b">
        <v>1</v>
      </c>
      <c r="N3381" t="s">
        <v>8269</v>
      </c>
      <c r="O3381" s="5">
        <f t="shared" si="364"/>
        <v>1.0365</v>
      </c>
      <c r="P3381" s="11">
        <f t="shared" si="365"/>
        <v>2.2006369426751591</v>
      </c>
      <c r="Q3381" t="str">
        <f t="shared" si="366"/>
        <v>film &amp; video</v>
      </c>
      <c r="R3381" t="str">
        <f t="shared" si="367"/>
        <v>documentary</v>
      </c>
      <c r="S3381" s="9">
        <f t="shared" si="368"/>
        <v>42225.513888888891</v>
      </c>
      <c r="T3381" s="10">
        <f t="shared" si="369"/>
        <v>42242.958333333328</v>
      </c>
      <c r="U3381">
        <f t="shared" si="37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1</v>
      </c>
      <c r="L3382">
        <v>1513</v>
      </c>
      <c r="M3382" t="b">
        <v>1</v>
      </c>
      <c r="N3382" t="s">
        <v>8295</v>
      </c>
      <c r="O3382" s="5">
        <f t="shared" si="364"/>
        <v>1.0443333333333333</v>
      </c>
      <c r="P3382" s="11">
        <f t="shared" si="365"/>
        <v>2.0707204230006608</v>
      </c>
      <c r="Q3382" t="str">
        <f t="shared" si="366"/>
        <v>technology</v>
      </c>
      <c r="R3382" t="str">
        <f t="shared" si="367"/>
        <v>hardware</v>
      </c>
      <c r="S3382" s="9">
        <f t="shared" si="368"/>
        <v>41937.95344907407</v>
      </c>
      <c r="T3382" s="10">
        <f t="shared" si="369"/>
        <v>41972.995115740734</v>
      </c>
      <c r="U3382">
        <f t="shared" si="37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1</v>
      </c>
      <c r="L3383">
        <v>24</v>
      </c>
      <c r="M3383" t="b">
        <v>0</v>
      </c>
      <c r="N3383" t="s">
        <v>8271</v>
      </c>
      <c r="O3383" s="5">
        <f t="shared" si="364"/>
        <v>1.0225</v>
      </c>
      <c r="P3383" s="11">
        <f t="shared" si="365"/>
        <v>170.41666666666666</v>
      </c>
      <c r="Q3383" t="str">
        <f t="shared" si="366"/>
        <v>theater</v>
      </c>
      <c r="R3383" t="str">
        <f t="shared" si="367"/>
        <v>plays</v>
      </c>
      <c r="S3383" s="9">
        <f t="shared" si="368"/>
        <v>42044.184988425928</v>
      </c>
      <c r="T3383" s="10">
        <f t="shared" si="369"/>
        <v>42074.143321759257</v>
      </c>
      <c r="U3383">
        <f t="shared" si="37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236</v>
      </c>
      <c r="M3384" t="b">
        <v>1</v>
      </c>
      <c r="N3384" t="s">
        <v>8303</v>
      </c>
      <c r="O3384" s="5">
        <f t="shared" si="364"/>
        <v>1.0074285714285713</v>
      </c>
      <c r="P3384" s="11">
        <f t="shared" si="365"/>
        <v>14.940677966101696</v>
      </c>
      <c r="Q3384" t="str">
        <f t="shared" si="366"/>
        <v>theater</v>
      </c>
      <c r="R3384" t="str">
        <f t="shared" si="367"/>
        <v>spaces</v>
      </c>
      <c r="S3384" s="9">
        <f t="shared" si="368"/>
        <v>42559.431203703702</v>
      </c>
      <c r="T3384" s="10">
        <f t="shared" si="369"/>
        <v>42583.957638888889</v>
      </c>
      <c r="U3384">
        <f t="shared" si="37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28</v>
      </c>
      <c r="M3385" t="b">
        <v>0</v>
      </c>
      <c r="N3385" t="s">
        <v>8272</v>
      </c>
      <c r="O3385" s="5">
        <f t="shared" si="364"/>
        <v>1.1171428571428572</v>
      </c>
      <c r="P3385" s="11">
        <f t="shared" si="365"/>
        <v>69.821428571428569</v>
      </c>
      <c r="Q3385" t="str">
        <f t="shared" si="366"/>
        <v>technology</v>
      </c>
      <c r="R3385" t="str">
        <f t="shared" si="367"/>
        <v>web</v>
      </c>
      <c r="S3385" s="9">
        <f t="shared" si="368"/>
        <v>42524.782638888893</v>
      </c>
      <c r="T3385" s="10">
        <f t="shared" si="369"/>
        <v>42544.782638888893</v>
      </c>
      <c r="U3385">
        <f t="shared" si="37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20</v>
      </c>
      <c r="M3386" t="b">
        <v>0</v>
      </c>
      <c r="N3386" t="s">
        <v>8278</v>
      </c>
      <c r="O3386" s="5">
        <f t="shared" si="364"/>
        <v>1.0001100000000001</v>
      </c>
      <c r="P3386" s="11">
        <f t="shared" si="365"/>
        <v>300.03300000000002</v>
      </c>
      <c r="Q3386" t="str">
        <f t="shared" si="366"/>
        <v>music</v>
      </c>
      <c r="R3386" t="str">
        <f t="shared" si="367"/>
        <v>jazz</v>
      </c>
      <c r="S3386" s="9">
        <f t="shared" si="368"/>
        <v>42292.087592592594</v>
      </c>
      <c r="T3386" s="10">
        <f t="shared" si="369"/>
        <v>42329.125</v>
      </c>
      <c r="U3386">
        <f t="shared" si="37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4</v>
      </c>
      <c r="M3387" t="b">
        <v>0</v>
      </c>
      <c r="N3387" t="s">
        <v>8293</v>
      </c>
      <c r="O3387" s="5">
        <f t="shared" si="364"/>
        <v>1</v>
      </c>
      <c r="P3387" s="11">
        <f t="shared" si="365"/>
        <v>500</v>
      </c>
      <c r="Q3387" t="str">
        <f t="shared" si="366"/>
        <v>music</v>
      </c>
      <c r="R3387" t="str">
        <f t="shared" si="367"/>
        <v>faith</v>
      </c>
      <c r="S3387" s="9">
        <f t="shared" si="368"/>
        <v>41953.8675</v>
      </c>
      <c r="T3387" s="10">
        <f t="shared" si="369"/>
        <v>41983.8675</v>
      </c>
      <c r="U3387">
        <f t="shared" si="37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39</v>
      </c>
      <c r="M3388" t="b">
        <v>0</v>
      </c>
      <c r="N3388" t="s">
        <v>8272</v>
      </c>
      <c r="O3388" s="5">
        <f t="shared" si="364"/>
        <v>1.05</v>
      </c>
      <c r="P3388" s="11">
        <f t="shared" si="365"/>
        <v>53.846153846153847</v>
      </c>
      <c r="Q3388" t="str">
        <f t="shared" si="366"/>
        <v>technology</v>
      </c>
      <c r="R3388" t="str">
        <f t="shared" si="367"/>
        <v>web</v>
      </c>
      <c r="S3388" s="9">
        <f t="shared" si="368"/>
        <v>41946.644745370373</v>
      </c>
      <c r="T3388" s="10">
        <f t="shared" si="369"/>
        <v>41976.644745370373</v>
      </c>
      <c r="U3388">
        <f t="shared" si="37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17</v>
      </c>
      <c r="M3389" t="b">
        <v>0</v>
      </c>
      <c r="N3389" t="s">
        <v>8271</v>
      </c>
      <c r="O3389" s="5">
        <f t="shared" si="364"/>
        <v>1.1686666666666667</v>
      </c>
      <c r="P3389" s="11">
        <f t="shared" si="365"/>
        <v>206.23529411764707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41947.762592592589</v>
      </c>
      <c r="T3389" s="10">
        <f t="shared" si="369"/>
        <v>41987.762592592597</v>
      </c>
      <c r="U3389">
        <f t="shared" si="37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2</v>
      </c>
      <c r="M3390" t="b">
        <v>0</v>
      </c>
      <c r="N3390" t="s">
        <v>8271</v>
      </c>
      <c r="O3390" s="5">
        <f t="shared" si="364"/>
        <v>1.038</v>
      </c>
      <c r="P3390" s="11">
        <f t="shared" si="365"/>
        <v>778.5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42143.461122685185</v>
      </c>
      <c r="T3390" s="10">
        <f t="shared" si="369"/>
        <v>42173.461122685185</v>
      </c>
      <c r="U3390">
        <f t="shared" si="37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60</v>
      </c>
      <c r="M3391" t="b">
        <v>0</v>
      </c>
      <c r="N3391" t="s">
        <v>8271</v>
      </c>
      <c r="O3391" s="5">
        <f t="shared" si="364"/>
        <v>1.145</v>
      </c>
      <c r="P3391" s="11">
        <f t="shared" si="365"/>
        <v>190.83333333333334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42494.563449074078</v>
      </c>
      <c r="T3391" s="10">
        <f t="shared" si="369"/>
        <v>42524.563449074078</v>
      </c>
      <c r="U3391">
        <f t="shared" si="37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103</v>
      </c>
      <c r="M3392" t="b">
        <v>1</v>
      </c>
      <c r="N3392" t="s">
        <v>8285</v>
      </c>
      <c r="O3392" s="5">
        <f t="shared" si="364"/>
        <v>1.024</v>
      </c>
      <c r="P3392" s="11">
        <f t="shared" si="365"/>
        <v>14.912621359223301</v>
      </c>
      <c r="Q3392" t="str">
        <f t="shared" si="366"/>
        <v>photography</v>
      </c>
      <c r="R3392" t="str">
        <f t="shared" si="367"/>
        <v>photobooks</v>
      </c>
      <c r="S3392" s="9">
        <f t="shared" si="368"/>
        <v>41815.774826388886</v>
      </c>
      <c r="T3392" s="10">
        <f t="shared" si="369"/>
        <v>41830.774826388886</v>
      </c>
      <c r="U3392">
        <f t="shared" si="37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1</v>
      </c>
      <c r="L3393">
        <v>365</v>
      </c>
      <c r="M3393" t="b">
        <v>1</v>
      </c>
      <c r="N3393" t="s">
        <v>8295</v>
      </c>
      <c r="O3393" s="5">
        <f t="shared" si="364"/>
        <v>2.23</v>
      </c>
      <c r="P3393" s="11">
        <f t="shared" si="365"/>
        <v>3.0547945205479454</v>
      </c>
      <c r="Q3393" t="str">
        <f t="shared" si="366"/>
        <v>technology</v>
      </c>
      <c r="R3393" t="str">
        <f t="shared" si="367"/>
        <v>hardware</v>
      </c>
      <c r="S3393" s="9">
        <f t="shared" si="368"/>
        <v>41830.545694444445</v>
      </c>
      <c r="T3393" s="10">
        <f t="shared" si="369"/>
        <v>41859.936111111114</v>
      </c>
      <c r="U3393">
        <f t="shared" si="37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4</v>
      </c>
      <c r="M3394" t="b">
        <v>0</v>
      </c>
      <c r="N3394" t="s">
        <v>8271</v>
      </c>
      <c r="O3394" s="5">
        <f t="shared" ref="O3394:O3457" si="371">E3394/D3394</f>
        <v>1</v>
      </c>
      <c r="P3394" s="11">
        <f t="shared" ref="P3394:P3457" si="372">E3394/L3394</f>
        <v>125</v>
      </c>
      <c r="Q3394" t="str">
        <f t="shared" ref="Q3394:Q3457" si="373">LEFT(N3394,SEARCH("/",N3394,1)-1)</f>
        <v>theater</v>
      </c>
      <c r="R3394" t="str">
        <f t="shared" ref="R3394:R3457" si="374">RIGHT(N3394,LEN(N3394)- SEARCH("/",N3394,SEARCH("/",N3394)))</f>
        <v>plays</v>
      </c>
      <c r="S3394" s="9">
        <f t="shared" ref="S3394:S3457" si="375">(((J3394/60)/60)/24)+DATE(1970,1,1)</f>
        <v>42446.845543981486</v>
      </c>
      <c r="T3394" s="10">
        <f t="shared" ref="T3394:T3457" si="376">(((I3394/60)/60)/24)+DATE(1970,1,1)</f>
        <v>42496.845543981486</v>
      </c>
      <c r="U3394">
        <f t="shared" ref="U3394:U3457" si="377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1</v>
      </c>
      <c r="L3395">
        <v>688</v>
      </c>
      <c r="M3395" t="b">
        <v>1</v>
      </c>
      <c r="N3395" t="s">
        <v>8269</v>
      </c>
      <c r="O3395" s="5">
        <f t="shared" si="371"/>
        <v>1.0580000000000001</v>
      </c>
      <c r="P3395" s="11">
        <f t="shared" si="372"/>
        <v>2.3066860465116279</v>
      </c>
      <c r="Q3395" t="str">
        <f t="shared" si="373"/>
        <v>film &amp; video</v>
      </c>
      <c r="R3395" t="str">
        <f t="shared" si="374"/>
        <v>documentary</v>
      </c>
      <c r="S3395" s="9">
        <f t="shared" si="375"/>
        <v>41923.921643518523</v>
      </c>
      <c r="T3395" s="10">
        <f t="shared" si="376"/>
        <v>41949.031944444447</v>
      </c>
      <c r="U3395">
        <f t="shared" si="377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46</v>
      </c>
      <c r="M3396" t="b">
        <v>1</v>
      </c>
      <c r="N3396" t="s">
        <v>8271</v>
      </c>
      <c r="O3396" s="5">
        <f t="shared" si="371"/>
        <v>1.4236363636363636</v>
      </c>
      <c r="P3396" s="11">
        <f t="shared" si="372"/>
        <v>17.021739130434781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41817.59542824074</v>
      </c>
      <c r="T3396" s="10">
        <f t="shared" si="376"/>
        <v>41847.59542824074</v>
      </c>
      <c r="U3396">
        <f t="shared" si="37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1</v>
      </c>
      <c r="M3397" t="b">
        <v>0</v>
      </c>
      <c r="N3397" t="s">
        <v>8281</v>
      </c>
      <c r="O3397" s="5">
        <f t="shared" si="371"/>
        <v>1.84</v>
      </c>
      <c r="P3397" s="11">
        <f t="shared" si="372"/>
        <v>920</v>
      </c>
      <c r="Q3397" t="str">
        <f t="shared" si="373"/>
        <v>journalism</v>
      </c>
      <c r="R3397" t="str">
        <f t="shared" si="374"/>
        <v>audio</v>
      </c>
      <c r="S3397" s="9">
        <f t="shared" si="375"/>
        <v>42140.712314814817</v>
      </c>
      <c r="T3397" s="10">
        <f t="shared" si="376"/>
        <v>42154.756944444445</v>
      </c>
      <c r="U3397">
        <f t="shared" si="37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30</v>
      </c>
      <c r="M3398" t="b">
        <v>1</v>
      </c>
      <c r="N3398" t="s">
        <v>8305</v>
      </c>
      <c r="O3398" s="5">
        <f t="shared" si="371"/>
        <v>1.0433333333333332</v>
      </c>
      <c r="P3398" s="11">
        <f t="shared" si="372"/>
        <v>52.166666666666664</v>
      </c>
      <c r="Q3398" t="str">
        <f t="shared" si="373"/>
        <v>theater</v>
      </c>
      <c r="R3398" t="str">
        <f t="shared" si="374"/>
        <v>musical</v>
      </c>
      <c r="S3398" s="9">
        <f t="shared" si="375"/>
        <v>41764.44663194444</v>
      </c>
      <c r="T3398" s="10">
        <f t="shared" si="376"/>
        <v>41791.165972222225</v>
      </c>
      <c r="U3398">
        <f t="shared" si="37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55</v>
      </c>
      <c r="M3399" t="b">
        <v>1</v>
      </c>
      <c r="N3399" t="s">
        <v>8279</v>
      </c>
      <c r="O3399" s="5">
        <f t="shared" si="371"/>
        <v>1.1200000000000001</v>
      </c>
      <c r="P3399" s="11">
        <f t="shared" si="372"/>
        <v>5.0909090909090908</v>
      </c>
      <c r="Q3399" t="str">
        <f t="shared" si="373"/>
        <v>music</v>
      </c>
      <c r="R3399" t="str">
        <f t="shared" si="374"/>
        <v>indie rock</v>
      </c>
      <c r="S3399" s="9">
        <f t="shared" si="375"/>
        <v>42378.478344907402</v>
      </c>
      <c r="T3399" s="10">
        <f t="shared" si="376"/>
        <v>42418.916666666672</v>
      </c>
      <c r="U3399">
        <f t="shared" si="37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26</v>
      </c>
      <c r="M3400" t="b">
        <v>1</v>
      </c>
      <c r="N3400" t="s">
        <v>8266</v>
      </c>
      <c r="O3400" s="5">
        <f t="shared" si="371"/>
        <v>1.1107499999999999</v>
      </c>
      <c r="P3400" s="11">
        <f t="shared" si="372"/>
        <v>170.88461538461539</v>
      </c>
      <c r="Q3400" t="str">
        <f t="shared" si="373"/>
        <v>film &amp; video</v>
      </c>
      <c r="R3400" t="str">
        <f t="shared" si="374"/>
        <v>shorts</v>
      </c>
      <c r="S3400" s="9">
        <f t="shared" si="375"/>
        <v>41941.75203703704</v>
      </c>
      <c r="T3400" s="10">
        <f t="shared" si="376"/>
        <v>41964.708333333328</v>
      </c>
      <c r="U3400">
        <f t="shared" si="37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0</v>
      </c>
      <c r="M3401" t="b">
        <v>0</v>
      </c>
      <c r="N3401" t="s">
        <v>8299</v>
      </c>
      <c r="O3401" s="5">
        <f t="shared" si="371"/>
        <v>1.0375000000000001</v>
      </c>
      <c r="P3401" s="11" t="e">
        <f t="shared" si="372"/>
        <v>#DIV/0!</v>
      </c>
      <c r="Q3401" t="str">
        <f t="shared" si="373"/>
        <v>food</v>
      </c>
      <c r="R3401" t="str">
        <f t="shared" si="374"/>
        <v>restaurants</v>
      </c>
      <c r="S3401" s="9">
        <f t="shared" si="375"/>
        <v>42026.920428240745</v>
      </c>
      <c r="T3401" s="10">
        <f t="shared" si="376"/>
        <v>42056.920428240745</v>
      </c>
      <c r="U3401">
        <f t="shared" si="37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1</v>
      </c>
      <c r="M3402" t="b">
        <v>0</v>
      </c>
      <c r="N3402" t="s">
        <v>8278</v>
      </c>
      <c r="O3402" s="5">
        <f t="shared" si="371"/>
        <v>1.0041</v>
      </c>
      <c r="P3402" s="11">
        <f t="shared" si="372"/>
        <v>10041</v>
      </c>
      <c r="Q3402" t="str">
        <f t="shared" si="373"/>
        <v>music</v>
      </c>
      <c r="R3402" t="str">
        <f t="shared" si="374"/>
        <v>jazz</v>
      </c>
      <c r="S3402" s="9">
        <f t="shared" si="375"/>
        <v>41834.953865740739</v>
      </c>
      <c r="T3402" s="10">
        <f t="shared" si="376"/>
        <v>41879.953865740739</v>
      </c>
      <c r="U3402">
        <f t="shared" si="37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4</v>
      </c>
      <c r="M3403" t="b">
        <v>0</v>
      </c>
      <c r="N3403" t="s">
        <v>8271</v>
      </c>
      <c r="O3403" s="5">
        <f t="shared" si="371"/>
        <v>1.0186206896551724</v>
      </c>
      <c r="P3403" s="11">
        <f t="shared" si="372"/>
        <v>738.5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42193.723912037036</v>
      </c>
      <c r="T3403" s="10">
        <f t="shared" si="376"/>
        <v>42223.723912037036</v>
      </c>
      <c r="U3403">
        <f t="shared" si="37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1</v>
      </c>
      <c r="L3404">
        <v>109</v>
      </c>
      <c r="M3404" t="b">
        <v>1</v>
      </c>
      <c r="N3404" t="s">
        <v>8276</v>
      </c>
      <c r="O3404" s="5">
        <f t="shared" si="371"/>
        <v>1.0976666666666666</v>
      </c>
      <c r="P3404" s="11">
        <f t="shared" si="372"/>
        <v>151.05504587155963</v>
      </c>
      <c r="Q3404" t="str">
        <f t="shared" si="373"/>
        <v>music</v>
      </c>
      <c r="R3404" t="str">
        <f t="shared" si="374"/>
        <v>rock</v>
      </c>
      <c r="S3404" s="9">
        <f t="shared" si="375"/>
        <v>42290.61855324074</v>
      </c>
      <c r="T3404" s="10">
        <f t="shared" si="376"/>
        <v>42320.104861111111</v>
      </c>
      <c r="U3404">
        <f t="shared" si="37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</v>
      </c>
      <c r="M3405" t="b">
        <v>0</v>
      </c>
      <c r="N3405" t="s">
        <v>8272</v>
      </c>
      <c r="O3405" s="5">
        <f t="shared" si="371"/>
        <v>1</v>
      </c>
      <c r="P3405" s="11">
        <f t="shared" si="372"/>
        <v>2000</v>
      </c>
      <c r="Q3405" t="str">
        <f t="shared" si="373"/>
        <v>technology</v>
      </c>
      <c r="R3405" t="str">
        <f t="shared" si="374"/>
        <v>web</v>
      </c>
      <c r="S3405" s="9">
        <f t="shared" si="375"/>
        <v>42150.462083333332</v>
      </c>
      <c r="T3405" s="10">
        <f t="shared" si="376"/>
        <v>42180.462083333332</v>
      </c>
      <c r="U3405">
        <f t="shared" si="37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17</v>
      </c>
      <c r="M3406" t="b">
        <v>1</v>
      </c>
      <c r="N3406" t="s">
        <v>8295</v>
      </c>
      <c r="O3406" s="5">
        <f t="shared" si="371"/>
        <v>1.22</v>
      </c>
      <c r="P3406" s="11">
        <f t="shared" si="372"/>
        <v>35.882352941176471</v>
      </c>
      <c r="Q3406" t="str">
        <f t="shared" si="373"/>
        <v>technology</v>
      </c>
      <c r="R3406" t="str">
        <f t="shared" si="374"/>
        <v>hardware</v>
      </c>
      <c r="S3406" s="9">
        <f t="shared" si="375"/>
        <v>42152.503495370373</v>
      </c>
      <c r="T3406" s="10">
        <f t="shared" si="376"/>
        <v>42172.503495370373</v>
      </c>
      <c r="U3406">
        <f t="shared" si="37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0</v>
      </c>
      <c r="M3407" t="b">
        <v>0</v>
      </c>
      <c r="N3407" t="s">
        <v>8273</v>
      </c>
      <c r="O3407" s="5">
        <f t="shared" si="371"/>
        <v>1.3757142857142857</v>
      </c>
      <c r="P3407" s="11" t="e">
        <f t="shared" si="372"/>
        <v>#DIV/0!</v>
      </c>
      <c r="Q3407" t="str">
        <f t="shared" si="373"/>
        <v>technology</v>
      </c>
      <c r="R3407" t="str">
        <f t="shared" si="374"/>
        <v>wearables</v>
      </c>
      <c r="S3407" s="9">
        <f t="shared" si="375"/>
        <v>42410.017199074078</v>
      </c>
      <c r="T3407" s="10">
        <f t="shared" si="376"/>
        <v>42430.999305555553</v>
      </c>
      <c r="U3407">
        <f t="shared" si="37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5</v>
      </c>
      <c r="M3408" t="b">
        <v>0</v>
      </c>
      <c r="N3408" t="s">
        <v>8273</v>
      </c>
      <c r="O3408" s="5">
        <f t="shared" si="371"/>
        <v>1.0031000000000001</v>
      </c>
      <c r="P3408" s="11">
        <f t="shared" si="372"/>
        <v>2006.2</v>
      </c>
      <c r="Q3408" t="str">
        <f t="shared" si="373"/>
        <v>technology</v>
      </c>
      <c r="R3408" t="str">
        <f t="shared" si="374"/>
        <v>wearables</v>
      </c>
      <c r="S3408" s="9">
        <f t="shared" si="375"/>
        <v>41791.492777777778</v>
      </c>
      <c r="T3408" s="10">
        <f t="shared" si="376"/>
        <v>41836.492777777778</v>
      </c>
      <c r="U3408">
        <f t="shared" si="37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45</v>
      </c>
      <c r="M3409" t="b">
        <v>1</v>
      </c>
      <c r="N3409" t="s">
        <v>8276</v>
      </c>
      <c r="O3409" s="5">
        <f t="shared" si="371"/>
        <v>1.071</v>
      </c>
      <c r="P3409" s="11">
        <f t="shared" si="372"/>
        <v>47.6</v>
      </c>
      <c r="Q3409" t="str">
        <f t="shared" si="373"/>
        <v>music</v>
      </c>
      <c r="R3409" t="str">
        <f t="shared" si="374"/>
        <v>rock</v>
      </c>
      <c r="S3409" s="9">
        <f t="shared" si="375"/>
        <v>41796.422326388885</v>
      </c>
      <c r="T3409" s="10">
        <f t="shared" si="376"/>
        <v>41826.422326388885</v>
      </c>
      <c r="U3409">
        <f t="shared" si="37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9</v>
      </c>
      <c r="M3410" t="b">
        <v>0</v>
      </c>
      <c r="N3410" t="s">
        <v>8273</v>
      </c>
      <c r="O3410" s="5">
        <f t="shared" si="371"/>
        <v>2.11</v>
      </c>
      <c r="P3410" s="11">
        <f t="shared" si="372"/>
        <v>117.22222222222223</v>
      </c>
      <c r="Q3410" t="str">
        <f t="shared" si="373"/>
        <v>technology</v>
      </c>
      <c r="R3410" t="str">
        <f t="shared" si="374"/>
        <v>wearables</v>
      </c>
      <c r="S3410" s="9">
        <f t="shared" si="375"/>
        <v>41808.991944444446</v>
      </c>
      <c r="T3410" s="10">
        <f t="shared" si="376"/>
        <v>41838.991944444446</v>
      </c>
      <c r="U3410">
        <f t="shared" si="37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</v>
      </c>
      <c r="M3411" t="b">
        <v>0</v>
      </c>
      <c r="N3411" t="s">
        <v>8284</v>
      </c>
      <c r="O3411" s="5">
        <f t="shared" si="371"/>
        <v>1.236</v>
      </c>
      <c r="P3411" s="11">
        <f t="shared" si="372"/>
        <v>309</v>
      </c>
      <c r="Q3411" t="str">
        <f t="shared" si="373"/>
        <v>food</v>
      </c>
      <c r="R3411" t="str">
        <f t="shared" si="374"/>
        <v>food trucks</v>
      </c>
      <c r="S3411" s="9">
        <f t="shared" si="375"/>
        <v>42544.814328703709</v>
      </c>
      <c r="T3411" s="10">
        <f t="shared" si="376"/>
        <v>42582.873611111107</v>
      </c>
      <c r="U3411">
        <f t="shared" si="37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22</v>
      </c>
      <c r="M3412" t="b">
        <v>0</v>
      </c>
      <c r="N3412" t="s">
        <v>8282</v>
      </c>
      <c r="O3412" s="5">
        <f t="shared" si="371"/>
        <v>1.085</v>
      </c>
      <c r="P3412" s="11">
        <f t="shared" si="372"/>
        <v>147.95454545454547</v>
      </c>
      <c r="Q3412" t="str">
        <f t="shared" si="373"/>
        <v>games</v>
      </c>
      <c r="R3412" t="str">
        <f t="shared" si="374"/>
        <v>video games</v>
      </c>
      <c r="S3412" s="9">
        <f t="shared" si="375"/>
        <v>42500.041550925926</v>
      </c>
      <c r="T3412" s="10">
        <f t="shared" si="376"/>
        <v>42527.291666666672</v>
      </c>
      <c r="U3412">
        <f t="shared" si="37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1</v>
      </c>
      <c r="M3413" t="b">
        <v>0</v>
      </c>
      <c r="N3413" t="s">
        <v>8267</v>
      </c>
      <c r="O3413" s="5">
        <f t="shared" si="371"/>
        <v>1.0356666666666667</v>
      </c>
      <c r="P3413" s="11">
        <f t="shared" si="372"/>
        <v>15535</v>
      </c>
      <c r="Q3413" t="str">
        <f t="shared" si="373"/>
        <v>film &amp; video</v>
      </c>
      <c r="R3413" t="str">
        <f t="shared" si="374"/>
        <v>science fiction</v>
      </c>
      <c r="S3413" s="9">
        <f t="shared" si="375"/>
        <v>42265.022824074069</v>
      </c>
      <c r="T3413" s="10">
        <f t="shared" si="376"/>
        <v>42285.022824074069</v>
      </c>
      <c r="U3413">
        <f t="shared" si="37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9</v>
      </c>
      <c r="M3414" t="b">
        <v>0</v>
      </c>
      <c r="N3414" t="s">
        <v>8271</v>
      </c>
      <c r="O3414" s="5">
        <f t="shared" si="371"/>
        <v>1</v>
      </c>
      <c r="P3414" s="11">
        <f t="shared" si="372"/>
        <v>333.33333333333331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41879.959050925929</v>
      </c>
      <c r="T3414" s="10">
        <f t="shared" si="376"/>
        <v>41909.959050925929</v>
      </c>
      <c r="U3414">
        <f t="shared" si="37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5</v>
      </c>
      <c r="M3415" t="b">
        <v>0</v>
      </c>
      <c r="N3415" t="s">
        <v>8270</v>
      </c>
      <c r="O3415" s="5">
        <f t="shared" si="371"/>
        <v>1.3</v>
      </c>
      <c r="P3415" s="11">
        <f t="shared" si="372"/>
        <v>130</v>
      </c>
      <c r="Q3415" t="str">
        <f t="shared" si="373"/>
        <v>film &amp; video</v>
      </c>
      <c r="R3415" t="str">
        <f t="shared" si="374"/>
        <v>animation</v>
      </c>
      <c r="S3415" s="9">
        <f t="shared" si="375"/>
        <v>42053.733078703706</v>
      </c>
      <c r="T3415" s="10">
        <f t="shared" si="376"/>
        <v>42063.207638888889</v>
      </c>
      <c r="U3415">
        <f t="shared" si="37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75</v>
      </c>
      <c r="M3416" t="b">
        <v>1</v>
      </c>
      <c r="N3416" t="s">
        <v>8279</v>
      </c>
      <c r="O3416" s="5">
        <f t="shared" si="371"/>
        <v>1.0349999999999999</v>
      </c>
      <c r="P3416" s="11">
        <f t="shared" si="372"/>
        <v>41.4</v>
      </c>
      <c r="Q3416" t="str">
        <f t="shared" si="373"/>
        <v>music</v>
      </c>
      <c r="R3416" t="str">
        <f t="shared" si="374"/>
        <v>indie rock</v>
      </c>
      <c r="S3416" s="9">
        <f t="shared" si="375"/>
        <v>42675.832465277781</v>
      </c>
      <c r="T3416" s="10">
        <f t="shared" si="376"/>
        <v>42705.332638888889</v>
      </c>
      <c r="U3416">
        <f t="shared" si="37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38</v>
      </c>
      <c r="M3417" t="b">
        <v>1</v>
      </c>
      <c r="N3417" t="s">
        <v>8276</v>
      </c>
      <c r="O3417" s="5">
        <f t="shared" si="371"/>
        <v>1</v>
      </c>
      <c r="P3417" s="11">
        <f t="shared" si="372"/>
        <v>5.2631578947368425</v>
      </c>
      <c r="Q3417" t="str">
        <f t="shared" si="373"/>
        <v>music</v>
      </c>
      <c r="R3417" t="str">
        <f t="shared" si="374"/>
        <v>rock</v>
      </c>
      <c r="S3417" s="9">
        <f t="shared" si="375"/>
        <v>42467.144166666665</v>
      </c>
      <c r="T3417" s="10">
        <f t="shared" si="376"/>
        <v>42477.979166666672</v>
      </c>
      <c r="U3417">
        <f t="shared" si="37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156</v>
      </c>
      <c r="M3418" t="b">
        <v>1</v>
      </c>
      <c r="N3418" t="s">
        <v>8303</v>
      </c>
      <c r="O3418" s="5">
        <f t="shared" si="371"/>
        <v>1.196</v>
      </c>
      <c r="P3418" s="11">
        <f t="shared" si="372"/>
        <v>30.666666666666668</v>
      </c>
      <c r="Q3418" t="str">
        <f t="shared" si="373"/>
        <v>theater</v>
      </c>
      <c r="R3418" t="str">
        <f t="shared" si="374"/>
        <v>spaces</v>
      </c>
      <c r="S3418" s="9">
        <f t="shared" si="375"/>
        <v>42089.412557870368</v>
      </c>
      <c r="T3418" s="10">
        <f t="shared" si="376"/>
        <v>42117.770833333328</v>
      </c>
      <c r="U3418">
        <f t="shared" si="37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8</v>
      </c>
      <c r="M3419" t="b">
        <v>0</v>
      </c>
      <c r="N3419" t="s">
        <v>8273</v>
      </c>
      <c r="O3419" s="5">
        <f t="shared" si="371"/>
        <v>1.0000058823529412</v>
      </c>
      <c r="P3419" s="11">
        <f t="shared" si="372"/>
        <v>212.50125</v>
      </c>
      <c r="Q3419" t="str">
        <f t="shared" si="373"/>
        <v>technology</v>
      </c>
      <c r="R3419" t="str">
        <f t="shared" si="374"/>
        <v>wearables</v>
      </c>
      <c r="S3419" s="9">
        <f t="shared" si="375"/>
        <v>41894.91375</v>
      </c>
      <c r="T3419" s="10">
        <f t="shared" si="376"/>
        <v>41938.029861111114</v>
      </c>
      <c r="U3419">
        <f t="shared" si="37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988</v>
      </c>
      <c r="M3420" t="b">
        <v>1</v>
      </c>
      <c r="N3420" t="s">
        <v>8297</v>
      </c>
      <c r="O3420" s="5">
        <f t="shared" si="371"/>
        <v>1.00875</v>
      </c>
      <c r="P3420" s="11">
        <f t="shared" si="372"/>
        <v>4.0840080971659916</v>
      </c>
      <c r="Q3420" t="str">
        <f t="shared" si="373"/>
        <v>games</v>
      </c>
      <c r="R3420" t="str">
        <f t="shared" si="374"/>
        <v>tabletop games</v>
      </c>
      <c r="S3420" s="9">
        <f t="shared" si="375"/>
        <v>41752.83457175926</v>
      </c>
      <c r="T3420" s="10">
        <f t="shared" si="376"/>
        <v>41782.83457175926</v>
      </c>
      <c r="U3420">
        <f t="shared" si="37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1</v>
      </c>
      <c r="L3421">
        <v>577</v>
      </c>
      <c r="M3421" t="b">
        <v>1</v>
      </c>
      <c r="N3421" t="s">
        <v>8301</v>
      </c>
      <c r="O3421" s="5">
        <f t="shared" si="371"/>
        <v>1.0654545454545454</v>
      </c>
      <c r="P3421" s="11">
        <f t="shared" si="372"/>
        <v>5.0779896013864816</v>
      </c>
      <c r="Q3421" t="str">
        <f t="shared" si="373"/>
        <v>technology</v>
      </c>
      <c r="R3421" t="str">
        <f t="shared" si="374"/>
        <v>space exploration</v>
      </c>
      <c r="S3421" s="9">
        <f t="shared" si="375"/>
        <v>42448.821585648147</v>
      </c>
      <c r="T3421" s="10">
        <f t="shared" si="376"/>
        <v>42466.895833333328</v>
      </c>
      <c r="U3421">
        <f t="shared" si="37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1</v>
      </c>
      <c r="L3422">
        <v>82</v>
      </c>
      <c r="M3422" t="b">
        <v>1</v>
      </c>
      <c r="N3422" t="s">
        <v>8269</v>
      </c>
      <c r="O3422" s="5">
        <f t="shared" si="371"/>
        <v>1.38</v>
      </c>
      <c r="P3422" s="11">
        <f t="shared" si="372"/>
        <v>11.780487804878049</v>
      </c>
      <c r="Q3422" t="str">
        <f t="shared" si="373"/>
        <v>film &amp; video</v>
      </c>
      <c r="R3422" t="str">
        <f t="shared" si="374"/>
        <v>documentary</v>
      </c>
      <c r="S3422" s="9">
        <f t="shared" si="375"/>
        <v>42405.090300925927</v>
      </c>
      <c r="T3422" s="10">
        <f t="shared" si="376"/>
        <v>42414</v>
      </c>
      <c r="U3422">
        <f t="shared" si="37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37</v>
      </c>
      <c r="M3423" t="b">
        <v>1</v>
      </c>
      <c r="N3423" t="s">
        <v>8279</v>
      </c>
      <c r="O3423" s="5">
        <f t="shared" si="371"/>
        <v>1.0115000000000001</v>
      </c>
      <c r="P3423" s="11">
        <f t="shared" si="372"/>
        <v>273.37837837837839</v>
      </c>
      <c r="Q3423" t="str">
        <f t="shared" si="373"/>
        <v>music</v>
      </c>
      <c r="R3423" t="str">
        <f t="shared" si="374"/>
        <v>indie rock</v>
      </c>
      <c r="S3423" s="9">
        <f t="shared" si="375"/>
        <v>42037.791238425925</v>
      </c>
      <c r="T3423" s="10">
        <f t="shared" si="376"/>
        <v>42067.791238425925</v>
      </c>
      <c r="U3423">
        <f t="shared" si="37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84</v>
      </c>
      <c r="M3424" t="b">
        <v>1</v>
      </c>
      <c r="N3424" t="s">
        <v>8297</v>
      </c>
      <c r="O3424" s="5">
        <f t="shared" si="371"/>
        <v>1.091</v>
      </c>
      <c r="P3424" s="11">
        <f t="shared" si="372"/>
        <v>38.964285714285715</v>
      </c>
      <c r="Q3424" t="str">
        <f t="shared" si="373"/>
        <v>games</v>
      </c>
      <c r="R3424" t="str">
        <f t="shared" si="374"/>
        <v>tabletop games</v>
      </c>
      <c r="S3424" s="9">
        <f t="shared" si="375"/>
        <v>42323.562222222223</v>
      </c>
      <c r="T3424" s="10">
        <f t="shared" si="376"/>
        <v>42352</v>
      </c>
      <c r="U3424">
        <f t="shared" si="37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112</v>
      </c>
      <c r="M3425" t="b">
        <v>1</v>
      </c>
      <c r="N3425" t="s">
        <v>8271</v>
      </c>
      <c r="O3425" s="5">
        <f t="shared" si="371"/>
        <v>1.4</v>
      </c>
      <c r="P3425" s="11">
        <f t="shared" si="372"/>
        <v>3.125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42088.911354166667</v>
      </c>
      <c r="T3425" s="10">
        <f t="shared" si="376"/>
        <v>42118.911354166667</v>
      </c>
      <c r="U3425">
        <f t="shared" si="37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1</v>
      </c>
      <c r="M3426" t="b">
        <v>0</v>
      </c>
      <c r="N3426" t="s">
        <v>8296</v>
      </c>
      <c r="O3426" s="5">
        <f t="shared" si="371"/>
        <v>1.0358333333333334</v>
      </c>
      <c r="P3426" s="11">
        <f t="shared" si="372"/>
        <v>6215</v>
      </c>
      <c r="Q3426" t="str">
        <f t="shared" si="373"/>
        <v>photography</v>
      </c>
      <c r="R3426" t="str">
        <f t="shared" si="374"/>
        <v>people</v>
      </c>
      <c r="S3426" s="9">
        <f t="shared" si="375"/>
        <v>42018.676898148144</v>
      </c>
      <c r="T3426" s="10">
        <f t="shared" si="376"/>
        <v>42040.290972222225</v>
      </c>
      <c r="U3426">
        <f t="shared" si="37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</v>
      </c>
      <c r="M3427" t="b">
        <v>0</v>
      </c>
      <c r="N3427" t="s">
        <v>8271</v>
      </c>
      <c r="O3427" s="5">
        <f t="shared" si="371"/>
        <v>1.0297033333333332</v>
      </c>
      <c r="P3427" s="11">
        <f t="shared" si="372"/>
        <v>30891.1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41884.617314814815</v>
      </c>
      <c r="T3427" s="10">
        <f t="shared" si="376"/>
        <v>41916.617314814815</v>
      </c>
      <c r="U3427">
        <f t="shared" si="37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1</v>
      </c>
      <c r="M3428" t="b">
        <v>0</v>
      </c>
      <c r="N3428" t="s">
        <v>8272</v>
      </c>
      <c r="O3428" s="5">
        <f t="shared" si="371"/>
        <v>1.0813333333333333</v>
      </c>
      <c r="P3428" s="11">
        <f t="shared" si="372"/>
        <v>4055</v>
      </c>
      <c r="Q3428" t="str">
        <f t="shared" si="373"/>
        <v>technology</v>
      </c>
      <c r="R3428" t="str">
        <f t="shared" si="374"/>
        <v>web</v>
      </c>
      <c r="S3428" s="9">
        <f t="shared" si="375"/>
        <v>41884.056747685187</v>
      </c>
      <c r="T3428" s="10">
        <f t="shared" si="376"/>
        <v>41903.083333333336</v>
      </c>
      <c r="U3428">
        <f t="shared" si="37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7</v>
      </c>
      <c r="M3429" t="b">
        <v>0</v>
      </c>
      <c r="N3429" t="s">
        <v>8289</v>
      </c>
      <c r="O3429" s="5">
        <f t="shared" si="371"/>
        <v>1</v>
      </c>
      <c r="P3429" s="11">
        <f t="shared" si="372"/>
        <v>214.28571428571428</v>
      </c>
      <c r="Q3429" t="str">
        <f t="shared" si="373"/>
        <v>photography</v>
      </c>
      <c r="R3429" t="str">
        <f t="shared" si="374"/>
        <v>nature</v>
      </c>
      <c r="S3429" s="9">
        <f t="shared" si="375"/>
        <v>41792.645277777774</v>
      </c>
      <c r="T3429" s="10">
        <f t="shared" si="376"/>
        <v>41822.645277777774</v>
      </c>
      <c r="U3429">
        <f t="shared" si="37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26</v>
      </c>
      <c r="M3430" t="b">
        <v>0</v>
      </c>
      <c r="N3430" t="s">
        <v>8270</v>
      </c>
      <c r="O3430" s="5">
        <f t="shared" si="371"/>
        <v>1.0275000000000001</v>
      </c>
      <c r="P3430" s="11">
        <f t="shared" si="372"/>
        <v>79.038461538461533</v>
      </c>
      <c r="Q3430" t="str">
        <f t="shared" si="373"/>
        <v>film &amp; video</v>
      </c>
      <c r="R3430" t="str">
        <f t="shared" si="374"/>
        <v>animation</v>
      </c>
      <c r="S3430" s="9">
        <f t="shared" si="375"/>
        <v>42038.720451388886</v>
      </c>
      <c r="T3430" s="10">
        <f t="shared" si="376"/>
        <v>42063.708333333328</v>
      </c>
      <c r="U3430">
        <f t="shared" si="37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4</v>
      </c>
      <c r="M3431" t="b">
        <v>0</v>
      </c>
      <c r="N3431" t="s">
        <v>8284</v>
      </c>
      <c r="O3431" s="5">
        <f t="shared" si="371"/>
        <v>1.3</v>
      </c>
      <c r="P3431" s="11">
        <f t="shared" si="372"/>
        <v>48.75</v>
      </c>
      <c r="Q3431" t="str">
        <f t="shared" si="373"/>
        <v>food</v>
      </c>
      <c r="R3431" t="str">
        <f t="shared" si="374"/>
        <v>food trucks</v>
      </c>
      <c r="S3431" s="9">
        <f t="shared" si="375"/>
        <v>42662.021539351852</v>
      </c>
      <c r="T3431" s="10">
        <f t="shared" si="376"/>
        <v>42676.021539351852</v>
      </c>
      <c r="U3431">
        <f t="shared" si="37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2</v>
      </c>
      <c r="M3432" t="b">
        <v>0</v>
      </c>
      <c r="N3432" t="s">
        <v>8278</v>
      </c>
      <c r="O3432" s="5">
        <f t="shared" si="371"/>
        <v>1.0854949999999999</v>
      </c>
      <c r="P3432" s="11">
        <f t="shared" si="372"/>
        <v>1085.4949999999999</v>
      </c>
      <c r="Q3432" t="str">
        <f t="shared" si="373"/>
        <v>music</v>
      </c>
      <c r="R3432" t="str">
        <f t="shared" si="374"/>
        <v>jazz</v>
      </c>
      <c r="S3432" s="9">
        <f t="shared" si="375"/>
        <v>41820.945613425924</v>
      </c>
      <c r="T3432" s="10">
        <f t="shared" si="376"/>
        <v>41850.945613425924</v>
      </c>
      <c r="U3432">
        <f t="shared" si="37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31</v>
      </c>
      <c r="M3433" t="b">
        <v>0</v>
      </c>
      <c r="N3433" t="s">
        <v>8303</v>
      </c>
      <c r="O3433" s="5">
        <f t="shared" si="371"/>
        <v>1</v>
      </c>
      <c r="P3433" s="11">
        <f t="shared" si="372"/>
        <v>64.516129032258064</v>
      </c>
      <c r="Q3433" t="str">
        <f t="shared" si="373"/>
        <v>theater</v>
      </c>
      <c r="R3433" t="str">
        <f t="shared" si="374"/>
        <v>spaces</v>
      </c>
      <c r="S3433" s="9">
        <f t="shared" si="375"/>
        <v>41839.730937500004</v>
      </c>
      <c r="T3433" s="10">
        <f t="shared" si="376"/>
        <v>41869.730937500004</v>
      </c>
      <c r="U3433">
        <f t="shared" si="37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134</v>
      </c>
      <c r="M3434" t="b">
        <v>1</v>
      </c>
      <c r="N3434" t="s">
        <v>8276</v>
      </c>
      <c r="O3434" s="5">
        <f t="shared" si="371"/>
        <v>1.0965</v>
      </c>
      <c r="P3434" s="11">
        <f t="shared" si="372"/>
        <v>16.365671641791046</v>
      </c>
      <c r="Q3434" t="str">
        <f t="shared" si="373"/>
        <v>music</v>
      </c>
      <c r="R3434" t="str">
        <f t="shared" si="374"/>
        <v>rock</v>
      </c>
      <c r="S3434" s="9">
        <f t="shared" si="375"/>
        <v>42380.581180555557</v>
      </c>
      <c r="T3434" s="10">
        <f t="shared" si="376"/>
        <v>42405.916666666672</v>
      </c>
      <c r="U3434">
        <f t="shared" si="37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263</v>
      </c>
      <c r="M3435" t="b">
        <v>1</v>
      </c>
      <c r="N3435" t="s">
        <v>8295</v>
      </c>
      <c r="O3435" s="5">
        <f t="shared" si="371"/>
        <v>1.0026315789473683</v>
      </c>
      <c r="P3435" s="11">
        <f t="shared" si="372"/>
        <v>36.216730038022817</v>
      </c>
      <c r="Q3435" t="str">
        <f t="shared" si="373"/>
        <v>technology</v>
      </c>
      <c r="R3435" t="str">
        <f t="shared" si="374"/>
        <v>hardware</v>
      </c>
      <c r="S3435" s="9">
        <f t="shared" si="375"/>
        <v>41776.063136574077</v>
      </c>
      <c r="T3435" s="10">
        <f t="shared" si="376"/>
        <v>41807.125</v>
      </c>
      <c r="U3435">
        <f t="shared" si="37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2</v>
      </c>
      <c r="M3436" t="b">
        <v>0</v>
      </c>
      <c r="N3436" t="s">
        <v>8299</v>
      </c>
      <c r="O3436" s="5">
        <f t="shared" si="371"/>
        <v>1.0555000000000001</v>
      </c>
      <c r="P3436" s="11">
        <f t="shared" si="372"/>
        <v>5277.5</v>
      </c>
      <c r="Q3436" t="str">
        <f t="shared" si="373"/>
        <v>food</v>
      </c>
      <c r="R3436" t="str">
        <f t="shared" si="374"/>
        <v>restaurants</v>
      </c>
      <c r="S3436" s="9">
        <f t="shared" si="375"/>
        <v>41800.380428240744</v>
      </c>
      <c r="T3436" s="10">
        <f t="shared" si="376"/>
        <v>41830.380428240744</v>
      </c>
      <c r="U3436">
        <f t="shared" si="37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13</v>
      </c>
      <c r="M3437" t="b">
        <v>0</v>
      </c>
      <c r="N3437" t="s">
        <v>8271</v>
      </c>
      <c r="O3437" s="5">
        <f t="shared" si="371"/>
        <v>1.1200000000000001</v>
      </c>
      <c r="P3437" s="11">
        <f t="shared" si="372"/>
        <v>86.15384615384616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42572.61681712963</v>
      </c>
      <c r="T3437" s="10">
        <f t="shared" si="376"/>
        <v>42589.125</v>
      </c>
      <c r="U3437">
        <f t="shared" si="37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67</v>
      </c>
      <c r="M3438" t="b">
        <v>1</v>
      </c>
      <c r="N3438" t="s">
        <v>8271</v>
      </c>
      <c r="O3438" s="5">
        <f t="shared" si="371"/>
        <v>1.0589999999999999</v>
      </c>
      <c r="P3438" s="11">
        <f t="shared" si="372"/>
        <v>79.02985074626865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41851.541585648149</v>
      </c>
      <c r="T3438" s="10">
        <f t="shared" si="376"/>
        <v>41872.686111111114</v>
      </c>
      <c r="U3438">
        <f t="shared" si="37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1</v>
      </c>
      <c r="L3439">
        <v>50</v>
      </c>
      <c r="M3439" t="b">
        <v>1</v>
      </c>
      <c r="N3439" t="s">
        <v>8269</v>
      </c>
      <c r="O3439" s="5">
        <f t="shared" si="371"/>
        <v>1.01</v>
      </c>
      <c r="P3439" s="11">
        <f t="shared" si="372"/>
        <v>60.6</v>
      </c>
      <c r="Q3439" t="str">
        <f t="shared" si="373"/>
        <v>film &amp; video</v>
      </c>
      <c r="R3439" t="str">
        <f t="shared" si="374"/>
        <v>documentary</v>
      </c>
      <c r="S3439" s="9">
        <f t="shared" si="375"/>
        <v>42205.710879629631</v>
      </c>
      <c r="T3439" s="10">
        <f t="shared" si="376"/>
        <v>42235.710879629631</v>
      </c>
      <c r="U3439">
        <f t="shared" si="37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3</v>
      </c>
      <c r="M3440" t="b">
        <v>0</v>
      </c>
      <c r="N3440" t="s">
        <v>8272</v>
      </c>
      <c r="O3440" s="5">
        <f t="shared" si="371"/>
        <v>1.042</v>
      </c>
      <c r="P3440" s="11">
        <f t="shared" si="372"/>
        <v>868.33333333333337</v>
      </c>
      <c r="Q3440" t="str">
        <f t="shared" si="373"/>
        <v>technology</v>
      </c>
      <c r="R3440" t="str">
        <f t="shared" si="374"/>
        <v>web</v>
      </c>
      <c r="S3440" s="9">
        <f t="shared" si="375"/>
        <v>42100.927858796291</v>
      </c>
      <c r="T3440" s="10">
        <f t="shared" si="376"/>
        <v>42126.875</v>
      </c>
      <c r="U3440">
        <f t="shared" si="37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57</v>
      </c>
      <c r="M3441" t="b">
        <v>1</v>
      </c>
      <c r="N3441" t="s">
        <v>8276</v>
      </c>
      <c r="O3441" s="5">
        <f t="shared" si="371"/>
        <v>1.3467833333333334</v>
      </c>
      <c r="P3441" s="11">
        <f t="shared" si="372"/>
        <v>28.353333333333335</v>
      </c>
      <c r="Q3441" t="str">
        <f t="shared" si="373"/>
        <v>music</v>
      </c>
      <c r="R3441" t="str">
        <f t="shared" si="374"/>
        <v>rock</v>
      </c>
      <c r="S3441" s="9">
        <f t="shared" si="375"/>
        <v>42374.911226851851</v>
      </c>
      <c r="T3441" s="10">
        <f t="shared" si="376"/>
        <v>42388.207638888889</v>
      </c>
      <c r="U3441">
        <f t="shared" si="37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39</v>
      </c>
      <c r="M3442" t="b">
        <v>1</v>
      </c>
      <c r="N3442" t="s">
        <v>8271</v>
      </c>
      <c r="O3442" s="5">
        <f t="shared" si="371"/>
        <v>1.052184</v>
      </c>
      <c r="P3442" s="11">
        <f t="shared" si="372"/>
        <v>134.89538461538461</v>
      </c>
      <c r="Q3442" t="str">
        <f t="shared" si="373"/>
        <v>theater</v>
      </c>
      <c r="R3442" t="str">
        <f t="shared" si="374"/>
        <v>plays</v>
      </c>
      <c r="S3442" s="9">
        <f t="shared" si="375"/>
        <v>41809.12300925926</v>
      </c>
      <c r="T3442" s="10">
        <f t="shared" si="376"/>
        <v>41831.677083333336</v>
      </c>
      <c r="U3442">
        <f t="shared" si="37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1</v>
      </c>
      <c r="M3443" t="b">
        <v>0</v>
      </c>
      <c r="N3443" t="s">
        <v>8284</v>
      </c>
      <c r="O3443" s="5">
        <f t="shared" si="371"/>
        <v>1.026</v>
      </c>
      <c r="P3443" s="11">
        <f t="shared" si="372"/>
        <v>2565</v>
      </c>
      <c r="Q3443" t="str">
        <f t="shared" si="373"/>
        <v>food</v>
      </c>
      <c r="R3443" t="str">
        <f t="shared" si="374"/>
        <v>food trucks</v>
      </c>
      <c r="S3443" s="9">
        <f t="shared" si="375"/>
        <v>42294.429641203707</v>
      </c>
      <c r="T3443" s="10">
        <f t="shared" si="376"/>
        <v>42321.845138888893</v>
      </c>
      <c r="U3443">
        <f t="shared" si="37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1</v>
      </c>
      <c r="L3444">
        <v>267</v>
      </c>
      <c r="M3444" t="b">
        <v>1</v>
      </c>
      <c r="N3444" t="s">
        <v>8269</v>
      </c>
      <c r="O3444" s="5">
        <f t="shared" si="371"/>
        <v>1</v>
      </c>
      <c r="P3444" s="11">
        <f t="shared" si="372"/>
        <v>0.93632958801498123</v>
      </c>
      <c r="Q3444" t="str">
        <f t="shared" si="373"/>
        <v>film &amp; video</v>
      </c>
      <c r="R3444" t="str">
        <f t="shared" si="374"/>
        <v>documentary</v>
      </c>
      <c r="S3444" s="9">
        <f t="shared" si="375"/>
        <v>42124.841111111105</v>
      </c>
      <c r="T3444" s="10">
        <f t="shared" si="376"/>
        <v>42154.841111111105</v>
      </c>
      <c r="U3444">
        <f t="shared" si="37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253</v>
      </c>
      <c r="M3445" t="b">
        <v>1</v>
      </c>
      <c r="N3445" t="s">
        <v>8265</v>
      </c>
      <c r="O3445" s="5">
        <f t="shared" si="371"/>
        <v>1.855</v>
      </c>
      <c r="P3445" s="11">
        <f t="shared" si="372"/>
        <v>7.3320158102766797</v>
      </c>
      <c r="Q3445" t="str">
        <f t="shared" si="373"/>
        <v>film &amp; video</v>
      </c>
      <c r="R3445" t="str">
        <f t="shared" si="374"/>
        <v>television</v>
      </c>
      <c r="S3445" s="9">
        <f t="shared" si="375"/>
        <v>41861.524837962963</v>
      </c>
      <c r="T3445" s="10">
        <f t="shared" si="376"/>
        <v>41891.524837962963</v>
      </c>
      <c r="U3445">
        <f t="shared" si="37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39</v>
      </c>
      <c r="M3446" t="b">
        <v>0</v>
      </c>
      <c r="N3446" t="s">
        <v>8270</v>
      </c>
      <c r="O3446" s="5">
        <f t="shared" si="371"/>
        <v>2.89</v>
      </c>
      <c r="P3446" s="11">
        <f t="shared" si="372"/>
        <v>22.23076923076923</v>
      </c>
      <c r="Q3446" t="str">
        <f t="shared" si="373"/>
        <v>film &amp; video</v>
      </c>
      <c r="R3446" t="str">
        <f t="shared" si="374"/>
        <v>animation</v>
      </c>
      <c r="S3446" s="9">
        <f t="shared" si="375"/>
        <v>42521.291504629626</v>
      </c>
      <c r="T3446" s="10">
        <f t="shared" si="376"/>
        <v>42529.582638888889</v>
      </c>
      <c r="U3446">
        <f t="shared" si="37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107</v>
      </c>
      <c r="M3447" t="b">
        <v>1</v>
      </c>
      <c r="N3447" t="s">
        <v>8285</v>
      </c>
      <c r="O3447" s="5">
        <f t="shared" si="371"/>
        <v>1</v>
      </c>
      <c r="P3447" s="11">
        <f t="shared" si="372"/>
        <v>18.691588785046729</v>
      </c>
      <c r="Q3447" t="str">
        <f t="shared" si="373"/>
        <v>photography</v>
      </c>
      <c r="R3447" t="str">
        <f t="shared" si="374"/>
        <v>photobooks</v>
      </c>
      <c r="S3447" s="9">
        <f t="shared" si="375"/>
        <v>42272.530509259261</v>
      </c>
      <c r="T3447" s="10">
        <f t="shared" si="376"/>
        <v>42300.530509259261</v>
      </c>
      <c r="U3447">
        <f t="shared" si="37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49</v>
      </c>
      <c r="M3448" t="b">
        <v>1</v>
      </c>
      <c r="N3448" t="s">
        <v>8301</v>
      </c>
      <c r="O3448" s="5">
        <f t="shared" si="371"/>
        <v>1.0820000000000001</v>
      </c>
      <c r="P3448" s="11">
        <f t="shared" si="372"/>
        <v>22.081632653061224</v>
      </c>
      <c r="Q3448" t="str">
        <f t="shared" si="373"/>
        <v>technology</v>
      </c>
      <c r="R3448" t="str">
        <f t="shared" si="374"/>
        <v>space exploration</v>
      </c>
      <c r="S3448" s="9">
        <f t="shared" si="375"/>
        <v>42016.832465277781</v>
      </c>
      <c r="T3448" s="10">
        <f t="shared" si="376"/>
        <v>42040.513888888891</v>
      </c>
      <c r="U3448">
        <f t="shared" si="37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90</v>
      </c>
      <c r="M3449" t="b">
        <v>0</v>
      </c>
      <c r="N3449" t="s">
        <v>8273</v>
      </c>
      <c r="O3449" s="5">
        <f t="shared" si="371"/>
        <v>1.0780000000000001</v>
      </c>
      <c r="P3449" s="11">
        <f t="shared" si="372"/>
        <v>11.977777777777778</v>
      </c>
      <c r="Q3449" t="str">
        <f t="shared" si="373"/>
        <v>technology</v>
      </c>
      <c r="R3449" t="str">
        <f t="shared" si="374"/>
        <v>wearables</v>
      </c>
      <c r="S3449" s="9">
        <f t="shared" si="375"/>
        <v>42402.889027777783</v>
      </c>
      <c r="T3449" s="10">
        <f t="shared" si="376"/>
        <v>42447.847361111111</v>
      </c>
      <c r="U3449">
        <f t="shared" si="37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95</v>
      </c>
      <c r="M3450" t="b">
        <v>1</v>
      </c>
      <c r="N3450" t="s">
        <v>8279</v>
      </c>
      <c r="O3450" s="5">
        <f t="shared" si="371"/>
        <v>1.0976190476190477</v>
      </c>
      <c r="P3450" s="11">
        <f t="shared" si="372"/>
        <v>24.263157894736842</v>
      </c>
      <c r="Q3450" t="str">
        <f t="shared" si="373"/>
        <v>music</v>
      </c>
      <c r="R3450" t="str">
        <f t="shared" si="374"/>
        <v>indie rock</v>
      </c>
      <c r="S3450" s="9">
        <f t="shared" si="375"/>
        <v>41960.119085648148</v>
      </c>
      <c r="T3450" s="10">
        <f t="shared" si="376"/>
        <v>41990.119085648148</v>
      </c>
      <c r="U3450">
        <f t="shared" si="37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0</v>
      </c>
      <c r="M3451" t="b">
        <v>0</v>
      </c>
      <c r="N3451" t="s">
        <v>8284</v>
      </c>
      <c r="O3451" s="5">
        <f t="shared" si="371"/>
        <v>1.70625</v>
      </c>
      <c r="P3451" s="11" t="e">
        <f t="shared" si="372"/>
        <v>#DIV/0!</v>
      </c>
      <c r="Q3451" t="str">
        <f t="shared" si="373"/>
        <v>food</v>
      </c>
      <c r="R3451" t="str">
        <f t="shared" si="374"/>
        <v>food trucks</v>
      </c>
      <c r="S3451" s="9">
        <f t="shared" si="375"/>
        <v>42532.052523148144</v>
      </c>
      <c r="T3451" s="10">
        <f t="shared" si="376"/>
        <v>42560.166666666672</v>
      </c>
      <c r="U3451">
        <f t="shared" si="37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1</v>
      </c>
      <c r="L3452">
        <v>143</v>
      </c>
      <c r="M3452" t="b">
        <v>1</v>
      </c>
      <c r="N3452" t="s">
        <v>8303</v>
      </c>
      <c r="O3452" s="5">
        <f t="shared" si="371"/>
        <v>1.52</v>
      </c>
      <c r="P3452" s="11">
        <f t="shared" si="372"/>
        <v>5.314685314685315</v>
      </c>
      <c r="Q3452" t="str">
        <f t="shared" si="373"/>
        <v>theater</v>
      </c>
      <c r="R3452" t="str">
        <f t="shared" si="374"/>
        <v>spaces</v>
      </c>
      <c r="S3452" s="9">
        <f t="shared" si="375"/>
        <v>42036.704525462963</v>
      </c>
      <c r="T3452" s="10">
        <f t="shared" si="376"/>
        <v>42096.662858796291</v>
      </c>
      <c r="U3452">
        <f t="shared" si="37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2</v>
      </c>
      <c r="M3453" t="b">
        <v>0</v>
      </c>
      <c r="N3453" t="s">
        <v>8303</v>
      </c>
      <c r="O3453" s="5">
        <f t="shared" si="371"/>
        <v>1.0123076923076924</v>
      </c>
      <c r="P3453" s="11">
        <f t="shared" si="372"/>
        <v>329</v>
      </c>
      <c r="Q3453" t="str">
        <f t="shared" si="373"/>
        <v>theater</v>
      </c>
      <c r="R3453" t="str">
        <f t="shared" si="374"/>
        <v>spaces</v>
      </c>
      <c r="S3453" s="9">
        <f t="shared" si="375"/>
        <v>42088.723692129628</v>
      </c>
      <c r="T3453" s="10">
        <f t="shared" si="376"/>
        <v>42115.723692129628</v>
      </c>
      <c r="U3453">
        <f t="shared" si="37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</v>
      </c>
      <c r="M3454" t="b">
        <v>0</v>
      </c>
      <c r="N3454" t="s">
        <v>8273</v>
      </c>
      <c r="O3454" s="5">
        <f t="shared" si="371"/>
        <v>1.532</v>
      </c>
      <c r="P3454" s="11">
        <f t="shared" si="372"/>
        <v>510.66666666666669</v>
      </c>
      <c r="Q3454" t="str">
        <f t="shared" si="373"/>
        <v>technology</v>
      </c>
      <c r="R3454" t="str">
        <f t="shared" si="374"/>
        <v>wearables</v>
      </c>
      <c r="S3454" s="9">
        <f t="shared" si="375"/>
        <v>41820.639189814814</v>
      </c>
      <c r="T3454" s="10">
        <f t="shared" si="376"/>
        <v>41843.165972222225</v>
      </c>
      <c r="U3454">
        <f t="shared" si="37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1</v>
      </c>
      <c r="L3455">
        <v>158</v>
      </c>
      <c r="M3455" t="b">
        <v>1</v>
      </c>
      <c r="N3455" t="s">
        <v>8269</v>
      </c>
      <c r="O3455" s="5">
        <f t="shared" si="371"/>
        <v>1.2833333333333334</v>
      </c>
      <c r="P3455" s="11">
        <f t="shared" si="372"/>
        <v>2.4367088607594938</v>
      </c>
      <c r="Q3455" t="str">
        <f t="shared" si="373"/>
        <v>film &amp; video</v>
      </c>
      <c r="R3455" t="str">
        <f t="shared" si="374"/>
        <v>documentary</v>
      </c>
      <c r="S3455" s="9">
        <f t="shared" si="375"/>
        <v>42535.97865740741</v>
      </c>
      <c r="T3455" s="10">
        <f t="shared" si="376"/>
        <v>42595.97865740741</v>
      </c>
      <c r="U3455">
        <f t="shared" si="37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30</v>
      </c>
      <c r="M3456" t="b">
        <v>1</v>
      </c>
      <c r="N3456" t="s">
        <v>8276</v>
      </c>
      <c r="O3456" s="5">
        <f t="shared" si="371"/>
        <v>1.0071428571428571</v>
      </c>
      <c r="P3456" s="11">
        <f t="shared" si="372"/>
        <v>23.5</v>
      </c>
      <c r="Q3456" t="str">
        <f t="shared" si="373"/>
        <v>music</v>
      </c>
      <c r="R3456" t="str">
        <f t="shared" si="374"/>
        <v>rock</v>
      </c>
      <c r="S3456" s="9">
        <f t="shared" si="375"/>
        <v>41821.698599537034</v>
      </c>
      <c r="T3456" s="10">
        <f t="shared" si="376"/>
        <v>41851.698599537034</v>
      </c>
      <c r="U3456">
        <f t="shared" si="37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1</v>
      </c>
      <c r="L3457">
        <v>122</v>
      </c>
      <c r="M3457" t="b">
        <v>1</v>
      </c>
      <c r="N3457" t="s">
        <v>8295</v>
      </c>
      <c r="O3457" s="5">
        <f t="shared" si="371"/>
        <v>1.0065</v>
      </c>
      <c r="P3457" s="11">
        <f t="shared" si="372"/>
        <v>82.5</v>
      </c>
      <c r="Q3457" t="str">
        <f t="shared" si="373"/>
        <v>technology</v>
      </c>
      <c r="R3457" t="str">
        <f t="shared" si="374"/>
        <v>hardware</v>
      </c>
      <c r="S3457" s="9">
        <f t="shared" si="375"/>
        <v>42626.7503125</v>
      </c>
      <c r="T3457" s="10">
        <f t="shared" si="376"/>
        <v>42656.7503125</v>
      </c>
      <c r="U3457">
        <f t="shared" si="37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6</v>
      </c>
      <c r="M3458" t="b">
        <v>0</v>
      </c>
      <c r="N3458" t="s">
        <v>8273</v>
      </c>
      <c r="O3458" s="5">
        <f t="shared" ref="O3458:O3521" si="378">E3458/D3458</f>
        <v>1.913</v>
      </c>
      <c r="P3458" s="11">
        <f t="shared" ref="P3458:P3521" si="379">E3458/L3458</f>
        <v>956.5</v>
      </c>
      <c r="Q3458" t="str">
        <f t="shared" ref="Q3458:Q3521" si="380">LEFT(N3458,SEARCH("/",N3458,1)-1)</f>
        <v>technology</v>
      </c>
      <c r="R3458" t="str">
        <f t="shared" ref="R3458:R3521" si="381">RIGHT(N3458,LEN(N3458)- SEARCH("/",N3458,SEARCH("/",N3458)))</f>
        <v>wearables</v>
      </c>
      <c r="S3458" s="9">
        <f t="shared" ref="S3458:S3521" si="382">(((J3458/60)/60)/24)+DATE(1970,1,1)</f>
        <v>41821.205636574072</v>
      </c>
      <c r="T3458" s="10">
        <f t="shared" ref="T3458:T3521" si="383">(((I3458/60)/60)/24)+DATE(1970,1,1)</f>
        <v>41852.290972222225</v>
      </c>
      <c r="U3458">
        <f t="shared" ref="U3458:U3521" si="384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1</v>
      </c>
      <c r="M3459" t="b">
        <v>0</v>
      </c>
      <c r="N3459" t="s">
        <v>8271</v>
      </c>
      <c r="O3459" s="5">
        <f t="shared" si="378"/>
        <v>1.4019999999999999</v>
      </c>
      <c r="P3459" s="11">
        <f t="shared" si="379"/>
        <v>2804</v>
      </c>
      <c r="Q3459" t="str">
        <f t="shared" si="380"/>
        <v>theater</v>
      </c>
      <c r="R3459" t="str">
        <f t="shared" si="381"/>
        <v>plays</v>
      </c>
      <c r="S3459" s="9">
        <f t="shared" si="382"/>
        <v>42016.706678240742</v>
      </c>
      <c r="T3459" s="10">
        <f t="shared" si="383"/>
        <v>42047.249305555553</v>
      </c>
      <c r="U3459">
        <f t="shared" si="38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1</v>
      </c>
      <c r="L3460">
        <v>1095</v>
      </c>
      <c r="M3460" t="b">
        <v>1</v>
      </c>
      <c r="N3460" t="s">
        <v>8303</v>
      </c>
      <c r="O3460" s="5">
        <f t="shared" si="378"/>
        <v>1.2433537832310839</v>
      </c>
      <c r="P3460" s="11">
        <f t="shared" si="379"/>
        <v>1.1105022831050229</v>
      </c>
      <c r="Q3460" t="str">
        <f t="shared" si="380"/>
        <v>theater</v>
      </c>
      <c r="R3460" t="str">
        <f t="shared" si="381"/>
        <v>spaces</v>
      </c>
      <c r="S3460" s="9">
        <f t="shared" si="382"/>
        <v>42011.202581018515</v>
      </c>
      <c r="T3460" s="10">
        <f t="shared" si="383"/>
        <v>42038.185416666667</v>
      </c>
      <c r="U3460">
        <f t="shared" si="38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4</v>
      </c>
      <c r="M3461" t="b">
        <v>0</v>
      </c>
      <c r="N3461" t="s">
        <v>8282</v>
      </c>
      <c r="O3461" s="5">
        <f t="shared" si="378"/>
        <v>1.262</v>
      </c>
      <c r="P3461" s="11">
        <f t="shared" si="379"/>
        <v>157.75</v>
      </c>
      <c r="Q3461" t="str">
        <f t="shared" si="380"/>
        <v>games</v>
      </c>
      <c r="R3461" t="str">
        <f t="shared" si="381"/>
        <v>video games</v>
      </c>
      <c r="S3461" s="9">
        <f t="shared" si="382"/>
        <v>42480.479861111111</v>
      </c>
      <c r="T3461" s="10">
        <f t="shared" si="383"/>
        <v>42510.479861111111</v>
      </c>
      <c r="U3461">
        <f t="shared" si="38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1</v>
      </c>
      <c r="L3462">
        <v>150</v>
      </c>
      <c r="M3462" t="b">
        <v>1</v>
      </c>
      <c r="N3462" t="s">
        <v>8269</v>
      </c>
      <c r="O3462" s="5">
        <f t="shared" si="378"/>
        <v>1.9</v>
      </c>
      <c r="P3462" s="11">
        <f t="shared" si="379"/>
        <v>6.333333333333333</v>
      </c>
      <c r="Q3462" t="str">
        <f t="shared" si="380"/>
        <v>film &amp; video</v>
      </c>
      <c r="R3462" t="str">
        <f t="shared" si="381"/>
        <v>documentary</v>
      </c>
      <c r="S3462" s="9">
        <f t="shared" si="382"/>
        <v>41852.527222222219</v>
      </c>
      <c r="T3462" s="10">
        <f t="shared" si="383"/>
        <v>41866.527222222219</v>
      </c>
      <c r="U3462">
        <f t="shared" si="38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114</v>
      </c>
      <c r="M3463" t="b">
        <v>0</v>
      </c>
      <c r="N3463" t="s">
        <v>8303</v>
      </c>
      <c r="O3463" s="5">
        <f t="shared" si="378"/>
        <v>1.39</v>
      </c>
      <c r="P3463" s="11">
        <f t="shared" si="379"/>
        <v>6.0964912280701755</v>
      </c>
      <c r="Q3463" t="str">
        <f t="shared" si="380"/>
        <v>theater</v>
      </c>
      <c r="R3463" t="str">
        <f t="shared" si="381"/>
        <v>spaces</v>
      </c>
      <c r="S3463" s="9">
        <f t="shared" si="382"/>
        <v>42643.632858796293</v>
      </c>
      <c r="T3463" s="10">
        <f t="shared" si="383"/>
        <v>42672.125</v>
      </c>
      <c r="U3463">
        <f t="shared" si="38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707</v>
      </c>
      <c r="M3464" t="b">
        <v>1</v>
      </c>
      <c r="N3464" t="s">
        <v>8295</v>
      </c>
      <c r="O3464" s="5">
        <f t="shared" si="378"/>
        <v>2.02</v>
      </c>
      <c r="P3464" s="11">
        <f t="shared" si="379"/>
        <v>0.7142857142857143</v>
      </c>
      <c r="Q3464" t="str">
        <f t="shared" si="380"/>
        <v>technology</v>
      </c>
      <c r="R3464" t="str">
        <f t="shared" si="381"/>
        <v>hardware</v>
      </c>
      <c r="S3464" s="9">
        <f t="shared" si="382"/>
        <v>42179.898472222223</v>
      </c>
      <c r="T3464" s="10">
        <f t="shared" si="383"/>
        <v>42195.75</v>
      </c>
      <c r="U3464">
        <f t="shared" si="38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0</v>
      </c>
      <c r="M3465" t="b">
        <v>0</v>
      </c>
      <c r="N3465" t="s">
        <v>8270</v>
      </c>
      <c r="O3465" s="5">
        <f t="shared" si="378"/>
        <v>1.0338000000000001</v>
      </c>
      <c r="P3465" s="11" t="e">
        <f t="shared" si="379"/>
        <v>#DIV/0!</v>
      </c>
      <c r="Q3465" t="str">
        <f t="shared" si="380"/>
        <v>film &amp; video</v>
      </c>
      <c r="R3465" t="str">
        <f t="shared" si="381"/>
        <v>animation</v>
      </c>
      <c r="S3465" s="9">
        <f t="shared" si="382"/>
        <v>42612.918807870374</v>
      </c>
      <c r="T3465" s="10">
        <f t="shared" si="383"/>
        <v>42654.165972222225</v>
      </c>
      <c r="U3465">
        <f t="shared" si="38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1</v>
      </c>
      <c r="L3466">
        <v>479</v>
      </c>
      <c r="M3466" t="b">
        <v>1</v>
      </c>
      <c r="N3466" t="s">
        <v>8295</v>
      </c>
      <c r="O3466" s="5">
        <f t="shared" si="378"/>
        <v>1.023236</v>
      </c>
      <c r="P3466" s="11">
        <f t="shared" si="379"/>
        <v>10.680960334029228</v>
      </c>
      <c r="Q3466" t="str">
        <f t="shared" si="380"/>
        <v>technology</v>
      </c>
      <c r="R3466" t="str">
        <f t="shared" si="381"/>
        <v>hardware</v>
      </c>
      <c r="S3466" s="9">
        <f t="shared" si="382"/>
        <v>42575.130057870367</v>
      </c>
      <c r="T3466" s="10">
        <f t="shared" si="383"/>
        <v>42605.130057870367</v>
      </c>
      <c r="U3466">
        <f t="shared" si="38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53</v>
      </c>
      <c r="M3467" t="b">
        <v>1</v>
      </c>
      <c r="N3467" t="s">
        <v>8271</v>
      </c>
      <c r="O3467" s="5">
        <f t="shared" si="378"/>
        <v>1.03</v>
      </c>
      <c r="P3467" s="11">
        <f t="shared" si="379"/>
        <v>38.867924528301884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42200.625833333332</v>
      </c>
      <c r="T3467" s="10">
        <f t="shared" si="383"/>
        <v>42225.666666666672</v>
      </c>
      <c r="U3467">
        <f t="shared" si="38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39</v>
      </c>
      <c r="M3468" t="b">
        <v>1</v>
      </c>
      <c r="N3468" t="s">
        <v>8271</v>
      </c>
      <c r="O3468" s="5">
        <f t="shared" si="378"/>
        <v>1.2714285714285714</v>
      </c>
      <c r="P3468" s="11">
        <f t="shared" si="379"/>
        <v>114.1025641025641</v>
      </c>
      <c r="Q3468" t="str">
        <f t="shared" si="380"/>
        <v>theater</v>
      </c>
      <c r="R3468" t="str">
        <f t="shared" si="381"/>
        <v>plays</v>
      </c>
      <c r="S3468" s="9">
        <f t="shared" si="382"/>
        <v>42420.019097222219</v>
      </c>
      <c r="T3468" s="10">
        <f t="shared" si="383"/>
        <v>42479.977430555555</v>
      </c>
      <c r="U3468">
        <f t="shared" si="384"/>
        <v>2016</v>
      </c>
    </row>
    <row r="3469" spans="1:21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78</v>
      </c>
      <c r="M3469" t="b">
        <v>1</v>
      </c>
      <c r="N3469" t="s">
        <v>8271</v>
      </c>
      <c r="O3469" s="5">
        <f t="shared" si="378"/>
        <v>1.01</v>
      </c>
      <c r="P3469" s="11">
        <f t="shared" si="379"/>
        <v>38.846153846153847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42053.671666666662</v>
      </c>
      <c r="T3469" s="10">
        <f t="shared" si="383"/>
        <v>42083.630000000005</v>
      </c>
      <c r="U3469">
        <f t="shared" si="38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108</v>
      </c>
      <c r="M3470" t="b">
        <v>1</v>
      </c>
      <c r="N3470" t="s">
        <v>8276</v>
      </c>
      <c r="O3470" s="5">
        <f t="shared" si="378"/>
        <v>1.2178</v>
      </c>
      <c r="P3470" s="11">
        <f t="shared" si="379"/>
        <v>112.75925925925925</v>
      </c>
      <c r="Q3470" t="str">
        <f t="shared" si="380"/>
        <v>music</v>
      </c>
      <c r="R3470" t="str">
        <f t="shared" si="381"/>
        <v>rock</v>
      </c>
      <c r="S3470" s="9">
        <f t="shared" si="382"/>
        <v>42605.765381944439</v>
      </c>
      <c r="T3470" s="10">
        <f t="shared" si="383"/>
        <v>42634.125</v>
      </c>
      <c r="U3470">
        <f t="shared" si="38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13</v>
      </c>
      <c r="M3471" t="b">
        <v>1</v>
      </c>
      <c r="N3471" t="s">
        <v>8271</v>
      </c>
      <c r="O3471" s="5">
        <f t="shared" si="378"/>
        <v>1.1339285714285714</v>
      </c>
      <c r="P3471" s="11">
        <f t="shared" si="379"/>
        <v>244.23076923076923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42458.641724537039</v>
      </c>
      <c r="T3471" s="10">
        <f t="shared" si="383"/>
        <v>42488.641724537039</v>
      </c>
      <c r="U3471">
        <f t="shared" si="38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1</v>
      </c>
      <c r="L3472">
        <v>25</v>
      </c>
      <c r="M3472" t="b">
        <v>0</v>
      </c>
      <c r="N3472" t="s">
        <v>8285</v>
      </c>
      <c r="O3472" s="5">
        <f t="shared" si="378"/>
        <v>1.5</v>
      </c>
      <c r="P3472" s="11">
        <f t="shared" si="379"/>
        <v>15</v>
      </c>
      <c r="Q3472" t="str">
        <f t="shared" si="380"/>
        <v>photography</v>
      </c>
      <c r="R3472" t="str">
        <f t="shared" si="381"/>
        <v>photobooks</v>
      </c>
      <c r="S3472" s="9">
        <f t="shared" si="382"/>
        <v>42529.022013888884</v>
      </c>
      <c r="T3472" s="10">
        <f t="shared" si="383"/>
        <v>42566.901388888888</v>
      </c>
      <c r="U3472">
        <f t="shared" si="38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8</v>
      </c>
      <c r="M3473" t="b">
        <v>1</v>
      </c>
      <c r="N3473" t="s">
        <v>8271</v>
      </c>
      <c r="O3473" s="5">
        <f t="shared" si="378"/>
        <v>2.1459999999999999</v>
      </c>
      <c r="P3473" s="11">
        <f t="shared" si="379"/>
        <v>134.125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41841.820486111108</v>
      </c>
      <c r="T3473" s="10">
        <f t="shared" si="383"/>
        <v>41882.833333333336</v>
      </c>
      <c r="U3473">
        <f t="shared" si="38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10</v>
      </c>
      <c r="M3474" t="b">
        <v>1</v>
      </c>
      <c r="N3474" t="s">
        <v>8279</v>
      </c>
      <c r="O3474" s="5">
        <f t="shared" si="378"/>
        <v>1.0205</v>
      </c>
      <c r="P3474" s="11">
        <f t="shared" si="379"/>
        <v>204.1</v>
      </c>
      <c r="Q3474" t="str">
        <f t="shared" si="380"/>
        <v>music</v>
      </c>
      <c r="R3474" t="str">
        <f t="shared" si="381"/>
        <v>indie rock</v>
      </c>
      <c r="S3474" s="9">
        <f t="shared" si="382"/>
        <v>41928.170497685183</v>
      </c>
      <c r="T3474" s="10">
        <f t="shared" si="383"/>
        <v>41949.249305555553</v>
      </c>
      <c r="U3474">
        <f t="shared" si="38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48</v>
      </c>
      <c r="M3475" t="b">
        <v>1</v>
      </c>
      <c r="N3475" t="s">
        <v>8292</v>
      </c>
      <c r="O3475" s="5">
        <f t="shared" si="378"/>
        <v>1</v>
      </c>
      <c r="P3475" s="11">
        <f t="shared" si="379"/>
        <v>102.08333333333333</v>
      </c>
      <c r="Q3475" t="str">
        <f t="shared" si="380"/>
        <v>music</v>
      </c>
      <c r="R3475" t="str">
        <f t="shared" si="381"/>
        <v>pop</v>
      </c>
      <c r="S3475" s="9">
        <f t="shared" si="382"/>
        <v>42062.834444444445</v>
      </c>
      <c r="T3475" s="10">
        <f t="shared" si="383"/>
        <v>42083.852083333331</v>
      </c>
      <c r="U3475">
        <f t="shared" si="38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17</v>
      </c>
      <c r="M3476" t="b">
        <v>0</v>
      </c>
      <c r="N3476" t="s">
        <v>8270</v>
      </c>
      <c r="O3476" s="5">
        <f t="shared" si="378"/>
        <v>1.01</v>
      </c>
      <c r="P3476" s="11">
        <f t="shared" si="379"/>
        <v>118.82352941176471</v>
      </c>
      <c r="Q3476" t="str">
        <f t="shared" si="380"/>
        <v>film &amp; video</v>
      </c>
      <c r="R3476" t="str">
        <f t="shared" si="381"/>
        <v>animation</v>
      </c>
      <c r="S3476" s="9">
        <f t="shared" si="382"/>
        <v>42541.501516203702</v>
      </c>
      <c r="T3476" s="10">
        <f t="shared" si="383"/>
        <v>42571.501516203702</v>
      </c>
      <c r="U3476">
        <f t="shared" si="38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1</v>
      </c>
      <c r="L3477">
        <v>285</v>
      </c>
      <c r="M3477" t="b">
        <v>1</v>
      </c>
      <c r="N3477" t="s">
        <v>8269</v>
      </c>
      <c r="O3477" s="5">
        <f t="shared" si="378"/>
        <v>1.1333333333333333</v>
      </c>
      <c r="P3477" s="11">
        <f t="shared" si="379"/>
        <v>1.1929824561403508</v>
      </c>
      <c r="Q3477" t="str">
        <f t="shared" si="380"/>
        <v>film &amp; video</v>
      </c>
      <c r="R3477" t="str">
        <f t="shared" si="381"/>
        <v>documentary</v>
      </c>
      <c r="S3477" s="9">
        <f t="shared" si="382"/>
        <v>41918.880833333329</v>
      </c>
      <c r="T3477" s="10">
        <f t="shared" si="383"/>
        <v>41946</v>
      </c>
      <c r="U3477">
        <f t="shared" si="38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2035</v>
      </c>
      <c r="M3478" t="b">
        <v>1</v>
      </c>
      <c r="N3478" t="s">
        <v>8297</v>
      </c>
      <c r="O3478" s="5">
        <f t="shared" si="378"/>
        <v>1.04</v>
      </c>
      <c r="P3478" s="11">
        <f t="shared" si="379"/>
        <v>0.15331695331695333</v>
      </c>
      <c r="Q3478" t="str">
        <f t="shared" si="380"/>
        <v>games</v>
      </c>
      <c r="R3478" t="str">
        <f t="shared" si="381"/>
        <v>tabletop games</v>
      </c>
      <c r="S3478" s="9">
        <f t="shared" si="382"/>
        <v>41921.279976851853</v>
      </c>
      <c r="T3478" s="10">
        <f t="shared" si="383"/>
        <v>41939.125</v>
      </c>
      <c r="U3478">
        <f t="shared" si="38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4</v>
      </c>
      <c r="M3479" t="b">
        <v>0</v>
      </c>
      <c r="N3479" t="s">
        <v>8271</v>
      </c>
      <c r="O3479" s="5">
        <f t="shared" si="378"/>
        <v>1.1533333333333333</v>
      </c>
      <c r="P3479" s="11">
        <f t="shared" si="379"/>
        <v>519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42128.736608796295</v>
      </c>
      <c r="T3479" s="10">
        <f t="shared" si="383"/>
        <v>42141.125</v>
      </c>
      <c r="U3479">
        <f t="shared" si="38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680</v>
      </c>
      <c r="M3480" t="b">
        <v>1</v>
      </c>
      <c r="N3480" t="s">
        <v>8297</v>
      </c>
      <c r="O3480" s="5">
        <f t="shared" si="378"/>
        <v>1.1285000000000001</v>
      </c>
      <c r="P3480" s="11">
        <f t="shared" si="379"/>
        <v>3.3191176470588237</v>
      </c>
      <c r="Q3480" t="str">
        <f t="shared" si="380"/>
        <v>games</v>
      </c>
      <c r="R3480" t="str">
        <f t="shared" si="381"/>
        <v>tabletop games</v>
      </c>
      <c r="S3480" s="9">
        <f t="shared" si="382"/>
        <v>42053.916921296302</v>
      </c>
      <c r="T3480" s="10">
        <f t="shared" si="383"/>
        <v>42079.875</v>
      </c>
      <c r="U3480">
        <f t="shared" si="38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26</v>
      </c>
      <c r="M3481" t="b">
        <v>0</v>
      </c>
      <c r="N3481" t="s">
        <v>8294</v>
      </c>
      <c r="O3481" s="5">
        <f t="shared" si="378"/>
        <v>1.2786666666666666</v>
      </c>
      <c r="P3481" s="11">
        <f t="shared" si="379"/>
        <v>73.769230769230774</v>
      </c>
      <c r="Q3481" t="str">
        <f t="shared" si="380"/>
        <v>technology</v>
      </c>
      <c r="R3481" t="str">
        <f t="shared" si="381"/>
        <v>gadgets</v>
      </c>
      <c r="S3481" s="9">
        <f t="shared" si="382"/>
        <v>41781.855092592588</v>
      </c>
      <c r="T3481" s="10">
        <f t="shared" si="383"/>
        <v>41811.855092592588</v>
      </c>
      <c r="U3481">
        <f t="shared" si="38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171</v>
      </c>
      <c r="M3482" t="b">
        <v>1</v>
      </c>
      <c r="N3482" t="s">
        <v>8269</v>
      </c>
      <c r="O3482" s="5">
        <f t="shared" si="378"/>
        <v>1.4266666666666667</v>
      </c>
      <c r="P3482" s="11">
        <f t="shared" si="379"/>
        <v>12.514619883040936</v>
      </c>
      <c r="Q3482" t="str">
        <f t="shared" si="380"/>
        <v>film &amp; video</v>
      </c>
      <c r="R3482" t="str">
        <f t="shared" si="381"/>
        <v>documentary</v>
      </c>
      <c r="S3482" s="9">
        <f t="shared" si="382"/>
        <v>42171.317442129628</v>
      </c>
      <c r="T3482" s="10">
        <f t="shared" si="383"/>
        <v>42195.875</v>
      </c>
      <c r="U3482">
        <f t="shared" si="38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32</v>
      </c>
      <c r="M3483" t="b">
        <v>1</v>
      </c>
      <c r="N3483" t="s">
        <v>8303</v>
      </c>
      <c r="O3483" s="5">
        <f t="shared" si="378"/>
        <v>1.1879999999999999</v>
      </c>
      <c r="P3483" s="11">
        <f t="shared" si="379"/>
        <v>371.25</v>
      </c>
      <c r="Q3483" t="str">
        <f t="shared" si="380"/>
        <v>theater</v>
      </c>
      <c r="R3483" t="str">
        <f t="shared" si="381"/>
        <v>spaces</v>
      </c>
      <c r="S3483" s="9">
        <f t="shared" si="382"/>
        <v>41989.24754629629</v>
      </c>
      <c r="T3483" s="10">
        <f t="shared" si="383"/>
        <v>42006.24754629629</v>
      </c>
      <c r="U3483">
        <f t="shared" si="38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69</v>
      </c>
      <c r="M3484" t="b">
        <v>1</v>
      </c>
      <c r="N3484" t="s">
        <v>8271</v>
      </c>
      <c r="O3484" s="5">
        <f t="shared" si="378"/>
        <v>1.3833333333333333</v>
      </c>
      <c r="P3484" s="11">
        <f t="shared" si="379"/>
        <v>60.144927536231883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41796.771597222221</v>
      </c>
      <c r="T3484" s="10">
        <f t="shared" si="383"/>
        <v>41826.771597222221</v>
      </c>
      <c r="U3484">
        <f t="shared" si="38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0</v>
      </c>
      <c r="M3485" t="b">
        <v>0</v>
      </c>
      <c r="N3485" t="s">
        <v>8290</v>
      </c>
      <c r="O3485" s="5">
        <f t="shared" si="378"/>
        <v>1.599402985074627</v>
      </c>
      <c r="P3485" s="11" t="e">
        <f t="shared" si="379"/>
        <v>#DIV/0!</v>
      </c>
      <c r="Q3485" t="str">
        <f t="shared" si="380"/>
        <v>publishing</v>
      </c>
      <c r="R3485" t="str">
        <f t="shared" si="381"/>
        <v>art books</v>
      </c>
      <c r="S3485" s="9">
        <f t="shared" si="382"/>
        <v>41793.668761574074</v>
      </c>
      <c r="T3485" s="10">
        <f t="shared" si="383"/>
        <v>41823.668761574074</v>
      </c>
      <c r="U3485">
        <f t="shared" si="38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34</v>
      </c>
      <c r="M3486" t="b">
        <v>1</v>
      </c>
      <c r="N3486" t="s">
        <v>8271</v>
      </c>
      <c r="O3486" s="5">
        <f t="shared" si="378"/>
        <v>1.1424000000000001</v>
      </c>
      <c r="P3486" s="11">
        <f t="shared" si="379"/>
        <v>84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42506.760405092587</v>
      </c>
      <c r="T3486" s="10">
        <f t="shared" si="383"/>
        <v>42536.760405092587</v>
      </c>
      <c r="U3486">
        <f t="shared" si="38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146</v>
      </c>
      <c r="M3487" t="b">
        <v>1</v>
      </c>
      <c r="N3487" t="s">
        <v>8295</v>
      </c>
      <c r="O3487" s="5">
        <f t="shared" si="378"/>
        <v>1.0060606060606061</v>
      </c>
      <c r="P3487" s="11">
        <f t="shared" si="379"/>
        <v>11.36986301369863</v>
      </c>
      <c r="Q3487" t="str">
        <f t="shared" si="380"/>
        <v>technology</v>
      </c>
      <c r="R3487" t="str">
        <f t="shared" si="381"/>
        <v>hardware</v>
      </c>
      <c r="S3487" s="9">
        <f t="shared" si="382"/>
        <v>42372.693055555559</v>
      </c>
      <c r="T3487" s="10">
        <f t="shared" si="383"/>
        <v>42402.693055555559</v>
      </c>
      <c r="U3487">
        <f t="shared" si="38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2</v>
      </c>
      <c r="M3488" t="b">
        <v>0</v>
      </c>
      <c r="N3488" t="s">
        <v>8283</v>
      </c>
      <c r="O3488" s="5">
        <f t="shared" si="378"/>
        <v>1.552</v>
      </c>
      <c r="P3488" s="11">
        <f t="shared" si="379"/>
        <v>2328</v>
      </c>
      <c r="Q3488" t="str">
        <f t="shared" si="380"/>
        <v>games</v>
      </c>
      <c r="R3488" t="str">
        <f t="shared" si="381"/>
        <v>mobile games</v>
      </c>
      <c r="S3488" s="9">
        <f t="shared" si="382"/>
        <v>42126.87501157407</v>
      </c>
      <c r="T3488" s="10">
        <f t="shared" si="383"/>
        <v>42158.290972222225</v>
      </c>
      <c r="U3488">
        <f t="shared" si="38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58</v>
      </c>
      <c r="M3489" t="b">
        <v>1</v>
      </c>
      <c r="N3489" t="s">
        <v>8271</v>
      </c>
      <c r="O3489" s="5">
        <f t="shared" si="378"/>
        <v>1.2775000000000001</v>
      </c>
      <c r="P3489" s="11">
        <f t="shared" si="379"/>
        <v>44.051724137931032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42149.940416666665</v>
      </c>
      <c r="T3489" s="10">
        <f t="shared" si="383"/>
        <v>42179.940416666665</v>
      </c>
      <c r="U3489">
        <f t="shared" si="38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1</v>
      </c>
      <c r="L3490">
        <v>4</v>
      </c>
      <c r="M3490" t="b">
        <v>0</v>
      </c>
      <c r="N3490" t="s">
        <v>8285</v>
      </c>
      <c r="O3490" s="5">
        <f t="shared" si="378"/>
        <v>1.212</v>
      </c>
      <c r="P3490" s="11">
        <f t="shared" si="379"/>
        <v>909</v>
      </c>
      <c r="Q3490" t="str">
        <f t="shared" si="380"/>
        <v>photography</v>
      </c>
      <c r="R3490" t="str">
        <f t="shared" si="381"/>
        <v>photobooks</v>
      </c>
      <c r="S3490" s="9">
        <f t="shared" si="382"/>
        <v>42087.768055555556</v>
      </c>
      <c r="T3490" s="10">
        <f t="shared" si="383"/>
        <v>42111.666666666672</v>
      </c>
      <c r="U3490">
        <f t="shared" si="38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80</v>
      </c>
      <c r="M3491" t="b">
        <v>1</v>
      </c>
      <c r="N3491" t="s">
        <v>8279</v>
      </c>
      <c r="O3491" s="5">
        <f t="shared" si="378"/>
        <v>1.127</v>
      </c>
      <c r="P3491" s="11">
        <f t="shared" si="379"/>
        <v>70.4375</v>
      </c>
      <c r="Q3491" t="str">
        <f t="shared" si="380"/>
        <v>music</v>
      </c>
      <c r="R3491" t="str">
        <f t="shared" si="381"/>
        <v>indie rock</v>
      </c>
      <c r="S3491" s="9">
        <f t="shared" si="382"/>
        <v>41753.635775462964</v>
      </c>
      <c r="T3491" s="10">
        <f t="shared" si="383"/>
        <v>41783.875</v>
      </c>
      <c r="U3491">
        <f t="shared" si="38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4</v>
      </c>
      <c r="M3492" t="b">
        <v>0</v>
      </c>
      <c r="N3492" t="s">
        <v>8282</v>
      </c>
      <c r="O3492" s="5">
        <f t="shared" si="378"/>
        <v>1.2749999999999999</v>
      </c>
      <c r="P3492" s="11">
        <f t="shared" si="379"/>
        <v>318.75</v>
      </c>
      <c r="Q3492" t="str">
        <f t="shared" si="380"/>
        <v>games</v>
      </c>
      <c r="R3492" t="str">
        <f t="shared" si="381"/>
        <v>video games</v>
      </c>
      <c r="S3492" s="9">
        <f t="shared" si="382"/>
        <v>42443.802361111113</v>
      </c>
      <c r="T3492" s="10">
        <f t="shared" si="383"/>
        <v>42473.802361111113</v>
      </c>
      <c r="U3492">
        <f t="shared" si="38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24</v>
      </c>
      <c r="M3493" t="b">
        <v>1</v>
      </c>
      <c r="N3493" t="s">
        <v>8271</v>
      </c>
      <c r="O3493" s="5">
        <f t="shared" si="378"/>
        <v>1.5820000000000001</v>
      </c>
      <c r="P3493" s="11">
        <f t="shared" si="379"/>
        <v>32.958333333333336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42121.249814814815</v>
      </c>
      <c r="T3493" s="10">
        <f t="shared" si="383"/>
        <v>42142.249814814815</v>
      </c>
      <c r="U3493">
        <f t="shared" si="38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27</v>
      </c>
      <c r="M3494" t="b">
        <v>1</v>
      </c>
      <c r="N3494" t="s">
        <v>8271</v>
      </c>
      <c r="O3494" s="5">
        <f t="shared" si="378"/>
        <v>1.0526894736842105</v>
      </c>
      <c r="P3494" s="11">
        <f t="shared" si="379"/>
        <v>148.15629629629629</v>
      </c>
      <c r="Q3494" t="str">
        <f t="shared" si="380"/>
        <v>theater</v>
      </c>
      <c r="R3494" t="str">
        <f t="shared" si="381"/>
        <v>plays</v>
      </c>
      <c r="S3494" s="9">
        <f t="shared" si="382"/>
        <v>42268.009224537032</v>
      </c>
      <c r="T3494" s="10">
        <f t="shared" si="383"/>
        <v>42303.009224537032</v>
      </c>
      <c r="U3494">
        <f t="shared" si="38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0</v>
      </c>
      <c r="M3495" t="b">
        <v>0</v>
      </c>
      <c r="N3495" t="s">
        <v>8270</v>
      </c>
      <c r="O3495" s="5">
        <f t="shared" si="378"/>
        <v>1</v>
      </c>
      <c r="P3495" s="11" t="e">
        <f t="shared" si="379"/>
        <v>#DIV/0!</v>
      </c>
      <c r="Q3495" t="str">
        <f t="shared" si="380"/>
        <v>film &amp; video</v>
      </c>
      <c r="R3495" t="str">
        <f t="shared" si="381"/>
        <v>animation</v>
      </c>
      <c r="S3495" s="9">
        <f t="shared" si="382"/>
        <v>41848.866157407407</v>
      </c>
      <c r="T3495" s="10">
        <f t="shared" si="383"/>
        <v>41868.21597222222</v>
      </c>
      <c r="U3495">
        <f t="shared" si="38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2525</v>
      </c>
      <c r="M3496" t="b">
        <v>1</v>
      </c>
      <c r="N3496" t="s">
        <v>8297</v>
      </c>
      <c r="O3496" s="5">
        <f t="shared" si="378"/>
        <v>1</v>
      </c>
      <c r="P3496" s="11">
        <f t="shared" si="379"/>
        <v>0.15841584158415842</v>
      </c>
      <c r="Q3496" t="str">
        <f t="shared" si="380"/>
        <v>games</v>
      </c>
      <c r="R3496" t="str">
        <f t="shared" si="381"/>
        <v>tabletop games</v>
      </c>
      <c r="S3496" s="9">
        <f t="shared" si="382"/>
        <v>42689.214988425927</v>
      </c>
      <c r="T3496" s="10">
        <f t="shared" si="383"/>
        <v>42700.25</v>
      </c>
      <c r="U3496">
        <f t="shared" si="38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68</v>
      </c>
      <c r="M3497" t="b">
        <v>1</v>
      </c>
      <c r="N3497" t="s">
        <v>8265</v>
      </c>
      <c r="O3497" s="5">
        <f t="shared" si="378"/>
        <v>1.0686</v>
      </c>
      <c r="P3497" s="11">
        <f t="shared" si="379"/>
        <v>78.57352941176471</v>
      </c>
      <c r="Q3497" t="str">
        <f t="shared" si="380"/>
        <v>film &amp; video</v>
      </c>
      <c r="R3497" t="str">
        <f t="shared" si="381"/>
        <v>television</v>
      </c>
      <c r="S3497" s="9">
        <f t="shared" si="382"/>
        <v>41915.762835648151</v>
      </c>
      <c r="T3497" s="10">
        <f t="shared" si="383"/>
        <v>41944.720833333333</v>
      </c>
      <c r="U3497">
        <f t="shared" si="38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9</v>
      </c>
      <c r="M3498" t="b">
        <v>1</v>
      </c>
      <c r="N3498" t="s">
        <v>8271</v>
      </c>
      <c r="O3498" s="5">
        <f t="shared" si="378"/>
        <v>1.244</v>
      </c>
      <c r="P3498" s="11">
        <f t="shared" si="379"/>
        <v>414.66666666666669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42584.846828703703</v>
      </c>
      <c r="T3498" s="10">
        <f t="shared" si="383"/>
        <v>42624.846828703703</v>
      </c>
      <c r="U3498">
        <f t="shared" si="38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24</v>
      </c>
      <c r="M3499" t="b">
        <v>0</v>
      </c>
      <c r="N3499" t="s">
        <v>8286</v>
      </c>
      <c r="O3499" s="5">
        <f t="shared" si="378"/>
        <v>1.0870406189555126</v>
      </c>
      <c r="P3499" s="11">
        <f t="shared" si="379"/>
        <v>70.25</v>
      </c>
      <c r="Q3499" t="str">
        <f t="shared" si="380"/>
        <v>music</v>
      </c>
      <c r="R3499" t="str">
        <f t="shared" si="381"/>
        <v>world music</v>
      </c>
      <c r="S3499" s="9">
        <f t="shared" si="382"/>
        <v>42511.741944444439</v>
      </c>
      <c r="T3499" s="10">
        <f t="shared" si="383"/>
        <v>42523.916666666672</v>
      </c>
      <c r="U3499">
        <f t="shared" si="38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1</v>
      </c>
      <c r="L3500">
        <v>39</v>
      </c>
      <c r="M3500" t="b">
        <v>0</v>
      </c>
      <c r="N3500" t="s">
        <v>8285</v>
      </c>
      <c r="O3500" s="5">
        <f t="shared" si="378"/>
        <v>1.0242424242424242</v>
      </c>
      <c r="P3500" s="11">
        <f t="shared" si="379"/>
        <v>43.333333333333336</v>
      </c>
      <c r="Q3500" t="str">
        <f t="shared" si="380"/>
        <v>photography</v>
      </c>
      <c r="R3500" t="str">
        <f t="shared" si="381"/>
        <v>photobooks</v>
      </c>
      <c r="S3500" s="9">
        <f t="shared" si="382"/>
        <v>42459.15861111111</v>
      </c>
      <c r="T3500" s="10">
        <f t="shared" si="383"/>
        <v>42518.905555555553</v>
      </c>
      <c r="U3500">
        <f t="shared" si="38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30</v>
      </c>
      <c r="M3501" t="b">
        <v>1</v>
      </c>
      <c r="N3501" t="s">
        <v>8271</v>
      </c>
      <c r="O3501" s="5">
        <f t="shared" si="378"/>
        <v>1.0549999999999999</v>
      </c>
      <c r="P3501" s="11">
        <f t="shared" si="379"/>
        <v>70.333333333333329</v>
      </c>
      <c r="Q3501" t="str">
        <f t="shared" si="380"/>
        <v>theater</v>
      </c>
      <c r="R3501" t="str">
        <f t="shared" si="381"/>
        <v>plays</v>
      </c>
      <c r="S3501" s="9">
        <f t="shared" si="382"/>
        <v>42132.036168981482</v>
      </c>
      <c r="T3501" s="10">
        <f t="shared" si="383"/>
        <v>42186.290972222225</v>
      </c>
      <c r="U3501">
        <f t="shared" si="38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92</v>
      </c>
      <c r="M3502" t="b">
        <v>1</v>
      </c>
      <c r="N3502" t="s">
        <v>8276</v>
      </c>
      <c r="O3502" s="5">
        <f t="shared" si="378"/>
        <v>1.0629999999999999</v>
      </c>
      <c r="P3502" s="11">
        <f t="shared" si="379"/>
        <v>11.554347826086957</v>
      </c>
      <c r="Q3502" t="str">
        <f t="shared" si="380"/>
        <v>music</v>
      </c>
      <c r="R3502" t="str">
        <f t="shared" si="381"/>
        <v>rock</v>
      </c>
      <c r="S3502" s="9">
        <f t="shared" si="382"/>
        <v>42419.91942129629</v>
      </c>
      <c r="T3502" s="10">
        <f t="shared" si="383"/>
        <v>42436.207638888889</v>
      </c>
      <c r="U3502">
        <f t="shared" si="38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29</v>
      </c>
      <c r="M3503" t="b">
        <v>0</v>
      </c>
      <c r="N3503" t="s">
        <v>8273</v>
      </c>
      <c r="O3503" s="5">
        <f t="shared" si="378"/>
        <v>1.0066666666666666</v>
      </c>
      <c r="P3503" s="11">
        <f t="shared" si="379"/>
        <v>52.068965517241381</v>
      </c>
      <c r="Q3503" t="str">
        <f t="shared" si="380"/>
        <v>technology</v>
      </c>
      <c r="R3503" t="str">
        <f t="shared" si="381"/>
        <v>wearables</v>
      </c>
      <c r="S3503" s="9">
        <f t="shared" si="382"/>
        <v>42233.763831018514</v>
      </c>
      <c r="T3503" s="10">
        <f t="shared" si="383"/>
        <v>42258.763831018514</v>
      </c>
      <c r="U3503">
        <f t="shared" si="38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39</v>
      </c>
      <c r="M3504" t="b">
        <v>0</v>
      </c>
      <c r="N3504" t="s">
        <v>8293</v>
      </c>
      <c r="O3504" s="5">
        <f t="shared" si="378"/>
        <v>1.054</v>
      </c>
      <c r="P3504" s="11">
        <f t="shared" si="379"/>
        <v>108.1025641025641</v>
      </c>
      <c r="Q3504" t="str">
        <f t="shared" si="380"/>
        <v>music</v>
      </c>
      <c r="R3504" t="str">
        <f t="shared" si="381"/>
        <v>faith</v>
      </c>
      <c r="S3504" s="9">
        <f t="shared" si="382"/>
        <v>42430.839398148149</v>
      </c>
      <c r="T3504" s="10">
        <f t="shared" si="383"/>
        <v>42445.165972222225</v>
      </c>
      <c r="U3504">
        <f t="shared" si="38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70</v>
      </c>
      <c r="M3505" t="b">
        <v>1</v>
      </c>
      <c r="N3505" t="s">
        <v>8276</v>
      </c>
      <c r="O3505" s="5">
        <f t="shared" si="378"/>
        <v>1.0755999999999999</v>
      </c>
      <c r="P3505" s="11">
        <f t="shared" si="379"/>
        <v>38.414285714285711</v>
      </c>
      <c r="Q3505" t="str">
        <f t="shared" si="380"/>
        <v>music</v>
      </c>
      <c r="R3505" t="str">
        <f t="shared" si="381"/>
        <v>rock</v>
      </c>
      <c r="S3505" s="9">
        <f t="shared" si="382"/>
        <v>42545.478333333333</v>
      </c>
      <c r="T3505" s="10">
        <f t="shared" si="383"/>
        <v>42575.478333333333</v>
      </c>
      <c r="U3505">
        <f t="shared" si="38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4</v>
      </c>
      <c r="M3506" t="b">
        <v>1</v>
      </c>
      <c r="N3506" t="s">
        <v>8276</v>
      </c>
      <c r="O3506" s="5">
        <f t="shared" si="378"/>
        <v>1</v>
      </c>
      <c r="P3506" s="11">
        <f t="shared" si="379"/>
        <v>250</v>
      </c>
      <c r="Q3506" t="str">
        <f t="shared" si="380"/>
        <v>music</v>
      </c>
      <c r="R3506" t="str">
        <f t="shared" si="381"/>
        <v>rock</v>
      </c>
      <c r="S3506" s="9">
        <f t="shared" si="382"/>
        <v>42297.748738425929</v>
      </c>
      <c r="T3506" s="10">
        <f t="shared" si="383"/>
        <v>42327.790405092594</v>
      </c>
      <c r="U3506">
        <f t="shared" si="38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8</v>
      </c>
      <c r="M3507" t="b">
        <v>0</v>
      </c>
      <c r="N3507" t="s">
        <v>8268</v>
      </c>
      <c r="O3507" s="5">
        <f t="shared" si="378"/>
        <v>1.0376000000000001</v>
      </c>
      <c r="P3507" s="11">
        <f t="shared" si="379"/>
        <v>324.25</v>
      </c>
      <c r="Q3507" t="str">
        <f t="shared" si="380"/>
        <v>film &amp; video</v>
      </c>
      <c r="R3507" t="str">
        <f t="shared" si="381"/>
        <v>drama</v>
      </c>
      <c r="S3507" s="9">
        <f t="shared" si="382"/>
        <v>41760.935706018521</v>
      </c>
      <c r="T3507" s="10">
        <f t="shared" si="383"/>
        <v>41772.166666666664</v>
      </c>
      <c r="U3507">
        <f t="shared" si="38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81</v>
      </c>
      <c r="M3508" t="b">
        <v>0</v>
      </c>
      <c r="N3508" t="s">
        <v>8273</v>
      </c>
      <c r="O3508" s="5">
        <f t="shared" si="378"/>
        <v>1.0149999999999999</v>
      </c>
      <c r="P3508" s="11">
        <f t="shared" si="379"/>
        <v>37.592592592592595</v>
      </c>
      <c r="Q3508" t="str">
        <f t="shared" si="380"/>
        <v>technology</v>
      </c>
      <c r="R3508" t="str">
        <f t="shared" si="381"/>
        <v>wearables</v>
      </c>
      <c r="S3508" s="9">
        <f t="shared" si="382"/>
        <v>41829.734259259261</v>
      </c>
      <c r="T3508" s="10">
        <f t="shared" si="383"/>
        <v>41874.734259259261</v>
      </c>
      <c r="U3508">
        <f t="shared" si="38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30</v>
      </c>
      <c r="M3509" t="b">
        <v>1</v>
      </c>
      <c r="N3509" t="s">
        <v>8280</v>
      </c>
      <c r="O3509" s="5">
        <f t="shared" si="378"/>
        <v>1.044</v>
      </c>
      <c r="P3509" s="11">
        <f t="shared" si="379"/>
        <v>348</v>
      </c>
      <c r="Q3509" t="str">
        <f t="shared" si="380"/>
        <v>music</v>
      </c>
      <c r="R3509" t="str">
        <f t="shared" si="381"/>
        <v>electronic music</v>
      </c>
      <c r="S3509" s="9">
        <f t="shared" si="382"/>
        <v>42491.92288194444</v>
      </c>
      <c r="T3509" s="10">
        <f t="shared" si="383"/>
        <v>42521.92288194444</v>
      </c>
      <c r="U3509">
        <f t="shared" si="38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97</v>
      </c>
      <c r="M3510" t="b">
        <v>1</v>
      </c>
      <c r="N3510" t="s">
        <v>8271</v>
      </c>
      <c r="O3510" s="5">
        <f t="shared" si="378"/>
        <v>1.8</v>
      </c>
      <c r="P3510" s="11">
        <f t="shared" si="379"/>
        <v>1.8556701030927836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42477.729780092588</v>
      </c>
      <c r="T3510" s="10">
        <f t="shared" si="383"/>
        <v>42500.875</v>
      </c>
      <c r="U3510">
        <f t="shared" si="38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8</v>
      </c>
      <c r="M3511" t="b">
        <v>0</v>
      </c>
      <c r="N3511" t="s">
        <v>8270</v>
      </c>
      <c r="O3511" s="5">
        <f t="shared" si="378"/>
        <v>1.0633333333333332</v>
      </c>
      <c r="P3511" s="11">
        <f t="shared" si="379"/>
        <v>398.75</v>
      </c>
      <c r="Q3511" t="str">
        <f t="shared" si="380"/>
        <v>film &amp; video</v>
      </c>
      <c r="R3511" t="str">
        <f t="shared" si="381"/>
        <v>animation</v>
      </c>
      <c r="S3511" s="9">
        <f t="shared" si="382"/>
        <v>41950.859560185185</v>
      </c>
      <c r="T3511" s="10">
        <f t="shared" si="383"/>
        <v>41964.204861111109</v>
      </c>
      <c r="U3511">
        <f t="shared" si="38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2</v>
      </c>
      <c r="M3512" t="b">
        <v>0</v>
      </c>
      <c r="N3512" t="s">
        <v>8282</v>
      </c>
      <c r="O3512" s="5">
        <f t="shared" si="378"/>
        <v>1.0055555555555555</v>
      </c>
      <c r="P3512" s="11">
        <f t="shared" si="379"/>
        <v>452.5</v>
      </c>
      <c r="Q3512" t="str">
        <f t="shared" si="380"/>
        <v>games</v>
      </c>
      <c r="R3512" t="str">
        <f t="shared" si="381"/>
        <v>video games</v>
      </c>
      <c r="S3512" s="9">
        <f t="shared" si="382"/>
        <v>41802.62090277778</v>
      </c>
      <c r="T3512" s="10">
        <f t="shared" si="383"/>
        <v>41822.62090277778</v>
      </c>
      <c r="U3512">
        <f t="shared" si="38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2</v>
      </c>
      <c r="M3513" t="b">
        <v>0</v>
      </c>
      <c r="N3513" t="s">
        <v>8303</v>
      </c>
      <c r="O3513" s="5">
        <f t="shared" si="378"/>
        <v>1.012</v>
      </c>
      <c r="P3513" s="11">
        <f t="shared" si="379"/>
        <v>759</v>
      </c>
      <c r="Q3513" t="str">
        <f t="shared" si="380"/>
        <v>theater</v>
      </c>
      <c r="R3513" t="str">
        <f t="shared" si="381"/>
        <v>spaces</v>
      </c>
      <c r="S3513" s="9">
        <f t="shared" si="382"/>
        <v>41927.873784722222</v>
      </c>
      <c r="T3513" s="10">
        <f t="shared" si="383"/>
        <v>41950.770833333336</v>
      </c>
      <c r="U3513">
        <f t="shared" si="38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1</v>
      </c>
      <c r="L3514">
        <v>82</v>
      </c>
      <c r="M3514" t="b">
        <v>1</v>
      </c>
      <c r="N3514" t="s">
        <v>8271</v>
      </c>
      <c r="O3514" s="5">
        <f t="shared" si="378"/>
        <v>1</v>
      </c>
      <c r="P3514" s="11">
        <f t="shared" si="379"/>
        <v>12.195121951219512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42057.536944444444</v>
      </c>
      <c r="T3514" s="10">
        <f t="shared" si="383"/>
        <v>42117.49527777778</v>
      </c>
      <c r="U3514">
        <f t="shared" si="38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6</v>
      </c>
      <c r="M3515" t="b">
        <v>0</v>
      </c>
      <c r="N3515" t="s">
        <v>8267</v>
      </c>
      <c r="O3515" s="5">
        <f t="shared" si="378"/>
        <v>1.1839285714285714</v>
      </c>
      <c r="P3515" s="11">
        <f t="shared" si="379"/>
        <v>552.5</v>
      </c>
      <c r="Q3515" t="str">
        <f t="shared" si="380"/>
        <v>film &amp; video</v>
      </c>
      <c r="R3515" t="str">
        <f t="shared" si="381"/>
        <v>science fiction</v>
      </c>
      <c r="S3515" s="9">
        <f t="shared" si="382"/>
        <v>41781.096203703702</v>
      </c>
      <c r="T3515" s="10">
        <f t="shared" si="383"/>
        <v>41794.207638888889</v>
      </c>
      <c r="U3515">
        <f t="shared" si="38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1</v>
      </c>
      <c r="L3516">
        <v>33</v>
      </c>
      <c r="M3516" t="b">
        <v>0</v>
      </c>
      <c r="N3516" t="s">
        <v>8285</v>
      </c>
      <c r="O3516" s="5">
        <f t="shared" si="378"/>
        <v>1.1000000000000001</v>
      </c>
      <c r="P3516" s="11">
        <f t="shared" si="379"/>
        <v>16.666666666666668</v>
      </c>
      <c r="Q3516" t="str">
        <f t="shared" si="380"/>
        <v>photography</v>
      </c>
      <c r="R3516" t="str">
        <f t="shared" si="381"/>
        <v>photobooks</v>
      </c>
      <c r="S3516" s="9">
        <f t="shared" si="382"/>
        <v>42020.846666666665</v>
      </c>
      <c r="T3516" s="10">
        <f t="shared" si="383"/>
        <v>42037.207638888889</v>
      </c>
      <c r="U3516">
        <f t="shared" si="38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29</v>
      </c>
      <c r="M3517" t="b">
        <v>1</v>
      </c>
      <c r="N3517" t="s">
        <v>8279</v>
      </c>
      <c r="O3517" s="5">
        <f t="shared" si="378"/>
        <v>1.0266666666666666</v>
      </c>
      <c r="P3517" s="11">
        <f t="shared" si="379"/>
        <v>106.20689655172414</v>
      </c>
      <c r="Q3517" t="str">
        <f t="shared" si="380"/>
        <v>music</v>
      </c>
      <c r="R3517" t="str">
        <f t="shared" si="381"/>
        <v>indie rock</v>
      </c>
      <c r="S3517" s="9">
        <f t="shared" si="382"/>
        <v>42125.772812499999</v>
      </c>
      <c r="T3517" s="10">
        <f t="shared" si="383"/>
        <v>42155.772812499999</v>
      </c>
      <c r="U3517">
        <f t="shared" si="38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12</v>
      </c>
      <c r="M3518" t="b">
        <v>0</v>
      </c>
      <c r="N3518" t="s">
        <v>8271</v>
      </c>
      <c r="O3518" s="5">
        <f t="shared" si="378"/>
        <v>1</v>
      </c>
      <c r="P3518" s="11">
        <f t="shared" si="379"/>
        <v>208.33333333333334</v>
      </c>
      <c r="Q3518" t="str">
        <f t="shared" si="380"/>
        <v>theater</v>
      </c>
      <c r="R3518" t="str">
        <f t="shared" si="381"/>
        <v>plays</v>
      </c>
      <c r="S3518" s="9">
        <f t="shared" si="382"/>
        <v>41856.010069444441</v>
      </c>
      <c r="T3518" s="10">
        <f t="shared" si="383"/>
        <v>41890.125</v>
      </c>
      <c r="U3518">
        <f t="shared" si="38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105</v>
      </c>
      <c r="M3519" t="b">
        <v>1</v>
      </c>
      <c r="N3519" t="s">
        <v>8274</v>
      </c>
      <c r="O3519" s="5">
        <f t="shared" si="378"/>
        <v>1</v>
      </c>
      <c r="P3519" s="11">
        <f t="shared" si="379"/>
        <v>38.095238095238095</v>
      </c>
      <c r="Q3519" t="str">
        <f t="shared" si="380"/>
        <v>publishing</v>
      </c>
      <c r="R3519" t="str">
        <f t="shared" si="381"/>
        <v>nonfiction</v>
      </c>
      <c r="S3519" s="9">
        <f t="shared" si="382"/>
        <v>41794.817523148151</v>
      </c>
      <c r="T3519" s="10">
        <f t="shared" si="383"/>
        <v>41824.458333333336</v>
      </c>
      <c r="U3519">
        <f t="shared" si="38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24</v>
      </c>
      <c r="M3520" t="b">
        <v>1</v>
      </c>
      <c r="N3520" t="s">
        <v>8271</v>
      </c>
      <c r="O3520" s="5">
        <f t="shared" si="378"/>
        <v>1.10046</v>
      </c>
      <c r="P3520" s="11">
        <f t="shared" si="379"/>
        <v>68.778750000000002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41893.783553240741</v>
      </c>
      <c r="T3520" s="10">
        <f t="shared" si="383"/>
        <v>41914.597916666666</v>
      </c>
      <c r="U3520">
        <f t="shared" si="38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1</v>
      </c>
      <c r="L3521">
        <v>145</v>
      </c>
      <c r="M3521" t="b">
        <v>1</v>
      </c>
      <c r="N3521" t="s">
        <v>8269</v>
      </c>
      <c r="O3521" s="5">
        <f t="shared" si="378"/>
        <v>1.0135000000000001</v>
      </c>
      <c r="P3521" s="11">
        <f t="shared" si="379"/>
        <v>13.979310344827587</v>
      </c>
      <c r="Q3521" t="str">
        <f t="shared" si="380"/>
        <v>film &amp; video</v>
      </c>
      <c r="R3521" t="str">
        <f t="shared" si="381"/>
        <v>documentary</v>
      </c>
      <c r="S3521" s="9">
        <f t="shared" si="382"/>
        <v>42037.598958333328</v>
      </c>
      <c r="T3521" s="10">
        <f t="shared" si="383"/>
        <v>42067.598958333328</v>
      </c>
      <c r="U3521">
        <f t="shared" si="38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56</v>
      </c>
      <c r="M3522" t="b">
        <v>1</v>
      </c>
      <c r="N3522" t="s">
        <v>8276</v>
      </c>
      <c r="O3522" s="5">
        <f t="shared" ref="O3522:O3585" si="385">E3522/D3522</f>
        <v>1.0075000000000001</v>
      </c>
      <c r="P3522" s="11">
        <f t="shared" ref="P3522:P3585" si="386">E3522/L3522</f>
        <v>35.982142857142854</v>
      </c>
      <c r="Q3522" t="str">
        <f t="shared" ref="Q3522:Q3585" si="387">LEFT(N3522,SEARCH("/",N3522,1)-1)</f>
        <v>music</v>
      </c>
      <c r="R3522" t="str">
        <f t="shared" ref="R3522:R3585" si="388">RIGHT(N3522,LEN(N3522)- SEARCH("/",N3522,SEARCH("/",N3522)))</f>
        <v>rock</v>
      </c>
      <c r="S3522" s="9">
        <f t="shared" ref="S3522:S3585" si="389">(((J3522/60)/60)/24)+DATE(1970,1,1)</f>
        <v>42227.824212962965</v>
      </c>
      <c r="T3522" s="10">
        <f t="shared" ref="T3522:T3585" si="390">(((I3522/60)/60)/24)+DATE(1970,1,1)</f>
        <v>42253.57430555555</v>
      </c>
      <c r="U3522">
        <f t="shared" ref="U3522:U3585" si="391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174</v>
      </c>
      <c r="M3523" t="b">
        <v>1</v>
      </c>
      <c r="N3523" t="s">
        <v>8265</v>
      </c>
      <c r="O3523" s="5">
        <f t="shared" si="385"/>
        <v>1.6942857142857144</v>
      </c>
      <c r="P3523" s="11">
        <f t="shared" si="386"/>
        <v>3.4080459770114944</v>
      </c>
      <c r="Q3523" t="str">
        <f t="shared" si="387"/>
        <v>film &amp; video</v>
      </c>
      <c r="R3523" t="str">
        <f t="shared" si="388"/>
        <v>television</v>
      </c>
      <c r="S3523" s="9">
        <f t="shared" si="389"/>
        <v>41881.361342592594</v>
      </c>
      <c r="T3523" s="10">
        <f t="shared" si="390"/>
        <v>41911.361342592594</v>
      </c>
      <c r="U3523">
        <f t="shared" si="391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31</v>
      </c>
      <c r="M3524" t="b">
        <v>1</v>
      </c>
      <c r="N3524" t="s">
        <v>8279</v>
      </c>
      <c r="O3524" s="5">
        <f t="shared" si="385"/>
        <v>1</v>
      </c>
      <c r="P3524" s="11">
        <f t="shared" si="386"/>
        <v>45</v>
      </c>
      <c r="Q3524" t="str">
        <f t="shared" si="387"/>
        <v>music</v>
      </c>
      <c r="R3524" t="str">
        <f t="shared" si="388"/>
        <v>indie rock</v>
      </c>
      <c r="S3524" s="9">
        <f t="shared" si="389"/>
        <v>42234.789884259255</v>
      </c>
      <c r="T3524" s="10">
        <f t="shared" si="390"/>
        <v>42262.420833333337</v>
      </c>
      <c r="U3524">
        <f t="shared" si="39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6</v>
      </c>
      <c r="M3525" t="b">
        <v>0</v>
      </c>
      <c r="N3525" t="s">
        <v>8271</v>
      </c>
      <c r="O3525" s="5">
        <f t="shared" si="385"/>
        <v>1.1365000000000001</v>
      </c>
      <c r="P3525" s="11">
        <f t="shared" si="386"/>
        <v>757.66666666666663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42581.397546296299</v>
      </c>
      <c r="T3525" s="10">
        <f t="shared" si="390"/>
        <v>42638.958333333328</v>
      </c>
      <c r="U3525">
        <f t="shared" si="39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0</v>
      </c>
      <c r="M3526" t="b">
        <v>0</v>
      </c>
      <c r="N3526" t="s">
        <v>8287</v>
      </c>
      <c r="O3526" s="5">
        <f t="shared" si="385"/>
        <v>1.0156000000000001</v>
      </c>
      <c r="P3526" s="11" t="e">
        <f t="shared" si="386"/>
        <v>#DIV/0!</v>
      </c>
      <c r="Q3526" t="str">
        <f t="shared" si="387"/>
        <v>publishing</v>
      </c>
      <c r="R3526" t="str">
        <f t="shared" si="388"/>
        <v>translations</v>
      </c>
      <c r="S3526" s="9">
        <f t="shared" si="389"/>
        <v>41880.76357638889</v>
      </c>
      <c r="T3526" s="10">
        <f t="shared" si="390"/>
        <v>41895.166666666664</v>
      </c>
      <c r="U3526">
        <f t="shared" si="39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1</v>
      </c>
      <c r="L3527">
        <v>13</v>
      </c>
      <c r="M3527" t="b">
        <v>0</v>
      </c>
      <c r="N3527" t="s">
        <v>8285</v>
      </c>
      <c r="O3527" s="5">
        <f t="shared" si="385"/>
        <v>1.06</v>
      </c>
      <c r="P3527" s="11">
        <f t="shared" si="386"/>
        <v>40.769230769230766</v>
      </c>
      <c r="Q3527" t="str">
        <f t="shared" si="387"/>
        <v>photography</v>
      </c>
      <c r="R3527" t="str">
        <f t="shared" si="388"/>
        <v>photobooks</v>
      </c>
      <c r="S3527" s="9">
        <f t="shared" si="389"/>
        <v>42214.6956712963</v>
      </c>
      <c r="T3527" s="10">
        <f t="shared" si="390"/>
        <v>42225.666666666672</v>
      </c>
      <c r="U3527">
        <f t="shared" si="39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4</v>
      </c>
      <c r="M3528" t="b">
        <v>0</v>
      </c>
      <c r="N3528" t="s">
        <v>8304</v>
      </c>
      <c r="O3528" s="5">
        <f t="shared" si="385"/>
        <v>1.02</v>
      </c>
      <c r="P3528" s="11">
        <f t="shared" si="386"/>
        <v>841.5</v>
      </c>
      <c r="Q3528" t="str">
        <f t="shared" si="387"/>
        <v>publishing</v>
      </c>
      <c r="R3528" t="str">
        <f t="shared" si="388"/>
        <v>children's books</v>
      </c>
      <c r="S3528" s="9">
        <f t="shared" si="389"/>
        <v>42460.335312499999</v>
      </c>
      <c r="T3528" s="10">
        <f t="shared" si="390"/>
        <v>42488.249305555553</v>
      </c>
      <c r="U3528">
        <f t="shared" si="39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140</v>
      </c>
      <c r="M3529" t="b">
        <v>1</v>
      </c>
      <c r="N3529" t="s">
        <v>8285</v>
      </c>
      <c r="O3529" s="5">
        <f t="shared" si="385"/>
        <v>1.1691666666666667</v>
      </c>
      <c r="P3529" s="11">
        <f t="shared" si="386"/>
        <v>50.107142857142854</v>
      </c>
      <c r="Q3529" t="str">
        <f t="shared" si="387"/>
        <v>photography</v>
      </c>
      <c r="R3529" t="str">
        <f t="shared" si="388"/>
        <v>photobooks</v>
      </c>
      <c r="S3529" s="9">
        <f t="shared" si="389"/>
        <v>42167.023206018523</v>
      </c>
      <c r="T3529" s="10">
        <f t="shared" si="390"/>
        <v>42196.165972222225</v>
      </c>
      <c r="U3529">
        <f t="shared" si="39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1</v>
      </c>
      <c r="M3530" t="b">
        <v>0</v>
      </c>
      <c r="N3530" t="s">
        <v>8271</v>
      </c>
      <c r="O3530" s="5">
        <f t="shared" si="385"/>
        <v>1.0115151515151515</v>
      </c>
      <c r="P3530" s="11">
        <f t="shared" si="386"/>
        <v>1669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42733.50136574074</v>
      </c>
      <c r="T3530" s="10">
        <f t="shared" si="390"/>
        <v>42753.50136574074</v>
      </c>
      <c r="U3530">
        <f t="shared" si="39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9</v>
      </c>
      <c r="M3531" t="b">
        <v>0</v>
      </c>
      <c r="N3531" t="s">
        <v>8273</v>
      </c>
      <c r="O3531" s="5">
        <f t="shared" si="385"/>
        <v>1.32</v>
      </c>
      <c r="P3531" s="11">
        <f t="shared" si="386"/>
        <v>73.333333333333329</v>
      </c>
      <c r="Q3531" t="str">
        <f t="shared" si="387"/>
        <v>technology</v>
      </c>
      <c r="R3531" t="str">
        <f t="shared" si="388"/>
        <v>wearables</v>
      </c>
      <c r="S3531" s="9">
        <f t="shared" si="389"/>
        <v>42177.761782407411</v>
      </c>
      <c r="T3531" s="10">
        <f t="shared" si="390"/>
        <v>42198.041666666672</v>
      </c>
      <c r="U3531">
        <f t="shared" si="39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4</v>
      </c>
      <c r="M3532" t="b">
        <v>0</v>
      </c>
      <c r="N3532" t="s">
        <v>8272</v>
      </c>
      <c r="O3532" s="5">
        <f t="shared" si="385"/>
        <v>1</v>
      </c>
      <c r="P3532" s="11">
        <f t="shared" si="386"/>
        <v>687.5</v>
      </c>
      <c r="Q3532" t="str">
        <f t="shared" si="387"/>
        <v>technology</v>
      </c>
      <c r="R3532" t="str">
        <f t="shared" si="388"/>
        <v>web</v>
      </c>
      <c r="S3532" s="9">
        <f t="shared" si="389"/>
        <v>42442.623344907406</v>
      </c>
      <c r="T3532" s="10">
        <f t="shared" si="390"/>
        <v>42470.833333333328</v>
      </c>
      <c r="U3532">
        <f t="shared" si="391"/>
        <v>2016</v>
      </c>
    </row>
    <row r="3533" spans="1:21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1</v>
      </c>
      <c r="M3533" t="b">
        <v>0</v>
      </c>
      <c r="N3533" t="s">
        <v>8271</v>
      </c>
      <c r="O3533" s="5">
        <f t="shared" si="385"/>
        <v>1.28</v>
      </c>
      <c r="P3533" s="11">
        <f t="shared" si="386"/>
        <v>1280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42521.654328703706</v>
      </c>
      <c r="T3533" s="10">
        <f t="shared" si="390"/>
        <v>42551.654328703706</v>
      </c>
      <c r="U3533">
        <f t="shared" si="39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170</v>
      </c>
      <c r="M3534" t="b">
        <v>0</v>
      </c>
      <c r="N3534" t="s">
        <v>8270</v>
      </c>
      <c r="O3534" s="5">
        <f t="shared" si="385"/>
        <v>1.1895833333333334</v>
      </c>
      <c r="P3534" s="11">
        <f t="shared" si="386"/>
        <v>6.7176470588235295</v>
      </c>
      <c r="Q3534" t="str">
        <f t="shared" si="387"/>
        <v>film &amp; video</v>
      </c>
      <c r="R3534" t="str">
        <f t="shared" si="388"/>
        <v>animation</v>
      </c>
      <c r="S3534" s="9">
        <f t="shared" si="389"/>
        <v>41884.599849537037</v>
      </c>
      <c r="T3534" s="10">
        <f t="shared" si="390"/>
        <v>41900.165972222225</v>
      </c>
      <c r="U3534">
        <f t="shared" si="39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1</v>
      </c>
      <c r="L3535">
        <v>52</v>
      </c>
      <c r="M3535" t="b">
        <v>0</v>
      </c>
      <c r="N3535" t="s">
        <v>8285</v>
      </c>
      <c r="O3535" s="5">
        <f t="shared" si="385"/>
        <v>1.262</v>
      </c>
      <c r="P3535" s="11">
        <f t="shared" si="386"/>
        <v>12.134615384615385</v>
      </c>
      <c r="Q3535" t="str">
        <f t="shared" si="387"/>
        <v>photography</v>
      </c>
      <c r="R3535" t="str">
        <f t="shared" si="388"/>
        <v>photobooks</v>
      </c>
      <c r="S3535" s="9">
        <f t="shared" si="389"/>
        <v>42289.761192129634</v>
      </c>
      <c r="T3535" s="10">
        <f t="shared" si="390"/>
        <v>42319.802858796291</v>
      </c>
      <c r="U3535">
        <f t="shared" si="39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0</v>
      </c>
      <c r="M3536" t="b">
        <v>0</v>
      </c>
      <c r="N3536" t="s">
        <v>8272</v>
      </c>
      <c r="O3536" s="5">
        <f t="shared" si="385"/>
        <v>1.5620000000000001</v>
      </c>
      <c r="P3536" s="11" t="e">
        <f t="shared" si="386"/>
        <v>#DIV/0!</v>
      </c>
      <c r="Q3536" t="str">
        <f t="shared" si="387"/>
        <v>technology</v>
      </c>
      <c r="R3536" t="str">
        <f t="shared" si="388"/>
        <v>web</v>
      </c>
      <c r="S3536" s="9">
        <f t="shared" si="389"/>
        <v>42243.6252662037</v>
      </c>
      <c r="T3536" s="10">
        <f t="shared" si="390"/>
        <v>42278.6252662037</v>
      </c>
      <c r="U3536">
        <f t="shared" si="39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1</v>
      </c>
      <c r="M3537" t="b">
        <v>0</v>
      </c>
      <c r="N3537" t="s">
        <v>8272</v>
      </c>
      <c r="O3537" s="5">
        <f t="shared" si="385"/>
        <v>1.0315000000000001</v>
      </c>
      <c r="P3537" s="11">
        <f t="shared" si="386"/>
        <v>2063</v>
      </c>
      <c r="Q3537" t="str">
        <f t="shared" si="387"/>
        <v>technology</v>
      </c>
      <c r="R3537" t="str">
        <f t="shared" si="388"/>
        <v>web</v>
      </c>
      <c r="S3537" s="9">
        <f t="shared" si="389"/>
        <v>42248.640162037031</v>
      </c>
      <c r="T3537" s="10">
        <f t="shared" si="390"/>
        <v>42279.75</v>
      </c>
      <c r="U3537">
        <f t="shared" si="39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</v>
      </c>
      <c r="M3538" t="b">
        <v>0</v>
      </c>
      <c r="N3538" t="s">
        <v>8268</v>
      </c>
      <c r="O3538" s="5">
        <f t="shared" si="385"/>
        <v>1.5333333333333334</v>
      </c>
      <c r="P3538" s="11">
        <f t="shared" si="386"/>
        <v>230</v>
      </c>
      <c r="Q3538" t="str">
        <f t="shared" si="387"/>
        <v>film &amp; video</v>
      </c>
      <c r="R3538" t="str">
        <f t="shared" si="388"/>
        <v>drama</v>
      </c>
      <c r="S3538" s="9">
        <f t="shared" si="389"/>
        <v>42328.727141203708</v>
      </c>
      <c r="T3538" s="10">
        <f t="shared" si="390"/>
        <v>42358.499305555553</v>
      </c>
      <c r="U3538">
        <f t="shared" si="39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50</v>
      </c>
      <c r="M3539" t="b">
        <v>1</v>
      </c>
      <c r="N3539" t="s">
        <v>8305</v>
      </c>
      <c r="O3539" s="5">
        <f t="shared" si="385"/>
        <v>1.8044444444444445</v>
      </c>
      <c r="P3539" s="11">
        <f t="shared" si="386"/>
        <v>24.36</v>
      </c>
      <c r="Q3539" t="str">
        <f t="shared" si="387"/>
        <v>theater</v>
      </c>
      <c r="R3539" t="str">
        <f t="shared" si="388"/>
        <v>musical</v>
      </c>
      <c r="S3539" s="9">
        <f t="shared" si="389"/>
        <v>41923.354351851849</v>
      </c>
      <c r="T3539" s="10">
        <f t="shared" si="390"/>
        <v>41960.332638888889</v>
      </c>
      <c r="U3539">
        <f t="shared" si="39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1</v>
      </c>
      <c r="L3540">
        <v>129</v>
      </c>
      <c r="M3540" t="b">
        <v>1</v>
      </c>
      <c r="N3540" t="s">
        <v>8269</v>
      </c>
      <c r="O3540" s="5">
        <f t="shared" si="385"/>
        <v>1.2845</v>
      </c>
      <c r="P3540" s="11">
        <f t="shared" si="386"/>
        <v>19.914728682170544</v>
      </c>
      <c r="Q3540" t="str">
        <f t="shared" si="387"/>
        <v>film &amp; video</v>
      </c>
      <c r="R3540" t="str">
        <f t="shared" si="388"/>
        <v>documentary</v>
      </c>
      <c r="S3540" s="9">
        <f t="shared" si="389"/>
        <v>42571.420601851853</v>
      </c>
      <c r="T3540" s="10">
        <f t="shared" si="390"/>
        <v>42599.420601851853</v>
      </c>
      <c r="U3540">
        <f t="shared" si="39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22</v>
      </c>
      <c r="M3541" t="b">
        <v>0</v>
      </c>
      <c r="N3541" t="s">
        <v>8271</v>
      </c>
      <c r="O3541" s="5">
        <f t="shared" si="385"/>
        <v>1.1966666666666668</v>
      </c>
      <c r="P3541" s="11">
        <f t="shared" si="386"/>
        <v>32.636363636363633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42600.756041666667</v>
      </c>
      <c r="T3541" s="10">
        <f t="shared" si="390"/>
        <v>42621.756041666667</v>
      </c>
      <c r="U3541">
        <f t="shared" si="39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1</v>
      </c>
      <c r="L3542">
        <v>55</v>
      </c>
      <c r="M3542" t="b">
        <v>1</v>
      </c>
      <c r="N3542" t="s">
        <v>8271</v>
      </c>
      <c r="O3542" s="5">
        <f t="shared" si="385"/>
        <v>1.23</v>
      </c>
      <c r="P3542" s="11">
        <f t="shared" si="386"/>
        <v>6.709090909090909</v>
      </c>
      <c r="Q3542" t="str">
        <f t="shared" si="387"/>
        <v>theater</v>
      </c>
      <c r="R3542" t="str">
        <f t="shared" si="388"/>
        <v>plays</v>
      </c>
      <c r="S3542" s="9">
        <f t="shared" si="389"/>
        <v>42517.003368055557</v>
      </c>
      <c r="T3542" s="10">
        <f t="shared" si="390"/>
        <v>42547.003368055557</v>
      </c>
      <c r="U3542">
        <f t="shared" si="39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15</v>
      </c>
      <c r="M3543" t="b">
        <v>0</v>
      </c>
      <c r="N3543" t="s">
        <v>8282</v>
      </c>
      <c r="O3543" s="5">
        <f t="shared" si="385"/>
        <v>1.05</v>
      </c>
      <c r="P3543" s="11">
        <f t="shared" si="386"/>
        <v>84</v>
      </c>
      <c r="Q3543" t="str">
        <f t="shared" si="387"/>
        <v>games</v>
      </c>
      <c r="R3543" t="str">
        <f t="shared" si="388"/>
        <v>video games</v>
      </c>
      <c r="S3543" s="9">
        <f t="shared" si="389"/>
        <v>42222.730034722219</v>
      </c>
      <c r="T3543" s="10">
        <f t="shared" si="390"/>
        <v>42247.730034722219</v>
      </c>
      <c r="U3543">
        <f t="shared" si="39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1</v>
      </c>
      <c r="L3544">
        <v>50</v>
      </c>
      <c r="M3544" t="b">
        <v>1</v>
      </c>
      <c r="N3544" t="s">
        <v>8271</v>
      </c>
      <c r="O3544" s="5">
        <f t="shared" si="385"/>
        <v>1.0223636363636364</v>
      </c>
      <c r="P3544" s="11">
        <f t="shared" si="386"/>
        <v>112.46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41829.599791666667</v>
      </c>
      <c r="T3544" s="10">
        <f t="shared" si="390"/>
        <v>41889.599791666667</v>
      </c>
      <c r="U3544">
        <f t="shared" si="39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0</v>
      </c>
      <c r="M3545" t="b">
        <v>0</v>
      </c>
      <c r="N3545" t="s">
        <v>8284</v>
      </c>
      <c r="O3545" s="5">
        <f t="shared" si="385"/>
        <v>1.0466666666666666</v>
      </c>
      <c r="P3545" s="11" t="e">
        <f t="shared" si="386"/>
        <v>#DIV/0!</v>
      </c>
      <c r="Q3545" t="str">
        <f t="shared" si="387"/>
        <v>food</v>
      </c>
      <c r="R3545" t="str">
        <f t="shared" si="388"/>
        <v>food trucks</v>
      </c>
      <c r="S3545" s="9">
        <f t="shared" si="389"/>
        <v>42150.755312499998</v>
      </c>
      <c r="T3545" s="10">
        <f t="shared" si="390"/>
        <v>42180.755312499998</v>
      </c>
      <c r="U3545">
        <f t="shared" si="39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1</v>
      </c>
      <c r="L3546">
        <v>51</v>
      </c>
      <c r="M3546" t="b">
        <v>1</v>
      </c>
      <c r="N3546" t="s">
        <v>8269</v>
      </c>
      <c r="O3546" s="5">
        <f t="shared" si="385"/>
        <v>1</v>
      </c>
      <c r="P3546" s="11">
        <f t="shared" si="386"/>
        <v>49.019607843137258</v>
      </c>
      <c r="Q3546" t="str">
        <f t="shared" si="387"/>
        <v>film &amp; video</v>
      </c>
      <c r="R3546" t="str">
        <f t="shared" si="388"/>
        <v>documentary</v>
      </c>
      <c r="S3546" s="9">
        <f t="shared" si="389"/>
        <v>42040.831678240742</v>
      </c>
      <c r="T3546" s="10">
        <f t="shared" si="390"/>
        <v>42070.831678240742</v>
      </c>
      <c r="U3546">
        <f t="shared" si="39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12</v>
      </c>
      <c r="M3547" t="b">
        <v>0</v>
      </c>
      <c r="N3547" t="s">
        <v>8284</v>
      </c>
      <c r="O3547" s="5">
        <f t="shared" si="385"/>
        <v>1.004</v>
      </c>
      <c r="P3547" s="11">
        <f t="shared" si="386"/>
        <v>20.916666666666668</v>
      </c>
      <c r="Q3547" t="str">
        <f t="shared" si="387"/>
        <v>food</v>
      </c>
      <c r="R3547" t="str">
        <f t="shared" si="388"/>
        <v>food trucks</v>
      </c>
      <c r="S3547" s="9">
        <f t="shared" si="389"/>
        <v>42075.807395833333</v>
      </c>
      <c r="T3547" s="10">
        <f t="shared" si="390"/>
        <v>42105.807395833333</v>
      </c>
      <c r="U3547">
        <f t="shared" si="39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23</v>
      </c>
      <c r="M3548" t="b">
        <v>0</v>
      </c>
      <c r="N3548" t="s">
        <v>8283</v>
      </c>
      <c r="O3548" s="5">
        <f t="shared" si="385"/>
        <v>1.0227272727272727</v>
      </c>
      <c r="P3548" s="11">
        <f t="shared" si="386"/>
        <v>48.913043478260867</v>
      </c>
      <c r="Q3548" t="str">
        <f t="shared" si="387"/>
        <v>games</v>
      </c>
      <c r="R3548" t="str">
        <f t="shared" si="388"/>
        <v>mobile games</v>
      </c>
      <c r="S3548" s="9">
        <f t="shared" si="389"/>
        <v>42073.660694444443</v>
      </c>
      <c r="T3548" s="10">
        <f t="shared" si="390"/>
        <v>42095.165972222225</v>
      </c>
      <c r="U3548">
        <f t="shared" si="39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89</v>
      </c>
      <c r="M3549" t="b">
        <v>1</v>
      </c>
      <c r="N3549" t="s">
        <v>8292</v>
      </c>
      <c r="O3549" s="5">
        <f t="shared" si="385"/>
        <v>1.1440928571428572</v>
      </c>
      <c r="P3549" s="11">
        <f t="shared" si="386"/>
        <v>449.92415730337081</v>
      </c>
      <c r="Q3549" t="str">
        <f t="shared" si="387"/>
        <v>music</v>
      </c>
      <c r="R3549" t="str">
        <f t="shared" si="388"/>
        <v>pop</v>
      </c>
      <c r="S3549" s="9">
        <f t="shared" si="389"/>
        <v>42480.078715277778</v>
      </c>
      <c r="T3549" s="10">
        <f t="shared" si="390"/>
        <v>42504.165972222225</v>
      </c>
      <c r="U3549">
        <f t="shared" si="39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1</v>
      </c>
      <c r="L3550">
        <v>238</v>
      </c>
      <c r="M3550" t="b">
        <v>1</v>
      </c>
      <c r="N3550" t="s">
        <v>8295</v>
      </c>
      <c r="O3550" s="5">
        <f t="shared" si="385"/>
        <v>1.019047619047619</v>
      </c>
      <c r="P3550" s="11">
        <f t="shared" si="386"/>
        <v>8.9915966386554622</v>
      </c>
      <c r="Q3550" t="str">
        <f t="shared" si="387"/>
        <v>technology</v>
      </c>
      <c r="R3550" t="str">
        <f t="shared" si="388"/>
        <v>hardware</v>
      </c>
      <c r="S3550" s="9">
        <f t="shared" si="389"/>
        <v>42411.942291666666</v>
      </c>
      <c r="T3550" s="10">
        <f t="shared" si="390"/>
        <v>42434.041666666672</v>
      </c>
      <c r="U3550">
        <f t="shared" si="39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0</v>
      </c>
      <c r="M3551" t="b">
        <v>0</v>
      </c>
      <c r="N3551" t="s">
        <v>8272</v>
      </c>
      <c r="O3551" s="5">
        <f t="shared" si="385"/>
        <v>1.02</v>
      </c>
      <c r="P3551" s="11" t="e">
        <f t="shared" si="386"/>
        <v>#DIV/0!</v>
      </c>
      <c r="Q3551" t="str">
        <f t="shared" si="387"/>
        <v>technology</v>
      </c>
      <c r="R3551" t="str">
        <f t="shared" si="388"/>
        <v>web</v>
      </c>
      <c r="S3551" s="9">
        <f t="shared" si="389"/>
        <v>42223.394363425927</v>
      </c>
      <c r="T3551" s="10">
        <f t="shared" si="390"/>
        <v>42251.394363425927</v>
      </c>
      <c r="U3551">
        <f t="shared" si="39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43</v>
      </c>
      <c r="M3552" t="b">
        <v>1</v>
      </c>
      <c r="N3552" t="s">
        <v>8271</v>
      </c>
      <c r="O3552" s="5">
        <f t="shared" si="385"/>
        <v>1.048</v>
      </c>
      <c r="P3552" s="11">
        <f t="shared" si="386"/>
        <v>60.930232558139537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42462.893495370372</v>
      </c>
      <c r="T3552" s="10">
        <f t="shared" si="390"/>
        <v>42492.893495370372</v>
      </c>
      <c r="U3552">
        <f t="shared" si="39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0</v>
      </c>
      <c r="M3553" t="b">
        <v>0</v>
      </c>
      <c r="N3553" t="s">
        <v>8267</v>
      </c>
      <c r="O3553" s="5">
        <f t="shared" si="385"/>
        <v>1.0183333333333333</v>
      </c>
      <c r="P3553" s="11" t="e">
        <f t="shared" si="386"/>
        <v>#DIV/0!</v>
      </c>
      <c r="Q3553" t="str">
        <f t="shared" si="387"/>
        <v>film &amp; video</v>
      </c>
      <c r="R3553" t="str">
        <f t="shared" si="388"/>
        <v>science fiction</v>
      </c>
      <c r="S3553" s="9">
        <f t="shared" si="389"/>
        <v>41753.515856481477</v>
      </c>
      <c r="T3553" s="10">
        <f t="shared" si="390"/>
        <v>41781.921527777777</v>
      </c>
      <c r="U3553">
        <f t="shared" si="39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6</v>
      </c>
      <c r="M3554" t="b">
        <v>0</v>
      </c>
      <c r="N3554" t="s">
        <v>8294</v>
      </c>
      <c r="O3554" s="5">
        <f t="shared" si="385"/>
        <v>1</v>
      </c>
      <c r="P3554" s="11">
        <f t="shared" si="386"/>
        <v>128.83333333333334</v>
      </c>
      <c r="Q3554" t="str">
        <f t="shared" si="387"/>
        <v>technology</v>
      </c>
      <c r="R3554" t="str">
        <f t="shared" si="388"/>
        <v>gadgets</v>
      </c>
      <c r="S3554" s="9">
        <f t="shared" si="389"/>
        <v>41788.587083333332</v>
      </c>
      <c r="T3554" s="10">
        <f t="shared" si="390"/>
        <v>41818.587083333332</v>
      </c>
      <c r="U3554">
        <f t="shared" si="39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49</v>
      </c>
      <c r="M3555" t="b">
        <v>1</v>
      </c>
      <c r="N3555" t="s">
        <v>8271</v>
      </c>
      <c r="O3555" s="5">
        <f t="shared" si="385"/>
        <v>1.0627272727272727</v>
      </c>
      <c r="P3555" s="11">
        <f t="shared" si="386"/>
        <v>119.28571428571429</v>
      </c>
      <c r="Q3555" t="str">
        <f t="shared" si="387"/>
        <v>theater</v>
      </c>
      <c r="R3555" t="str">
        <f t="shared" si="388"/>
        <v>plays</v>
      </c>
      <c r="S3555" s="9">
        <f t="shared" si="389"/>
        <v>42196.028703703705</v>
      </c>
      <c r="T3555" s="10">
        <f t="shared" si="390"/>
        <v>42228</v>
      </c>
      <c r="U3555">
        <f t="shared" si="39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4</v>
      </c>
      <c r="M3556" t="b">
        <v>0</v>
      </c>
      <c r="N3556" t="s">
        <v>8279</v>
      </c>
      <c r="O3556" s="5">
        <f t="shared" si="385"/>
        <v>1.1342219999999998</v>
      </c>
      <c r="P3556" s="11">
        <f t="shared" si="386"/>
        <v>1417.7774999999999</v>
      </c>
      <c r="Q3556" t="str">
        <f t="shared" si="387"/>
        <v>music</v>
      </c>
      <c r="R3556" t="str">
        <f t="shared" si="388"/>
        <v>indie rock</v>
      </c>
      <c r="S3556" s="9">
        <f t="shared" si="389"/>
        <v>42016.050451388888</v>
      </c>
      <c r="T3556" s="10">
        <f t="shared" si="390"/>
        <v>42046.708333333328</v>
      </c>
      <c r="U3556">
        <f t="shared" si="39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0</v>
      </c>
      <c r="M3557" t="b">
        <v>0</v>
      </c>
      <c r="N3557" t="s">
        <v>8291</v>
      </c>
      <c r="O3557" s="5">
        <f t="shared" si="385"/>
        <v>1</v>
      </c>
      <c r="P3557" s="11" t="e">
        <f t="shared" si="386"/>
        <v>#DIV/0!</v>
      </c>
      <c r="Q3557" t="str">
        <f t="shared" si="387"/>
        <v>photography</v>
      </c>
      <c r="R3557" t="str">
        <f t="shared" si="388"/>
        <v>places</v>
      </c>
      <c r="S3557" s="9">
        <f t="shared" si="389"/>
        <v>42661.442060185189</v>
      </c>
      <c r="T3557" s="10">
        <f t="shared" si="390"/>
        <v>42691.483726851846</v>
      </c>
      <c r="U3557">
        <f t="shared" si="39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4</v>
      </c>
      <c r="M3558" t="b">
        <v>0</v>
      </c>
      <c r="N3558" t="s">
        <v>8305</v>
      </c>
      <c r="O3558" s="5">
        <f t="shared" si="385"/>
        <v>1.0045454545454546</v>
      </c>
      <c r="P3558" s="11">
        <f t="shared" si="386"/>
        <v>552.5</v>
      </c>
      <c r="Q3558" t="str">
        <f t="shared" si="387"/>
        <v>theater</v>
      </c>
      <c r="R3558" t="str">
        <f t="shared" si="388"/>
        <v>musical</v>
      </c>
      <c r="S3558" s="9">
        <f t="shared" si="389"/>
        <v>41808.649583333332</v>
      </c>
      <c r="T3558" s="10">
        <f t="shared" si="390"/>
        <v>41868.649583333332</v>
      </c>
      <c r="U3558">
        <f t="shared" si="39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72</v>
      </c>
      <c r="M3559" t="b">
        <v>1</v>
      </c>
      <c r="N3559" t="s">
        <v>8279</v>
      </c>
      <c r="O3559" s="5">
        <f t="shared" si="385"/>
        <v>1.0003599999999999</v>
      </c>
      <c r="P3559" s="11">
        <f t="shared" si="386"/>
        <v>1389.3888888888889</v>
      </c>
      <c r="Q3559" t="str">
        <f t="shared" si="387"/>
        <v>music</v>
      </c>
      <c r="R3559" t="str">
        <f t="shared" si="388"/>
        <v>indie rock</v>
      </c>
      <c r="S3559" s="9">
        <f t="shared" si="389"/>
        <v>41730.276747685188</v>
      </c>
      <c r="T3559" s="10">
        <f t="shared" si="390"/>
        <v>41764.276747685188</v>
      </c>
      <c r="U3559">
        <f t="shared" si="39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0</v>
      </c>
      <c r="M3560" t="b">
        <v>0</v>
      </c>
      <c r="N3560" t="s">
        <v>8271</v>
      </c>
      <c r="O3560" s="5">
        <f t="shared" si="385"/>
        <v>1.44</v>
      </c>
      <c r="P3560" s="11" t="e">
        <f t="shared" si="386"/>
        <v>#DIV/0!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42139.816840277781</v>
      </c>
      <c r="T3560" s="10">
        <f t="shared" si="390"/>
        <v>42181.875</v>
      </c>
      <c r="U3560">
        <f t="shared" si="39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170</v>
      </c>
      <c r="M3561" t="b">
        <v>1</v>
      </c>
      <c r="N3561" t="s">
        <v>8295</v>
      </c>
      <c r="O3561" s="5">
        <f t="shared" si="385"/>
        <v>1.0349999999999999</v>
      </c>
      <c r="P3561" s="11">
        <f t="shared" si="386"/>
        <v>6.0882352941176467</v>
      </c>
      <c r="Q3561" t="str">
        <f t="shared" si="387"/>
        <v>technology</v>
      </c>
      <c r="R3561" t="str">
        <f t="shared" si="388"/>
        <v>hardware</v>
      </c>
      <c r="S3561" s="9">
        <f t="shared" si="389"/>
        <v>42194.096157407403</v>
      </c>
      <c r="T3561" s="10">
        <f t="shared" si="390"/>
        <v>42216.373611111107</v>
      </c>
      <c r="U3561">
        <f t="shared" si="39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108</v>
      </c>
      <c r="M3562" t="b">
        <v>1</v>
      </c>
      <c r="N3562" t="s">
        <v>8274</v>
      </c>
      <c r="O3562" s="5">
        <f t="shared" si="385"/>
        <v>1.0843750000000001</v>
      </c>
      <c r="P3562" s="11">
        <f t="shared" si="386"/>
        <v>32.129629629629626</v>
      </c>
      <c r="Q3562" t="str">
        <f t="shared" si="387"/>
        <v>publishing</v>
      </c>
      <c r="R3562" t="str">
        <f t="shared" si="388"/>
        <v>nonfiction</v>
      </c>
      <c r="S3562" s="9">
        <f t="shared" si="389"/>
        <v>42115.889652777783</v>
      </c>
      <c r="T3562" s="10">
        <f t="shared" si="390"/>
        <v>42151.114583333328</v>
      </c>
      <c r="U3562">
        <f t="shared" si="39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2</v>
      </c>
      <c r="M3563" t="b">
        <v>0</v>
      </c>
      <c r="N3563" t="s">
        <v>8304</v>
      </c>
      <c r="O3563" s="5">
        <f t="shared" si="385"/>
        <v>1.024</v>
      </c>
      <c r="P3563" s="11">
        <f t="shared" si="386"/>
        <v>1280</v>
      </c>
      <c r="Q3563" t="str">
        <f t="shared" si="387"/>
        <v>publishing</v>
      </c>
      <c r="R3563" t="str">
        <f t="shared" si="388"/>
        <v>children's books</v>
      </c>
      <c r="S3563" s="9">
        <f t="shared" si="389"/>
        <v>42203.680300925931</v>
      </c>
      <c r="T3563" s="10">
        <f t="shared" si="390"/>
        <v>42221.774999999994</v>
      </c>
      <c r="U3563">
        <f t="shared" si="39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44</v>
      </c>
      <c r="M3564" t="b">
        <v>0</v>
      </c>
      <c r="N3564" t="s">
        <v>8275</v>
      </c>
      <c r="O3564" s="5">
        <f t="shared" si="385"/>
        <v>1.4888888888888889</v>
      </c>
      <c r="P3564" s="11">
        <f t="shared" si="386"/>
        <v>10.659090909090908</v>
      </c>
      <c r="Q3564" t="str">
        <f t="shared" si="387"/>
        <v>publishing</v>
      </c>
      <c r="R3564" t="str">
        <f t="shared" si="388"/>
        <v>fiction</v>
      </c>
      <c r="S3564" s="9">
        <f t="shared" si="389"/>
        <v>42433.761886574073</v>
      </c>
      <c r="T3564" s="10">
        <f t="shared" si="390"/>
        <v>42442.916666666672</v>
      </c>
      <c r="U3564">
        <f t="shared" si="39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0</v>
      </c>
      <c r="M3565" t="b">
        <v>0</v>
      </c>
      <c r="N3565" t="s">
        <v>8271</v>
      </c>
      <c r="O3565" s="5">
        <f t="shared" si="385"/>
        <v>1.0549000000000002</v>
      </c>
      <c r="P3565" s="11" t="e">
        <f t="shared" si="386"/>
        <v>#DIV/0!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42555.671944444446</v>
      </c>
      <c r="T3565" s="10">
        <f t="shared" si="390"/>
        <v>42583.791666666672</v>
      </c>
      <c r="U3565">
        <f t="shared" si="39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16</v>
      </c>
      <c r="M3566" t="b">
        <v>0</v>
      </c>
      <c r="N3566" t="s">
        <v>8284</v>
      </c>
      <c r="O3566" s="5">
        <f t="shared" si="385"/>
        <v>1.0049999999999999</v>
      </c>
      <c r="P3566" s="11">
        <f t="shared" si="386"/>
        <v>62.8125</v>
      </c>
      <c r="Q3566" t="str">
        <f t="shared" si="387"/>
        <v>food</v>
      </c>
      <c r="R3566" t="str">
        <f t="shared" si="388"/>
        <v>food trucks</v>
      </c>
      <c r="S3566" s="9">
        <f t="shared" si="389"/>
        <v>42236.623252314821</v>
      </c>
      <c r="T3566" s="10">
        <f t="shared" si="390"/>
        <v>42282.666666666672</v>
      </c>
      <c r="U3566">
        <f t="shared" si="39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1</v>
      </c>
      <c r="L3567">
        <v>354</v>
      </c>
      <c r="M3567" t="b">
        <v>1</v>
      </c>
      <c r="N3567" t="s">
        <v>8295</v>
      </c>
      <c r="O3567" s="5">
        <f t="shared" si="385"/>
        <v>1.3055555555555556</v>
      </c>
      <c r="P3567" s="11">
        <f t="shared" si="386"/>
        <v>3.3192090395480225</v>
      </c>
      <c r="Q3567" t="str">
        <f t="shared" si="387"/>
        <v>technology</v>
      </c>
      <c r="R3567" t="str">
        <f t="shared" si="388"/>
        <v>hardware</v>
      </c>
      <c r="S3567" s="9">
        <f t="shared" si="389"/>
        <v>41974.743148148147</v>
      </c>
      <c r="T3567" s="10">
        <f t="shared" si="390"/>
        <v>42004.743148148147</v>
      </c>
      <c r="U3567">
        <f t="shared" si="39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8</v>
      </c>
      <c r="M3568" t="b">
        <v>0</v>
      </c>
      <c r="N3568" t="s">
        <v>8271</v>
      </c>
      <c r="O3568" s="5">
        <f t="shared" si="385"/>
        <v>1.0475000000000001</v>
      </c>
      <c r="P3568" s="11">
        <f t="shared" si="386"/>
        <v>261.875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41997.507905092592</v>
      </c>
      <c r="T3568" s="10">
        <f t="shared" si="390"/>
        <v>42027.507905092592</v>
      </c>
      <c r="U3568">
        <f t="shared" si="39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1</v>
      </c>
      <c r="L3569">
        <v>71</v>
      </c>
      <c r="M3569" t="b">
        <v>1</v>
      </c>
      <c r="N3569" t="s">
        <v>8271</v>
      </c>
      <c r="O3569" s="5">
        <f t="shared" si="385"/>
        <v>1.0880000000000001</v>
      </c>
      <c r="P3569" s="11">
        <f t="shared" si="386"/>
        <v>15.32394366197183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42135.810694444444</v>
      </c>
      <c r="T3569" s="10">
        <f t="shared" si="390"/>
        <v>42165.810694444444</v>
      </c>
      <c r="U3569">
        <f t="shared" si="39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1</v>
      </c>
      <c r="L3570">
        <v>97</v>
      </c>
      <c r="M3570" t="b">
        <v>1</v>
      </c>
      <c r="N3570" t="s">
        <v>8271</v>
      </c>
      <c r="O3570" s="5">
        <f t="shared" si="385"/>
        <v>1.1100000000000001</v>
      </c>
      <c r="P3570" s="11">
        <f t="shared" si="386"/>
        <v>11.443298969072165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41869.740671296298</v>
      </c>
      <c r="T3570" s="10">
        <f t="shared" si="390"/>
        <v>41899.740671296298</v>
      </c>
      <c r="U3570">
        <f t="shared" si="39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270</v>
      </c>
      <c r="M3571" t="b">
        <v>1</v>
      </c>
      <c r="N3571" t="s">
        <v>8271</v>
      </c>
      <c r="O3571" s="5">
        <f t="shared" si="385"/>
        <v>1.0047999999999999</v>
      </c>
      <c r="P3571" s="11">
        <f t="shared" si="386"/>
        <v>18.607407407407408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41982.688611111109</v>
      </c>
      <c r="T3571" s="10">
        <f t="shared" si="390"/>
        <v>42012.688611111109</v>
      </c>
      <c r="U3571">
        <f t="shared" si="39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279</v>
      </c>
      <c r="M3572" t="b">
        <v>1</v>
      </c>
      <c r="N3572" t="s">
        <v>8297</v>
      </c>
      <c r="O3572" s="5">
        <f t="shared" si="385"/>
        <v>1.1435</v>
      </c>
      <c r="P3572" s="11">
        <f t="shared" si="386"/>
        <v>8.1971326164874547</v>
      </c>
      <c r="Q3572" t="str">
        <f t="shared" si="387"/>
        <v>games</v>
      </c>
      <c r="R3572" t="str">
        <f t="shared" si="388"/>
        <v>tabletop games</v>
      </c>
      <c r="S3572" s="9">
        <f t="shared" si="389"/>
        <v>41976.331979166673</v>
      </c>
      <c r="T3572" s="10">
        <f t="shared" si="390"/>
        <v>42004.291666666672</v>
      </c>
      <c r="U3572">
        <f t="shared" si="39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92</v>
      </c>
      <c r="M3573" t="b">
        <v>1</v>
      </c>
      <c r="N3573" t="s">
        <v>8279</v>
      </c>
      <c r="O3573" s="5">
        <f t="shared" si="385"/>
        <v>1.2206666666666666</v>
      </c>
      <c r="P3573" s="11">
        <f t="shared" si="386"/>
        <v>19.902173913043477</v>
      </c>
      <c r="Q3573" t="str">
        <f t="shared" si="387"/>
        <v>music</v>
      </c>
      <c r="R3573" t="str">
        <f t="shared" si="388"/>
        <v>indie rock</v>
      </c>
      <c r="S3573" s="9">
        <f t="shared" si="389"/>
        <v>41912.858946759261</v>
      </c>
      <c r="T3573" s="10">
        <f t="shared" si="390"/>
        <v>41942.858946759261</v>
      </c>
      <c r="U3573">
        <f t="shared" si="39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161</v>
      </c>
      <c r="M3574" t="b">
        <v>0</v>
      </c>
      <c r="N3574" t="s">
        <v>8273</v>
      </c>
      <c r="O3574" s="5">
        <f t="shared" si="385"/>
        <v>1</v>
      </c>
      <c r="P3574" s="11">
        <f t="shared" si="386"/>
        <v>3.1055900621118013</v>
      </c>
      <c r="Q3574" t="str">
        <f t="shared" si="387"/>
        <v>technology</v>
      </c>
      <c r="R3574" t="str">
        <f t="shared" si="388"/>
        <v>wearables</v>
      </c>
      <c r="S3574" s="9">
        <f t="shared" si="389"/>
        <v>42146.570393518516</v>
      </c>
      <c r="T3574" s="10">
        <f t="shared" si="390"/>
        <v>42176.570393518516</v>
      </c>
      <c r="U3574">
        <f t="shared" si="39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</v>
      </c>
      <c r="M3575" t="b">
        <v>0</v>
      </c>
      <c r="N3575" t="s">
        <v>8282</v>
      </c>
      <c r="O3575" s="5">
        <f t="shared" si="385"/>
        <v>1.028</v>
      </c>
      <c r="P3575" s="11">
        <f t="shared" si="386"/>
        <v>440.57142857142856</v>
      </c>
      <c r="Q3575" t="str">
        <f t="shared" si="387"/>
        <v>games</v>
      </c>
      <c r="R3575" t="str">
        <f t="shared" si="388"/>
        <v>video games</v>
      </c>
      <c r="S3575" s="9">
        <f t="shared" si="389"/>
        <v>41921.375532407408</v>
      </c>
      <c r="T3575" s="10">
        <f t="shared" si="390"/>
        <v>41951.417199074072</v>
      </c>
      <c r="U3575">
        <f t="shared" si="39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11</v>
      </c>
      <c r="M3576" t="b">
        <v>1</v>
      </c>
      <c r="N3576" t="s">
        <v>8279</v>
      </c>
      <c r="O3576" s="5">
        <f t="shared" si="385"/>
        <v>1.0612068965517241</v>
      </c>
      <c r="P3576" s="11">
        <f t="shared" si="386"/>
        <v>559.5454545454545</v>
      </c>
      <c r="Q3576" t="str">
        <f t="shared" si="387"/>
        <v>music</v>
      </c>
      <c r="R3576" t="str">
        <f t="shared" si="388"/>
        <v>indie rock</v>
      </c>
      <c r="S3576" s="9">
        <f t="shared" si="389"/>
        <v>41926.942685185182</v>
      </c>
      <c r="T3576" s="10">
        <f t="shared" si="390"/>
        <v>41956.984351851846</v>
      </c>
      <c r="U3576">
        <f t="shared" si="39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14</v>
      </c>
      <c r="M3577" t="b">
        <v>1</v>
      </c>
      <c r="N3577" t="s">
        <v>8271</v>
      </c>
      <c r="O3577" s="5">
        <f t="shared" si="385"/>
        <v>1.0133000000000001</v>
      </c>
      <c r="P3577" s="11">
        <f t="shared" si="386"/>
        <v>723.78571428571433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42561.783877314811</v>
      </c>
      <c r="T3577" s="10">
        <f t="shared" si="390"/>
        <v>42593.165972222225</v>
      </c>
      <c r="U3577">
        <f t="shared" si="39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1</v>
      </c>
      <c r="M3578" t="b">
        <v>0</v>
      </c>
      <c r="N3578" t="s">
        <v>8272</v>
      </c>
      <c r="O3578" s="5">
        <f t="shared" si="385"/>
        <v>1</v>
      </c>
      <c r="P3578" s="11">
        <f t="shared" si="386"/>
        <v>100</v>
      </c>
      <c r="Q3578" t="str">
        <f t="shared" si="387"/>
        <v>technology</v>
      </c>
      <c r="R3578" t="str">
        <f t="shared" si="388"/>
        <v>web</v>
      </c>
      <c r="S3578" s="9">
        <f t="shared" si="389"/>
        <v>42649.54923611111</v>
      </c>
      <c r="T3578" s="10">
        <f t="shared" si="390"/>
        <v>42709.590902777782</v>
      </c>
      <c r="U3578">
        <f t="shared" si="39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</v>
      </c>
      <c r="M3579" t="b">
        <v>0</v>
      </c>
      <c r="N3579" t="s">
        <v>8290</v>
      </c>
      <c r="O3579" s="5">
        <f t="shared" si="385"/>
        <v>1.3</v>
      </c>
      <c r="P3579" s="11">
        <f t="shared" si="386"/>
        <v>390</v>
      </c>
      <c r="Q3579" t="str">
        <f t="shared" si="387"/>
        <v>publishing</v>
      </c>
      <c r="R3579" t="str">
        <f t="shared" si="388"/>
        <v>art books</v>
      </c>
      <c r="S3579" s="9">
        <f t="shared" si="389"/>
        <v>42093.786840277782</v>
      </c>
      <c r="T3579" s="10">
        <f t="shared" si="390"/>
        <v>42120.26944444445</v>
      </c>
      <c r="U3579">
        <f t="shared" si="39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81</v>
      </c>
      <c r="M3580" t="b">
        <v>1</v>
      </c>
      <c r="N3580" t="s">
        <v>8301</v>
      </c>
      <c r="O3580" s="5">
        <f t="shared" si="385"/>
        <v>1.0001333333333333</v>
      </c>
      <c r="P3580" s="11">
        <f t="shared" si="386"/>
        <v>18.520987654320987</v>
      </c>
      <c r="Q3580" t="str">
        <f t="shared" si="387"/>
        <v>technology</v>
      </c>
      <c r="R3580" t="str">
        <f t="shared" si="388"/>
        <v>space exploration</v>
      </c>
      <c r="S3580" s="9">
        <f t="shared" si="389"/>
        <v>42460.733530092592</v>
      </c>
      <c r="T3580" s="10">
        <f t="shared" si="390"/>
        <v>42490.733530092592</v>
      </c>
      <c r="U3580">
        <f t="shared" si="39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</v>
      </c>
      <c r="M3581" t="b">
        <v>0</v>
      </c>
      <c r="N3581" t="s">
        <v>8303</v>
      </c>
      <c r="O3581" s="5">
        <f t="shared" si="385"/>
        <v>1</v>
      </c>
      <c r="P3581" s="11">
        <f t="shared" si="386"/>
        <v>500</v>
      </c>
      <c r="Q3581" t="str">
        <f t="shared" si="387"/>
        <v>theater</v>
      </c>
      <c r="R3581" t="str">
        <f t="shared" si="388"/>
        <v>spaces</v>
      </c>
      <c r="S3581" s="9">
        <f t="shared" si="389"/>
        <v>42430.762222222227</v>
      </c>
      <c r="T3581" s="10">
        <f t="shared" si="390"/>
        <v>42460.720555555556</v>
      </c>
      <c r="U3581">
        <f t="shared" si="39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1</v>
      </c>
      <c r="L3582">
        <v>147</v>
      </c>
      <c r="M3582" t="b">
        <v>1</v>
      </c>
      <c r="N3582" t="s">
        <v>8295</v>
      </c>
      <c r="O3582" s="5">
        <f t="shared" si="385"/>
        <v>1.1388888888888888</v>
      </c>
      <c r="P3582" s="11">
        <f t="shared" si="386"/>
        <v>6.9727891156462585</v>
      </c>
      <c r="Q3582" t="str">
        <f t="shared" si="387"/>
        <v>technology</v>
      </c>
      <c r="R3582" t="str">
        <f t="shared" si="388"/>
        <v>hardware</v>
      </c>
      <c r="S3582" s="9">
        <f t="shared" si="389"/>
        <v>42026.176180555558</v>
      </c>
      <c r="T3582" s="10">
        <f t="shared" si="390"/>
        <v>42064.207638888889</v>
      </c>
      <c r="U3582">
        <f t="shared" si="39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1</v>
      </c>
      <c r="M3583" t="b">
        <v>0</v>
      </c>
      <c r="N3583" t="s">
        <v>8273</v>
      </c>
      <c r="O3583" s="5">
        <f t="shared" si="385"/>
        <v>1</v>
      </c>
      <c r="P3583" s="11">
        <f t="shared" si="386"/>
        <v>1500</v>
      </c>
      <c r="Q3583" t="str">
        <f t="shared" si="387"/>
        <v>technology</v>
      </c>
      <c r="R3583" t="str">
        <f t="shared" si="388"/>
        <v>wearables</v>
      </c>
      <c r="S3583" s="9">
        <f t="shared" si="389"/>
        <v>41836.471180555556</v>
      </c>
      <c r="T3583" s="10">
        <f t="shared" si="390"/>
        <v>41850.471180555556</v>
      </c>
      <c r="U3583">
        <f t="shared" si="39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</v>
      </c>
      <c r="M3584" t="b">
        <v>0</v>
      </c>
      <c r="N3584" t="s">
        <v>8271</v>
      </c>
      <c r="O3584" s="5">
        <f t="shared" si="385"/>
        <v>2.87</v>
      </c>
      <c r="P3584" s="11">
        <f t="shared" si="386"/>
        <v>717.5</v>
      </c>
      <c r="Q3584" t="str">
        <f t="shared" si="387"/>
        <v>theater</v>
      </c>
      <c r="R3584" t="str">
        <f t="shared" si="388"/>
        <v>plays</v>
      </c>
      <c r="S3584" s="9">
        <f t="shared" si="389"/>
        <v>42451.095856481479</v>
      </c>
      <c r="T3584" s="10">
        <f t="shared" si="390"/>
        <v>42465.095856481479</v>
      </c>
      <c r="U3584">
        <f t="shared" si="39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5</v>
      </c>
      <c r="M3585" t="b">
        <v>0</v>
      </c>
      <c r="N3585" t="s">
        <v>8271</v>
      </c>
      <c r="O3585" s="5">
        <f t="shared" si="385"/>
        <v>1.085</v>
      </c>
      <c r="P3585" s="11">
        <f t="shared" si="386"/>
        <v>651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42418.425983796296</v>
      </c>
      <c r="T3585" s="10">
        <f t="shared" si="390"/>
        <v>42478.384317129632</v>
      </c>
      <c r="U3585">
        <f t="shared" si="39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1</v>
      </c>
      <c r="L3586">
        <v>2602</v>
      </c>
      <c r="M3586" t="b">
        <v>1</v>
      </c>
      <c r="N3586" t="s">
        <v>8288</v>
      </c>
      <c r="O3586" s="5">
        <f t="shared" ref="O3586:O3649" si="392">E3586/D3586</f>
        <v>1.155</v>
      </c>
      <c r="P3586" s="11">
        <f t="shared" ref="P3586:P3649" si="393">E3586/L3586</f>
        <v>1.3316679477325135</v>
      </c>
      <c r="Q3586" t="str">
        <f t="shared" ref="Q3586:Q3649" si="394">LEFT(N3586,SEARCH("/",N3586,1)-1)</f>
        <v>publishing</v>
      </c>
      <c r="R3586" t="str">
        <f t="shared" ref="R3586:R3649" si="395">RIGHT(N3586,LEN(N3586)- SEARCH("/",N3586,SEARCH("/",N3586)))</f>
        <v>radio &amp; podcasts</v>
      </c>
      <c r="S3586" s="9">
        <f t="shared" ref="S3586:S3649" si="396">(((J3586/60)/60)/24)+DATE(1970,1,1)</f>
        <v>42168.316481481481</v>
      </c>
      <c r="T3586" s="10">
        <f t="shared" ref="T3586:T3649" si="397">(((I3586/60)/60)/24)+DATE(1970,1,1)</f>
        <v>42198.316481481481</v>
      </c>
      <c r="U3586">
        <f t="shared" ref="U3586:U3649" si="398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0</v>
      </c>
      <c r="M3587" t="b">
        <v>0</v>
      </c>
      <c r="N3587" t="s">
        <v>8303</v>
      </c>
      <c r="O3587" s="5">
        <f t="shared" si="392"/>
        <v>1.1911764705882353</v>
      </c>
      <c r="P3587" s="11" t="e">
        <f t="shared" si="393"/>
        <v>#DIV/0!</v>
      </c>
      <c r="Q3587" t="str">
        <f t="shared" si="394"/>
        <v>theater</v>
      </c>
      <c r="R3587" t="str">
        <f t="shared" si="395"/>
        <v>spaces</v>
      </c>
      <c r="S3587" s="9">
        <f t="shared" si="396"/>
        <v>41964.716319444444</v>
      </c>
      <c r="T3587" s="10">
        <f t="shared" si="397"/>
        <v>41994.716319444444</v>
      </c>
      <c r="U3587">
        <f t="shared" si="398"/>
        <v>2014</v>
      </c>
    </row>
    <row r="3588" spans="1:21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9</v>
      </c>
      <c r="M3588" t="b">
        <v>0</v>
      </c>
      <c r="N3588" t="s">
        <v>8272</v>
      </c>
      <c r="O3588" s="5">
        <f t="shared" si="392"/>
        <v>1.0942666666666667</v>
      </c>
      <c r="P3588" s="11">
        <f t="shared" si="393"/>
        <v>911.88888888888891</v>
      </c>
      <c r="Q3588" t="str">
        <f t="shared" si="394"/>
        <v>technology</v>
      </c>
      <c r="R3588" t="str">
        <f t="shared" si="395"/>
        <v>web</v>
      </c>
      <c r="S3588" s="9">
        <f t="shared" si="396"/>
        <v>42576.697569444441</v>
      </c>
      <c r="T3588" s="10">
        <f t="shared" si="397"/>
        <v>42636.697569444441</v>
      </c>
      <c r="U3588">
        <f t="shared" si="398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226</v>
      </c>
      <c r="M3589" t="b">
        <v>1</v>
      </c>
      <c r="N3589" t="s">
        <v>8303</v>
      </c>
      <c r="O3589" s="5">
        <f t="shared" si="392"/>
        <v>1.266</v>
      </c>
      <c r="P3589" s="11">
        <f t="shared" si="393"/>
        <v>2.8008849557522124</v>
      </c>
      <c r="Q3589" t="str">
        <f t="shared" si="394"/>
        <v>theater</v>
      </c>
      <c r="R3589" t="str">
        <f t="shared" si="395"/>
        <v>spaces</v>
      </c>
      <c r="S3589" s="9">
        <f t="shared" si="396"/>
        <v>42503.539976851855</v>
      </c>
      <c r="T3589" s="10">
        <f t="shared" si="397"/>
        <v>42548.791666666672</v>
      </c>
      <c r="U3589">
        <f t="shared" si="398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125</v>
      </c>
      <c r="M3590" t="b">
        <v>1</v>
      </c>
      <c r="N3590" t="s">
        <v>8271</v>
      </c>
      <c r="O3590" s="5">
        <f t="shared" si="392"/>
        <v>1.0049999999999999</v>
      </c>
      <c r="P3590" s="11">
        <f t="shared" si="393"/>
        <v>1.6080000000000001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42101.828819444447</v>
      </c>
      <c r="T3590" s="10">
        <f t="shared" si="397"/>
        <v>42123.958333333328</v>
      </c>
      <c r="U3590">
        <f t="shared" si="398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1</v>
      </c>
      <c r="M3591" t="b">
        <v>0</v>
      </c>
      <c r="N3591" t="s">
        <v>8282</v>
      </c>
      <c r="O3591" s="5">
        <f t="shared" si="392"/>
        <v>1.2749999999999999</v>
      </c>
      <c r="P3591" s="11">
        <f t="shared" si="393"/>
        <v>5100</v>
      </c>
      <c r="Q3591" t="str">
        <f t="shared" si="394"/>
        <v>games</v>
      </c>
      <c r="R3591" t="str">
        <f t="shared" si="395"/>
        <v>video games</v>
      </c>
      <c r="S3591" s="9">
        <f t="shared" si="396"/>
        <v>42125.647534722222</v>
      </c>
      <c r="T3591" s="10">
        <f t="shared" si="397"/>
        <v>42150.647534722222</v>
      </c>
      <c r="U3591">
        <f t="shared" si="398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1</v>
      </c>
      <c r="M3592" t="b">
        <v>0</v>
      </c>
      <c r="N3592" t="s">
        <v>8272</v>
      </c>
      <c r="O3592" s="5">
        <f t="shared" si="392"/>
        <v>1.0005999999999999</v>
      </c>
      <c r="P3592" s="11">
        <f t="shared" si="393"/>
        <v>5003</v>
      </c>
      <c r="Q3592" t="str">
        <f t="shared" si="394"/>
        <v>technology</v>
      </c>
      <c r="R3592" t="str">
        <f t="shared" si="395"/>
        <v>web</v>
      </c>
      <c r="S3592" s="9">
        <f t="shared" si="396"/>
        <v>41902.333726851852</v>
      </c>
      <c r="T3592" s="10">
        <f t="shared" si="397"/>
        <v>41932.333726851852</v>
      </c>
      <c r="U3592">
        <f t="shared" si="398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6</v>
      </c>
      <c r="M3593" t="b">
        <v>0</v>
      </c>
      <c r="N3593" t="s">
        <v>8286</v>
      </c>
      <c r="O3593" s="5">
        <f t="shared" si="392"/>
        <v>1.75</v>
      </c>
      <c r="P3593" s="11">
        <f t="shared" si="393"/>
        <v>204.16666666666666</v>
      </c>
      <c r="Q3593" t="str">
        <f t="shared" si="394"/>
        <v>music</v>
      </c>
      <c r="R3593" t="str">
        <f t="shared" si="395"/>
        <v>world music</v>
      </c>
      <c r="S3593" s="9">
        <f t="shared" si="396"/>
        <v>42003.948425925926</v>
      </c>
      <c r="T3593" s="10">
        <f t="shared" si="397"/>
        <v>42028.207638888889</v>
      </c>
      <c r="U3593">
        <f t="shared" si="398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74</v>
      </c>
      <c r="M3594" t="b">
        <v>1</v>
      </c>
      <c r="N3594" t="s">
        <v>8271</v>
      </c>
      <c r="O3594" s="5">
        <f t="shared" si="392"/>
        <v>1.2725</v>
      </c>
      <c r="P3594" s="11">
        <f t="shared" si="393"/>
        <v>34.391891891891895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41988.829942129625</v>
      </c>
      <c r="T3594" s="10">
        <f t="shared" si="397"/>
        <v>42046.207638888889</v>
      </c>
      <c r="U3594">
        <f t="shared" si="398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90</v>
      </c>
      <c r="M3595" t="b">
        <v>1</v>
      </c>
      <c r="N3595" t="s">
        <v>8276</v>
      </c>
      <c r="O3595" s="5">
        <f t="shared" si="392"/>
        <v>1.1063333333333334</v>
      </c>
      <c r="P3595" s="11">
        <f t="shared" si="393"/>
        <v>36.87777777777778</v>
      </c>
      <c r="Q3595" t="str">
        <f t="shared" si="394"/>
        <v>music</v>
      </c>
      <c r="R3595" t="str">
        <f t="shared" si="395"/>
        <v>rock</v>
      </c>
      <c r="S3595" s="9">
        <f t="shared" si="396"/>
        <v>41974.898599537039</v>
      </c>
      <c r="T3595" s="10">
        <f t="shared" si="397"/>
        <v>42009.851388888885</v>
      </c>
      <c r="U3595">
        <f t="shared" si="398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40</v>
      </c>
      <c r="M3596" t="b">
        <v>1</v>
      </c>
      <c r="N3596" t="s">
        <v>8271</v>
      </c>
      <c r="O3596" s="5">
        <f t="shared" si="392"/>
        <v>1.2593749999999999</v>
      </c>
      <c r="P3596" s="11">
        <f t="shared" si="393"/>
        <v>50.375</v>
      </c>
      <c r="Q3596" t="str">
        <f t="shared" si="394"/>
        <v>theater</v>
      </c>
      <c r="R3596" t="str">
        <f t="shared" si="395"/>
        <v>plays</v>
      </c>
      <c r="S3596" s="9">
        <f t="shared" si="396"/>
        <v>42592.066921296297</v>
      </c>
      <c r="T3596" s="10">
        <f t="shared" si="397"/>
        <v>42617.066921296297</v>
      </c>
      <c r="U3596">
        <f t="shared" si="398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50</v>
      </c>
      <c r="M3597" t="b">
        <v>1</v>
      </c>
      <c r="N3597" t="s">
        <v>8301</v>
      </c>
      <c r="O3597" s="5">
        <f t="shared" si="392"/>
        <v>1.1850000000000001</v>
      </c>
      <c r="P3597" s="11">
        <f t="shared" si="393"/>
        <v>61.62</v>
      </c>
      <c r="Q3597" t="str">
        <f t="shared" si="394"/>
        <v>technology</v>
      </c>
      <c r="R3597" t="str">
        <f t="shared" si="395"/>
        <v>space exploration</v>
      </c>
      <c r="S3597" s="9">
        <f t="shared" si="396"/>
        <v>42050.008368055554</v>
      </c>
      <c r="T3597" s="10">
        <f t="shared" si="397"/>
        <v>42076.290972222225</v>
      </c>
      <c r="U3597">
        <f t="shared" si="398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336</v>
      </c>
      <c r="M3598" t="b">
        <v>1</v>
      </c>
      <c r="N3598" t="s">
        <v>8271</v>
      </c>
      <c r="O3598" s="5">
        <f t="shared" si="392"/>
        <v>1.0772727272727274</v>
      </c>
      <c r="P3598" s="11">
        <f t="shared" si="393"/>
        <v>3.5267857142857144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41856.715069444443</v>
      </c>
      <c r="T3598" s="10">
        <f t="shared" si="397"/>
        <v>41877.715069444443</v>
      </c>
      <c r="U3598">
        <f t="shared" si="398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2</v>
      </c>
      <c r="M3599" t="b">
        <v>0</v>
      </c>
      <c r="N3599" t="s">
        <v>8303</v>
      </c>
      <c r="O3599" s="5">
        <f t="shared" si="392"/>
        <v>1.026</v>
      </c>
      <c r="P3599" s="11">
        <f t="shared" si="393"/>
        <v>1282.5</v>
      </c>
      <c r="Q3599" t="str">
        <f t="shared" si="394"/>
        <v>theater</v>
      </c>
      <c r="R3599" t="str">
        <f t="shared" si="395"/>
        <v>spaces</v>
      </c>
      <c r="S3599" s="9">
        <f t="shared" si="396"/>
        <v>42417.585532407407</v>
      </c>
      <c r="T3599" s="10">
        <f t="shared" si="397"/>
        <v>42432.249305555553</v>
      </c>
      <c r="U3599">
        <f t="shared" si="398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1</v>
      </c>
      <c r="L3600">
        <v>23</v>
      </c>
      <c r="M3600" t="b">
        <v>1</v>
      </c>
      <c r="N3600" t="s">
        <v>8271</v>
      </c>
      <c r="O3600" s="5">
        <f t="shared" si="392"/>
        <v>1.101</v>
      </c>
      <c r="P3600" s="11">
        <f t="shared" si="393"/>
        <v>47.869565217391305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41866.79886574074</v>
      </c>
      <c r="T3600" s="10">
        <f t="shared" si="397"/>
        <v>41885.207638888889</v>
      </c>
      <c r="U3600">
        <f t="shared" si="39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0</v>
      </c>
      <c r="M3601" t="b">
        <v>0</v>
      </c>
      <c r="N3601" t="s">
        <v>8282</v>
      </c>
      <c r="O3601" s="5">
        <f t="shared" si="392"/>
        <v>2.02</v>
      </c>
      <c r="P3601" s="11" t="e">
        <f t="shared" si="393"/>
        <v>#DIV/0!</v>
      </c>
      <c r="Q3601" t="str">
        <f t="shared" si="394"/>
        <v>games</v>
      </c>
      <c r="R3601" t="str">
        <f t="shared" si="395"/>
        <v>video games</v>
      </c>
      <c r="S3601" s="9">
        <f t="shared" si="396"/>
        <v>42220.79487268519</v>
      </c>
      <c r="T3601" s="10">
        <f t="shared" si="397"/>
        <v>42246</v>
      </c>
      <c r="U3601">
        <f t="shared" si="39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8</v>
      </c>
      <c r="M3602" t="b">
        <v>0</v>
      </c>
      <c r="N3602" t="s">
        <v>8273</v>
      </c>
      <c r="O3602" s="5">
        <f t="shared" si="392"/>
        <v>1.3</v>
      </c>
      <c r="P3602" s="11">
        <f t="shared" si="393"/>
        <v>1.625</v>
      </c>
      <c r="Q3602" t="str">
        <f t="shared" si="394"/>
        <v>technology</v>
      </c>
      <c r="R3602" t="str">
        <f t="shared" si="395"/>
        <v>wearables</v>
      </c>
      <c r="S3602" s="9">
        <f t="shared" si="396"/>
        <v>42628.849120370374</v>
      </c>
      <c r="T3602" s="10">
        <f t="shared" si="397"/>
        <v>42656.849120370374</v>
      </c>
      <c r="U3602">
        <f t="shared" si="39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86</v>
      </c>
      <c r="M3603" t="b">
        <v>0</v>
      </c>
      <c r="N3603" t="s">
        <v>8273</v>
      </c>
      <c r="O3603" s="5">
        <f t="shared" si="392"/>
        <v>1.0435000000000001</v>
      </c>
      <c r="P3603" s="11">
        <f t="shared" si="393"/>
        <v>24.267441860465116</v>
      </c>
      <c r="Q3603" t="str">
        <f t="shared" si="394"/>
        <v>technology</v>
      </c>
      <c r="R3603" t="str">
        <f t="shared" si="395"/>
        <v>wearables</v>
      </c>
      <c r="S3603" s="9">
        <f t="shared" si="396"/>
        <v>41990.99863425926</v>
      </c>
      <c r="T3603" s="10">
        <f t="shared" si="397"/>
        <v>42020.99863425926</v>
      </c>
      <c r="U3603">
        <f t="shared" si="398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0</v>
      </c>
      <c r="M3604" t="b">
        <v>0</v>
      </c>
      <c r="N3604" t="s">
        <v>8271</v>
      </c>
      <c r="O3604" s="5">
        <f t="shared" si="392"/>
        <v>1.0004999999999999</v>
      </c>
      <c r="P3604" s="11" t="e">
        <f t="shared" si="393"/>
        <v>#DIV/0!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42447.894432870366</v>
      </c>
      <c r="T3604" s="10">
        <f t="shared" si="397"/>
        <v>42507.894432870366</v>
      </c>
      <c r="U3604">
        <f t="shared" si="398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48</v>
      </c>
      <c r="M3605" t="b">
        <v>1</v>
      </c>
      <c r="N3605" t="s">
        <v>8269</v>
      </c>
      <c r="O3605" s="5">
        <f t="shared" si="392"/>
        <v>1.7066666666666668</v>
      </c>
      <c r="P3605" s="11">
        <f t="shared" si="393"/>
        <v>53.333333333333336</v>
      </c>
      <c r="Q3605" t="str">
        <f t="shared" si="394"/>
        <v>film &amp; video</v>
      </c>
      <c r="R3605" t="str">
        <f t="shared" si="395"/>
        <v>documentary</v>
      </c>
      <c r="S3605" s="9">
        <f t="shared" si="396"/>
        <v>42283.864351851851</v>
      </c>
      <c r="T3605" s="10">
        <f t="shared" si="397"/>
        <v>42313.906018518523</v>
      </c>
      <c r="U3605">
        <f t="shared" si="398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93</v>
      </c>
      <c r="M3606" t="b">
        <v>1</v>
      </c>
      <c r="N3606" t="s">
        <v>8276</v>
      </c>
      <c r="O3606" s="5">
        <f t="shared" si="392"/>
        <v>1.1283333333333334</v>
      </c>
      <c r="P3606" s="11">
        <f t="shared" si="393"/>
        <v>36.397849462365592</v>
      </c>
      <c r="Q3606" t="str">
        <f t="shared" si="394"/>
        <v>music</v>
      </c>
      <c r="R3606" t="str">
        <f t="shared" si="395"/>
        <v>rock</v>
      </c>
      <c r="S3606" s="9">
        <f t="shared" si="396"/>
        <v>42483.015694444446</v>
      </c>
      <c r="T3606" s="10">
        <f t="shared" si="397"/>
        <v>42489.290972222225</v>
      </c>
      <c r="U3606">
        <f t="shared" si="398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</v>
      </c>
      <c r="M3607" t="b">
        <v>0</v>
      </c>
      <c r="N3607" t="s">
        <v>8270</v>
      </c>
      <c r="O3607" s="5">
        <f t="shared" si="392"/>
        <v>1.84</v>
      </c>
      <c r="P3607" s="11">
        <f t="shared" si="393"/>
        <v>460</v>
      </c>
      <c r="Q3607" t="str">
        <f t="shared" si="394"/>
        <v>film &amp; video</v>
      </c>
      <c r="R3607" t="str">
        <f t="shared" si="395"/>
        <v>animation</v>
      </c>
      <c r="S3607" s="9">
        <f t="shared" si="396"/>
        <v>42383.793124999997</v>
      </c>
      <c r="T3607" s="10">
        <f t="shared" si="397"/>
        <v>42413.793124999997</v>
      </c>
      <c r="U3607">
        <f t="shared" si="398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1</v>
      </c>
      <c r="L3608">
        <v>17</v>
      </c>
      <c r="M3608" t="b">
        <v>1</v>
      </c>
      <c r="N3608" t="s">
        <v>8295</v>
      </c>
      <c r="O3608" s="5">
        <f t="shared" si="392"/>
        <v>1.3026666666666666</v>
      </c>
      <c r="P3608" s="11">
        <f t="shared" si="393"/>
        <v>229.88235294117646</v>
      </c>
      <c r="Q3608" t="str">
        <f t="shared" si="394"/>
        <v>technology</v>
      </c>
      <c r="R3608" t="str">
        <f t="shared" si="395"/>
        <v>hardware</v>
      </c>
      <c r="S3608" s="9">
        <f t="shared" si="396"/>
        <v>42566.604826388888</v>
      </c>
      <c r="T3608" s="10">
        <f t="shared" si="397"/>
        <v>42596.604826388888</v>
      </c>
      <c r="U3608">
        <f t="shared" si="398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8</v>
      </c>
      <c r="M3609" t="b">
        <v>1</v>
      </c>
      <c r="N3609" t="s">
        <v>8276</v>
      </c>
      <c r="O3609" s="5">
        <f t="shared" si="392"/>
        <v>1.0545454545454545</v>
      </c>
      <c r="P3609" s="11">
        <f t="shared" si="393"/>
        <v>72.5</v>
      </c>
      <c r="Q3609" t="str">
        <f t="shared" si="394"/>
        <v>music</v>
      </c>
      <c r="R3609" t="str">
        <f t="shared" si="395"/>
        <v>rock</v>
      </c>
      <c r="S3609" s="9">
        <f t="shared" si="396"/>
        <v>42338.963912037041</v>
      </c>
      <c r="T3609" s="10">
        <f t="shared" si="397"/>
        <v>42353</v>
      </c>
      <c r="U3609">
        <f t="shared" si="398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1</v>
      </c>
      <c r="L3610">
        <v>23</v>
      </c>
      <c r="M3610" t="b">
        <v>0</v>
      </c>
      <c r="N3610" t="s">
        <v>8301</v>
      </c>
      <c r="O3610" s="5">
        <f t="shared" si="392"/>
        <v>1</v>
      </c>
      <c r="P3610" s="11">
        <f t="shared" si="393"/>
        <v>34.782608695652172</v>
      </c>
      <c r="Q3610" t="str">
        <f t="shared" si="394"/>
        <v>technology</v>
      </c>
      <c r="R3610" t="str">
        <f t="shared" si="395"/>
        <v>space exploration</v>
      </c>
      <c r="S3610" s="9">
        <f t="shared" si="396"/>
        <v>42506.709375000006</v>
      </c>
      <c r="T3610" s="10">
        <f t="shared" si="397"/>
        <v>42538.583333333328</v>
      </c>
      <c r="U3610">
        <f t="shared" si="398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6</v>
      </c>
      <c r="M3611" t="b">
        <v>0</v>
      </c>
      <c r="N3611" t="s">
        <v>8301</v>
      </c>
      <c r="O3611" s="5">
        <f t="shared" si="392"/>
        <v>1.5331632653061225</v>
      </c>
      <c r="P3611" s="11">
        <f t="shared" si="393"/>
        <v>500.83333333333331</v>
      </c>
      <c r="Q3611" t="str">
        <f t="shared" si="394"/>
        <v>technology</v>
      </c>
      <c r="R3611" t="str">
        <f t="shared" si="395"/>
        <v>space exploration</v>
      </c>
      <c r="S3611" s="9">
        <f t="shared" si="396"/>
        <v>42429.991724537031</v>
      </c>
      <c r="T3611" s="10">
        <f t="shared" si="397"/>
        <v>42459.950057870374</v>
      </c>
      <c r="U3611">
        <f t="shared" si="398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0</v>
      </c>
      <c r="M3612" t="b">
        <v>0</v>
      </c>
      <c r="N3612" t="s">
        <v>8272</v>
      </c>
      <c r="O3612" s="5">
        <f t="shared" si="392"/>
        <v>1.623</v>
      </c>
      <c r="P3612" s="11" t="e">
        <f t="shared" si="393"/>
        <v>#DIV/0!</v>
      </c>
      <c r="Q3612" t="str">
        <f t="shared" si="394"/>
        <v>technology</v>
      </c>
      <c r="R3612" t="str">
        <f t="shared" si="395"/>
        <v>web</v>
      </c>
      <c r="S3612" s="9">
        <f t="shared" si="396"/>
        <v>42203.432129629626</v>
      </c>
      <c r="T3612" s="10">
        <f t="shared" si="397"/>
        <v>42233.432129629626</v>
      </c>
      <c r="U3612">
        <f t="shared" si="398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41</v>
      </c>
      <c r="M3613" t="b">
        <v>1</v>
      </c>
      <c r="N3613" t="s">
        <v>8303</v>
      </c>
      <c r="O3613" s="5">
        <f t="shared" si="392"/>
        <v>1.36</v>
      </c>
      <c r="P3613" s="11">
        <f t="shared" si="393"/>
        <v>82.926829268292678</v>
      </c>
      <c r="Q3613" t="str">
        <f t="shared" si="394"/>
        <v>theater</v>
      </c>
      <c r="R3613" t="str">
        <f t="shared" si="395"/>
        <v>spaces</v>
      </c>
      <c r="S3613" s="9">
        <f t="shared" si="396"/>
        <v>42072.370381944449</v>
      </c>
      <c r="T3613" s="10">
        <f t="shared" si="397"/>
        <v>42102.370381944449</v>
      </c>
      <c r="U3613">
        <f t="shared" si="398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76</v>
      </c>
      <c r="M3614" t="b">
        <v>1</v>
      </c>
      <c r="N3614" t="s">
        <v>8295</v>
      </c>
      <c r="O3614" s="5">
        <f t="shared" si="392"/>
        <v>1.444</v>
      </c>
      <c r="P3614" s="11">
        <f t="shared" si="393"/>
        <v>95</v>
      </c>
      <c r="Q3614" t="str">
        <f t="shared" si="394"/>
        <v>technology</v>
      </c>
      <c r="R3614" t="str">
        <f t="shared" si="395"/>
        <v>hardware</v>
      </c>
      <c r="S3614" s="9">
        <f t="shared" si="396"/>
        <v>41789.726979166669</v>
      </c>
      <c r="T3614" s="10">
        <f t="shared" si="397"/>
        <v>41799.726979166669</v>
      </c>
      <c r="U3614">
        <f t="shared" si="398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6</v>
      </c>
      <c r="M3615" t="b">
        <v>0</v>
      </c>
      <c r="N3615" t="s">
        <v>8305</v>
      </c>
      <c r="O3615" s="5">
        <f t="shared" si="392"/>
        <v>1</v>
      </c>
      <c r="P3615" s="11">
        <f t="shared" si="393"/>
        <v>208.33333333333334</v>
      </c>
      <c r="Q3615" t="str">
        <f t="shared" si="394"/>
        <v>theater</v>
      </c>
      <c r="R3615" t="str">
        <f t="shared" si="395"/>
        <v>musical</v>
      </c>
      <c r="S3615" s="9">
        <f t="shared" si="396"/>
        <v>41788.58997685185</v>
      </c>
      <c r="T3615" s="10">
        <f t="shared" si="397"/>
        <v>41818.58997685185</v>
      </c>
      <c r="U3615">
        <f t="shared" si="398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0</v>
      </c>
      <c r="M3616" t="b">
        <v>0</v>
      </c>
      <c r="N3616" t="s">
        <v>8281</v>
      </c>
      <c r="O3616" s="5">
        <f t="shared" si="392"/>
        <v>1.008</v>
      </c>
      <c r="P3616" s="11" t="e">
        <f t="shared" si="393"/>
        <v>#DIV/0!</v>
      </c>
      <c r="Q3616" t="str">
        <f t="shared" si="394"/>
        <v>journalism</v>
      </c>
      <c r="R3616" t="str">
        <f t="shared" si="395"/>
        <v>audio</v>
      </c>
      <c r="S3616" s="9">
        <f t="shared" si="396"/>
        <v>42144.041851851856</v>
      </c>
      <c r="T3616" s="10">
        <f t="shared" si="397"/>
        <v>42174.041851851856</v>
      </c>
      <c r="U3616">
        <f t="shared" si="398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12</v>
      </c>
      <c r="M3617" t="b">
        <v>0</v>
      </c>
      <c r="N3617" t="s">
        <v>8273</v>
      </c>
      <c r="O3617" s="5">
        <f t="shared" si="392"/>
        <v>1.0680000000000001</v>
      </c>
      <c r="P3617" s="11">
        <f t="shared" si="393"/>
        <v>222.5</v>
      </c>
      <c r="Q3617" t="str">
        <f t="shared" si="394"/>
        <v>technology</v>
      </c>
      <c r="R3617" t="str">
        <f t="shared" si="395"/>
        <v>wearables</v>
      </c>
      <c r="S3617" s="9">
        <f t="shared" si="396"/>
        <v>42318.593703703707</v>
      </c>
      <c r="T3617" s="10">
        <f t="shared" si="397"/>
        <v>42348.593703703707</v>
      </c>
      <c r="U3617">
        <f t="shared" si="398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15</v>
      </c>
      <c r="M3618" t="b">
        <v>1</v>
      </c>
      <c r="N3618" t="s">
        <v>8295</v>
      </c>
      <c r="O3618" s="5">
        <f t="shared" si="392"/>
        <v>1.248</v>
      </c>
      <c r="P3618" s="11">
        <f t="shared" si="393"/>
        <v>208</v>
      </c>
      <c r="Q3618" t="str">
        <f t="shared" si="394"/>
        <v>technology</v>
      </c>
      <c r="R3618" t="str">
        <f t="shared" si="395"/>
        <v>hardware</v>
      </c>
      <c r="S3618" s="9">
        <f t="shared" si="396"/>
        <v>42052.949814814812</v>
      </c>
      <c r="T3618" s="10">
        <f t="shared" si="397"/>
        <v>42082.908148148148</v>
      </c>
      <c r="U3618">
        <f t="shared" si="398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149</v>
      </c>
      <c r="M3619" t="b">
        <v>1</v>
      </c>
      <c r="N3619" t="s">
        <v>8274</v>
      </c>
      <c r="O3619" s="5">
        <f t="shared" si="392"/>
        <v>1.1891891891891893</v>
      </c>
      <c r="P3619" s="11">
        <f t="shared" si="393"/>
        <v>5.9060402684563762</v>
      </c>
      <c r="Q3619" t="str">
        <f t="shared" si="394"/>
        <v>publishing</v>
      </c>
      <c r="R3619" t="str">
        <f t="shared" si="395"/>
        <v>nonfiction</v>
      </c>
      <c r="S3619" s="9">
        <f t="shared" si="396"/>
        <v>42779.610289351855</v>
      </c>
      <c r="T3619" s="10">
        <f t="shared" si="397"/>
        <v>42794</v>
      </c>
      <c r="U3619">
        <f t="shared" si="398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17</v>
      </c>
      <c r="M3620" t="b">
        <v>0</v>
      </c>
      <c r="N3620" t="s">
        <v>8293</v>
      </c>
      <c r="O3620" s="5">
        <f t="shared" si="392"/>
        <v>1.01</v>
      </c>
      <c r="P3620" s="11">
        <f t="shared" si="393"/>
        <v>118.82352941176471</v>
      </c>
      <c r="Q3620" t="str">
        <f t="shared" si="394"/>
        <v>music</v>
      </c>
      <c r="R3620" t="str">
        <f t="shared" si="395"/>
        <v>faith</v>
      </c>
      <c r="S3620" s="9">
        <f t="shared" si="396"/>
        <v>42128.627893518518</v>
      </c>
      <c r="T3620" s="10">
        <f t="shared" si="397"/>
        <v>42158.627893518518</v>
      </c>
      <c r="U3620">
        <f t="shared" si="398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2</v>
      </c>
      <c r="M3621" t="b">
        <v>0</v>
      </c>
      <c r="N3621" t="s">
        <v>8299</v>
      </c>
      <c r="O3621" s="5">
        <f t="shared" si="392"/>
        <v>1.1299999999999999</v>
      </c>
      <c r="P3621" s="11">
        <f t="shared" si="393"/>
        <v>565</v>
      </c>
      <c r="Q3621" t="str">
        <f t="shared" si="394"/>
        <v>food</v>
      </c>
      <c r="R3621" t="str">
        <f t="shared" si="395"/>
        <v>restaurants</v>
      </c>
      <c r="S3621" s="9">
        <f t="shared" si="396"/>
        <v>42661.132245370376</v>
      </c>
      <c r="T3621" s="10">
        <f t="shared" si="397"/>
        <v>42693.916666666672</v>
      </c>
      <c r="U3621">
        <f t="shared" si="398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4</v>
      </c>
      <c r="M3622" t="b">
        <v>0</v>
      </c>
      <c r="N3622" t="s">
        <v>8304</v>
      </c>
      <c r="O3622" s="5">
        <f t="shared" si="392"/>
        <v>1.0519047619047619</v>
      </c>
      <c r="P3622" s="11">
        <f t="shared" si="393"/>
        <v>2761.25</v>
      </c>
      <c r="Q3622" t="str">
        <f t="shared" si="394"/>
        <v>publishing</v>
      </c>
      <c r="R3622" t="str">
        <f t="shared" si="395"/>
        <v>children's books</v>
      </c>
      <c r="S3622" s="9">
        <f t="shared" si="396"/>
        <v>42037.938206018516</v>
      </c>
      <c r="T3622" s="10">
        <f t="shared" si="397"/>
        <v>42068.166666666672</v>
      </c>
      <c r="U3622">
        <f t="shared" si="398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1</v>
      </c>
      <c r="M3623" t="b">
        <v>0</v>
      </c>
      <c r="N3623" t="s">
        <v>8286</v>
      </c>
      <c r="O3623" s="5">
        <f t="shared" si="392"/>
        <v>1.0973333333333333</v>
      </c>
      <c r="P3623" s="11">
        <f t="shared" si="393"/>
        <v>3292</v>
      </c>
      <c r="Q3623" t="str">
        <f t="shared" si="394"/>
        <v>music</v>
      </c>
      <c r="R3623" t="str">
        <f t="shared" si="395"/>
        <v>world music</v>
      </c>
      <c r="S3623" s="9">
        <f t="shared" si="396"/>
        <v>42619.935694444444</v>
      </c>
      <c r="T3623" s="10">
        <f t="shared" si="397"/>
        <v>42643.875</v>
      </c>
      <c r="U3623">
        <f t="shared" si="398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182</v>
      </c>
      <c r="M3624" t="b">
        <v>1</v>
      </c>
      <c r="N3624" t="s">
        <v>8265</v>
      </c>
      <c r="O3624" s="5">
        <f t="shared" si="392"/>
        <v>1.00099</v>
      </c>
      <c r="P3624" s="11">
        <f t="shared" si="393"/>
        <v>5.499945054945055</v>
      </c>
      <c r="Q3624" t="str">
        <f t="shared" si="394"/>
        <v>film &amp; video</v>
      </c>
      <c r="R3624" t="str">
        <f t="shared" si="395"/>
        <v>television</v>
      </c>
      <c r="S3624" s="9">
        <f t="shared" si="396"/>
        <v>41877.221886574072</v>
      </c>
      <c r="T3624" s="10">
        <f t="shared" si="397"/>
        <v>41910.140972222223</v>
      </c>
      <c r="U3624">
        <f t="shared" si="398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4</v>
      </c>
      <c r="M3625" t="b">
        <v>0</v>
      </c>
      <c r="N3625" t="s">
        <v>8267</v>
      </c>
      <c r="O3625" s="5">
        <f t="shared" si="392"/>
        <v>1.2</v>
      </c>
      <c r="P3625" s="11">
        <f t="shared" si="393"/>
        <v>750</v>
      </c>
      <c r="Q3625" t="str">
        <f t="shared" si="394"/>
        <v>film &amp; video</v>
      </c>
      <c r="R3625" t="str">
        <f t="shared" si="395"/>
        <v>science fiction</v>
      </c>
      <c r="S3625" s="9">
        <f t="shared" si="396"/>
        <v>41828.736921296295</v>
      </c>
      <c r="T3625" s="10">
        <f t="shared" si="397"/>
        <v>41846.291666666664</v>
      </c>
      <c r="U3625">
        <f t="shared" si="398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1</v>
      </c>
      <c r="L3626">
        <v>274</v>
      </c>
      <c r="M3626" t="b">
        <v>1</v>
      </c>
      <c r="N3626" t="s">
        <v>8276</v>
      </c>
      <c r="O3626" s="5">
        <f t="shared" si="392"/>
        <v>1.0493333333333332</v>
      </c>
      <c r="P3626" s="11">
        <f t="shared" si="393"/>
        <v>11.489051094890511</v>
      </c>
      <c r="Q3626" t="str">
        <f t="shared" si="394"/>
        <v>music</v>
      </c>
      <c r="R3626" t="str">
        <f t="shared" si="395"/>
        <v>rock</v>
      </c>
      <c r="S3626" s="9">
        <f t="shared" si="396"/>
        <v>42545.774189814809</v>
      </c>
      <c r="T3626" s="10">
        <f t="shared" si="397"/>
        <v>42605.774189814809</v>
      </c>
      <c r="U3626">
        <f t="shared" si="398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168</v>
      </c>
      <c r="M3627" t="b">
        <v>1</v>
      </c>
      <c r="N3627" t="s">
        <v>8292</v>
      </c>
      <c r="O3627" s="5">
        <f t="shared" si="392"/>
        <v>1.0266666666666666</v>
      </c>
      <c r="P3627" s="11">
        <f t="shared" si="393"/>
        <v>18.333333333333332</v>
      </c>
      <c r="Q3627" t="str">
        <f t="shared" si="394"/>
        <v>music</v>
      </c>
      <c r="R3627" t="str">
        <f t="shared" si="395"/>
        <v>pop</v>
      </c>
      <c r="S3627" s="9">
        <f t="shared" si="396"/>
        <v>42157.652511574073</v>
      </c>
      <c r="T3627" s="10">
        <f t="shared" si="397"/>
        <v>42187.652511574073</v>
      </c>
      <c r="U3627">
        <f t="shared" si="398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1</v>
      </c>
      <c r="L3628">
        <v>118</v>
      </c>
      <c r="M3628" t="b">
        <v>1</v>
      </c>
      <c r="N3628" t="s">
        <v>8269</v>
      </c>
      <c r="O3628" s="5">
        <f t="shared" si="392"/>
        <v>1.0182500000000001</v>
      </c>
      <c r="P3628" s="11">
        <f t="shared" si="393"/>
        <v>34.516949152542374</v>
      </c>
      <c r="Q3628" t="str">
        <f t="shared" si="394"/>
        <v>film &amp; video</v>
      </c>
      <c r="R3628" t="str">
        <f t="shared" si="395"/>
        <v>documentary</v>
      </c>
      <c r="S3628" s="9">
        <f t="shared" si="396"/>
        <v>41846.667326388888</v>
      </c>
      <c r="T3628" s="10">
        <f t="shared" si="397"/>
        <v>41867.667326388888</v>
      </c>
      <c r="U3628">
        <f t="shared" si="398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285</v>
      </c>
      <c r="M3629" t="b">
        <v>0</v>
      </c>
      <c r="N3629" t="s">
        <v>8294</v>
      </c>
      <c r="O3629" s="5">
        <f t="shared" si="392"/>
        <v>1</v>
      </c>
      <c r="P3629" s="11">
        <f t="shared" si="393"/>
        <v>7.0175438596491224</v>
      </c>
      <c r="Q3629" t="str">
        <f t="shared" si="394"/>
        <v>technology</v>
      </c>
      <c r="R3629" t="str">
        <f t="shared" si="395"/>
        <v>gadgets</v>
      </c>
      <c r="S3629" s="9">
        <f t="shared" si="396"/>
        <v>42460.741747685184</v>
      </c>
      <c r="T3629" s="10">
        <f t="shared" si="397"/>
        <v>42511.165972222225</v>
      </c>
      <c r="U3629">
        <f t="shared" si="398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96</v>
      </c>
      <c r="M3630" t="b">
        <v>1</v>
      </c>
      <c r="N3630" t="s">
        <v>8297</v>
      </c>
      <c r="O3630" s="5">
        <f t="shared" si="392"/>
        <v>0</v>
      </c>
      <c r="P3630" s="11">
        <f t="shared" si="393"/>
        <v>0</v>
      </c>
      <c r="Q3630" t="str">
        <f t="shared" si="394"/>
        <v>games</v>
      </c>
      <c r="R3630" t="str">
        <f t="shared" si="395"/>
        <v>tabletop games</v>
      </c>
      <c r="S3630" s="9">
        <f t="shared" si="396"/>
        <v>42291.833287037036</v>
      </c>
      <c r="T3630" s="10">
        <f t="shared" si="397"/>
        <v>42351.874953703707</v>
      </c>
      <c r="U3630">
        <f t="shared" si="398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22</v>
      </c>
      <c r="M3631" t="b">
        <v>1</v>
      </c>
      <c r="N3631" t="s">
        <v>8269</v>
      </c>
      <c r="O3631" s="5">
        <f t="shared" si="392"/>
        <v>1.9999999999999999E-6</v>
      </c>
      <c r="P3631" s="11">
        <f t="shared" si="393"/>
        <v>9.0909090909090912E-2</v>
      </c>
      <c r="Q3631" t="str">
        <f t="shared" si="394"/>
        <v>film &amp; video</v>
      </c>
      <c r="R3631" t="str">
        <f t="shared" si="395"/>
        <v>documentary</v>
      </c>
      <c r="S3631" s="9">
        <f t="shared" si="396"/>
        <v>42437.094490740739</v>
      </c>
      <c r="T3631" s="10">
        <f t="shared" si="397"/>
        <v>42495.708333333328</v>
      </c>
      <c r="U3631">
        <f t="shared" si="398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236</v>
      </c>
      <c r="M3632" t="b">
        <v>0</v>
      </c>
      <c r="N3632" t="s">
        <v>8282</v>
      </c>
      <c r="O3632" s="5">
        <f t="shared" si="392"/>
        <v>3.3333333333333332E-4</v>
      </c>
      <c r="P3632" s="11">
        <f t="shared" si="393"/>
        <v>4.2372881355932203E-3</v>
      </c>
      <c r="Q3632" t="str">
        <f t="shared" si="394"/>
        <v>games</v>
      </c>
      <c r="R3632" t="str">
        <f t="shared" si="395"/>
        <v>video games</v>
      </c>
      <c r="S3632" s="9">
        <f t="shared" si="396"/>
        <v>41942.84710648148</v>
      </c>
      <c r="T3632" s="10">
        <f t="shared" si="397"/>
        <v>41972.888773148152</v>
      </c>
      <c r="U3632">
        <f t="shared" si="39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45</v>
      </c>
      <c r="M3633" t="b">
        <v>1</v>
      </c>
      <c r="N3633" t="s">
        <v>8265</v>
      </c>
      <c r="O3633" s="5">
        <f t="shared" si="392"/>
        <v>0.51023391812865493</v>
      </c>
      <c r="P3633" s="11">
        <f t="shared" si="393"/>
        <v>193.88888888888889</v>
      </c>
      <c r="Q3633" t="str">
        <f t="shared" si="394"/>
        <v>film &amp; video</v>
      </c>
      <c r="R3633" t="str">
        <f t="shared" si="395"/>
        <v>television</v>
      </c>
      <c r="S3633" s="9">
        <f t="shared" si="396"/>
        <v>41880.753437499996</v>
      </c>
      <c r="T3633" s="10">
        <f t="shared" si="397"/>
        <v>41905.165972222225</v>
      </c>
      <c r="U3633">
        <f t="shared" si="39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21</v>
      </c>
      <c r="M3634" t="b">
        <v>1</v>
      </c>
      <c r="N3634" t="s">
        <v>8271</v>
      </c>
      <c r="O3634" s="5">
        <f t="shared" si="392"/>
        <v>0.2</v>
      </c>
      <c r="P3634" s="11">
        <f t="shared" si="393"/>
        <v>4.7619047619047619</v>
      </c>
      <c r="Q3634" t="str">
        <f t="shared" si="394"/>
        <v>theater</v>
      </c>
      <c r="R3634" t="str">
        <f t="shared" si="395"/>
        <v>plays</v>
      </c>
      <c r="S3634" s="9">
        <f t="shared" si="396"/>
        <v>41946.936909722222</v>
      </c>
      <c r="T3634" s="10">
        <f t="shared" si="397"/>
        <v>41966.936909722222</v>
      </c>
      <c r="U3634">
        <f t="shared" si="39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5</v>
      </c>
      <c r="M3635" t="b">
        <v>0</v>
      </c>
      <c r="N3635" t="s">
        <v>8303</v>
      </c>
      <c r="O3635" s="5">
        <f t="shared" si="392"/>
        <v>0.35239999999999999</v>
      </c>
      <c r="P3635" s="11">
        <f t="shared" si="393"/>
        <v>352.4</v>
      </c>
      <c r="Q3635" t="str">
        <f t="shared" si="394"/>
        <v>theater</v>
      </c>
      <c r="R3635" t="str">
        <f t="shared" si="395"/>
        <v>spaces</v>
      </c>
      <c r="S3635" s="9">
        <f t="shared" si="396"/>
        <v>42649.623460648145</v>
      </c>
      <c r="T3635" s="10">
        <f t="shared" si="397"/>
        <v>42693.041666666672</v>
      </c>
      <c r="U3635">
        <f t="shared" si="39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76</v>
      </c>
      <c r="M3636" t="b">
        <v>1</v>
      </c>
      <c r="N3636" t="s">
        <v>8271</v>
      </c>
      <c r="O3636" s="5">
        <f t="shared" si="392"/>
        <v>4.2466666666666666E-2</v>
      </c>
      <c r="P3636" s="11">
        <f t="shared" si="393"/>
        <v>41.907894736842103</v>
      </c>
      <c r="Q3636" t="str">
        <f t="shared" si="394"/>
        <v>theater</v>
      </c>
      <c r="R3636" t="str">
        <f t="shared" si="395"/>
        <v>plays</v>
      </c>
      <c r="S3636" s="9">
        <f t="shared" si="396"/>
        <v>42701.166365740741</v>
      </c>
      <c r="T3636" s="10">
        <f t="shared" si="397"/>
        <v>42749.165972222225</v>
      </c>
      <c r="U3636">
        <f t="shared" si="398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1</v>
      </c>
      <c r="L3637">
        <v>26</v>
      </c>
      <c r="M3637" t="b">
        <v>1</v>
      </c>
      <c r="N3637" t="s">
        <v>8271</v>
      </c>
      <c r="O3637" s="5">
        <f t="shared" si="392"/>
        <v>0.36457142857142855</v>
      </c>
      <c r="P3637" s="11">
        <f t="shared" si="393"/>
        <v>49.07692307692308</v>
      </c>
      <c r="Q3637" t="str">
        <f t="shared" si="394"/>
        <v>theater</v>
      </c>
      <c r="R3637" t="str">
        <f t="shared" si="395"/>
        <v>plays</v>
      </c>
      <c r="S3637" s="9">
        <f t="shared" si="396"/>
        <v>42450.88282407407</v>
      </c>
      <c r="T3637" s="10">
        <f t="shared" si="397"/>
        <v>42480.88282407407</v>
      </c>
      <c r="U3637">
        <f t="shared" si="39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8282</v>
      </c>
      <c r="O3638" s="5">
        <f t="shared" si="392"/>
        <v>0</v>
      </c>
      <c r="P3638" s="11" t="e">
        <f t="shared" si="393"/>
        <v>#DIV/0!</v>
      </c>
      <c r="Q3638" t="str">
        <f t="shared" si="394"/>
        <v>games</v>
      </c>
      <c r="R3638" t="str">
        <f t="shared" si="395"/>
        <v>video games</v>
      </c>
      <c r="S3638" s="9">
        <f t="shared" si="396"/>
        <v>42226.694780092599</v>
      </c>
      <c r="T3638" s="10">
        <f t="shared" si="397"/>
        <v>42261.694780092599</v>
      </c>
      <c r="U3638">
        <f t="shared" si="39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2</v>
      </c>
      <c r="M3639" t="b">
        <v>0</v>
      </c>
      <c r="N3639" t="s">
        <v>8303</v>
      </c>
      <c r="O3639" s="5">
        <f t="shared" si="392"/>
        <v>0.30866666666666664</v>
      </c>
      <c r="P3639" s="11">
        <f t="shared" si="393"/>
        <v>463</v>
      </c>
      <c r="Q3639" t="str">
        <f t="shared" si="394"/>
        <v>theater</v>
      </c>
      <c r="R3639" t="str">
        <f t="shared" si="395"/>
        <v>spaces</v>
      </c>
      <c r="S3639" s="9">
        <f t="shared" si="396"/>
        <v>41975.700636574074</v>
      </c>
      <c r="T3639" s="10">
        <f t="shared" si="397"/>
        <v>42005.700636574074</v>
      </c>
      <c r="U3639">
        <f t="shared" si="398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3</v>
      </c>
      <c r="M3640" t="b">
        <v>0</v>
      </c>
      <c r="N3640" t="s">
        <v>8271</v>
      </c>
      <c r="O3640" s="5">
        <f t="shared" si="392"/>
        <v>6.545454545454546E-2</v>
      </c>
      <c r="P3640" s="11">
        <f t="shared" si="393"/>
        <v>72</v>
      </c>
      <c r="Q3640" t="str">
        <f t="shared" si="394"/>
        <v>theater</v>
      </c>
      <c r="R3640" t="str">
        <f t="shared" si="395"/>
        <v>plays</v>
      </c>
      <c r="S3640" s="9">
        <f t="shared" si="396"/>
        <v>42053.672824074078</v>
      </c>
      <c r="T3640" s="10">
        <f t="shared" si="397"/>
        <v>42113.631157407406</v>
      </c>
      <c r="U3640">
        <f t="shared" si="39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2</v>
      </c>
      <c r="M3641" t="b">
        <v>0</v>
      </c>
      <c r="N3641" t="s">
        <v>8284</v>
      </c>
      <c r="O3641" s="5">
        <f t="shared" si="392"/>
        <v>4.0000000000000003E-5</v>
      </c>
      <c r="P3641" s="11">
        <f t="shared" si="393"/>
        <v>0.5</v>
      </c>
      <c r="Q3641" t="str">
        <f t="shared" si="394"/>
        <v>food</v>
      </c>
      <c r="R3641" t="str">
        <f t="shared" si="395"/>
        <v>food trucks</v>
      </c>
      <c r="S3641" s="9">
        <f t="shared" si="396"/>
        <v>42590.677152777775</v>
      </c>
      <c r="T3641" s="10">
        <f t="shared" si="397"/>
        <v>42650.632638888885</v>
      </c>
      <c r="U3641">
        <f t="shared" si="39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37</v>
      </c>
      <c r="M3642" t="b">
        <v>1</v>
      </c>
      <c r="N3642" t="s">
        <v>8305</v>
      </c>
      <c r="O3642" s="5">
        <f t="shared" si="392"/>
        <v>5.5E-2</v>
      </c>
      <c r="P3642" s="11">
        <f t="shared" si="393"/>
        <v>1.4864864864864864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42104.781597222223</v>
      </c>
      <c r="T3642" s="10">
        <f t="shared" si="397"/>
        <v>42134.781597222223</v>
      </c>
      <c r="U3642">
        <f t="shared" si="39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24</v>
      </c>
      <c r="M3643" t="b">
        <v>1</v>
      </c>
      <c r="N3643" t="s">
        <v>8266</v>
      </c>
      <c r="O3643" s="5">
        <f t="shared" si="392"/>
        <v>0</v>
      </c>
      <c r="P3643" s="11">
        <f t="shared" si="393"/>
        <v>0</v>
      </c>
      <c r="Q3643" t="str">
        <f t="shared" si="394"/>
        <v>film &amp; video</v>
      </c>
      <c r="R3643" t="str">
        <f t="shared" si="395"/>
        <v>shorts</v>
      </c>
      <c r="S3643" s="9">
        <f t="shared" si="396"/>
        <v>41899.627071759263</v>
      </c>
      <c r="T3643" s="10">
        <f t="shared" si="397"/>
        <v>41917.208333333336</v>
      </c>
      <c r="U3643">
        <f t="shared" si="39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7</v>
      </c>
      <c r="M3644" t="b">
        <v>0</v>
      </c>
      <c r="N3644" t="s">
        <v>8278</v>
      </c>
      <c r="O3644" s="5">
        <f t="shared" si="392"/>
        <v>2.1428571428571429E-2</v>
      </c>
      <c r="P3644" s="11">
        <f t="shared" si="393"/>
        <v>2.1428571428571428</v>
      </c>
      <c r="Q3644" t="str">
        <f t="shared" si="394"/>
        <v>music</v>
      </c>
      <c r="R3644" t="str">
        <f t="shared" si="395"/>
        <v>jazz</v>
      </c>
      <c r="S3644" s="9">
        <f t="shared" si="396"/>
        <v>42297.816284722227</v>
      </c>
      <c r="T3644" s="10">
        <f t="shared" si="397"/>
        <v>42338.708333333328</v>
      </c>
      <c r="U3644">
        <f t="shared" si="39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3</v>
      </c>
      <c r="M3645" t="b">
        <v>0</v>
      </c>
      <c r="N3645" t="s">
        <v>8284</v>
      </c>
      <c r="O3645" s="5">
        <f t="shared" si="392"/>
        <v>0</v>
      </c>
      <c r="P3645" s="11">
        <f t="shared" si="393"/>
        <v>0</v>
      </c>
      <c r="Q3645" t="str">
        <f t="shared" si="394"/>
        <v>food</v>
      </c>
      <c r="R3645" t="str">
        <f t="shared" si="395"/>
        <v>food trucks</v>
      </c>
      <c r="S3645" s="9">
        <f t="shared" si="396"/>
        <v>42285.143969907411</v>
      </c>
      <c r="T3645" s="10">
        <f t="shared" si="397"/>
        <v>42325.185636574075</v>
      </c>
      <c r="U3645">
        <f t="shared" si="39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1</v>
      </c>
      <c r="L3646">
        <v>885</v>
      </c>
      <c r="M3646" t="b">
        <v>1</v>
      </c>
      <c r="N3646" t="s">
        <v>8285</v>
      </c>
      <c r="O3646" s="5">
        <f t="shared" si="392"/>
        <v>0.16420000000000001</v>
      </c>
      <c r="P3646" s="11">
        <f t="shared" si="393"/>
        <v>0.927683615819209</v>
      </c>
      <c r="Q3646" t="str">
        <f t="shared" si="394"/>
        <v>photography</v>
      </c>
      <c r="R3646" t="str">
        <f t="shared" si="395"/>
        <v>photobooks</v>
      </c>
      <c r="S3646" s="9">
        <f t="shared" si="396"/>
        <v>42409.241747685184</v>
      </c>
      <c r="T3646" s="10">
        <f t="shared" si="397"/>
        <v>42437.207638888889</v>
      </c>
      <c r="U3646">
        <f t="shared" si="39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5</v>
      </c>
      <c r="M3647" t="b">
        <v>0</v>
      </c>
      <c r="N3647" t="s">
        <v>8268</v>
      </c>
      <c r="O3647" s="5">
        <f t="shared" si="392"/>
        <v>1E-3</v>
      </c>
      <c r="P3647" s="11">
        <f t="shared" si="393"/>
        <v>0.2</v>
      </c>
      <c r="Q3647" t="str">
        <f t="shared" si="394"/>
        <v>film &amp; video</v>
      </c>
      <c r="R3647" t="str">
        <f t="shared" si="395"/>
        <v>drama</v>
      </c>
      <c r="S3647" s="9">
        <f t="shared" si="396"/>
        <v>42665.970347222217</v>
      </c>
      <c r="T3647" s="10">
        <f t="shared" si="397"/>
        <v>42696.012013888889</v>
      </c>
      <c r="U3647">
        <f t="shared" si="39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174</v>
      </c>
      <c r="M3648" t="b">
        <v>1</v>
      </c>
      <c r="N3648" t="s">
        <v>8269</v>
      </c>
      <c r="O3648" s="5">
        <f t="shared" si="392"/>
        <v>4.8099999999999997E-2</v>
      </c>
      <c r="P3648" s="11">
        <f t="shared" si="393"/>
        <v>2.764367816091954</v>
      </c>
      <c r="Q3648" t="str">
        <f t="shared" si="394"/>
        <v>film &amp; video</v>
      </c>
      <c r="R3648" t="str">
        <f t="shared" si="395"/>
        <v>documentary</v>
      </c>
      <c r="S3648" s="9">
        <f t="shared" si="396"/>
        <v>42140.421319444446</v>
      </c>
      <c r="T3648" s="10">
        <f t="shared" si="397"/>
        <v>42171.979166666672</v>
      </c>
      <c r="U3648">
        <f t="shared" si="398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0</v>
      </c>
      <c r="M3649" t="b">
        <v>0</v>
      </c>
      <c r="N3649" t="s">
        <v>8270</v>
      </c>
      <c r="O3649" s="5">
        <f t="shared" si="392"/>
        <v>0.06</v>
      </c>
      <c r="P3649" s="11" t="e">
        <f t="shared" si="393"/>
        <v>#DIV/0!</v>
      </c>
      <c r="Q3649" t="str">
        <f t="shared" si="394"/>
        <v>film &amp; video</v>
      </c>
      <c r="R3649" t="str">
        <f t="shared" si="395"/>
        <v>animation</v>
      </c>
      <c r="S3649" s="9">
        <f t="shared" si="396"/>
        <v>42598.749155092592</v>
      </c>
      <c r="T3649" s="10">
        <f t="shared" si="397"/>
        <v>42643.749155092592</v>
      </c>
      <c r="U3649">
        <f t="shared" si="398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2</v>
      </c>
      <c r="M3650" t="b">
        <v>0</v>
      </c>
      <c r="N3650" t="s">
        <v>8272</v>
      </c>
      <c r="O3650" s="5">
        <f t="shared" ref="O3650:O3713" si="399">E3650/D3650</f>
        <v>1.003825</v>
      </c>
      <c r="P3650" s="11">
        <f t="shared" ref="P3650:P3713" si="400">E3650/L3650</f>
        <v>20076.5</v>
      </c>
      <c r="Q3650" t="str">
        <f t="shared" ref="Q3650:Q3713" si="401">LEFT(N3650,SEARCH("/",N3650,1)-1)</f>
        <v>technology</v>
      </c>
      <c r="R3650" t="str">
        <f t="shared" ref="R3650:R3713" si="402">RIGHT(N3650,LEN(N3650)- SEARCH("/",N3650,SEARCH("/",N3650)))</f>
        <v>web</v>
      </c>
      <c r="S3650" s="9">
        <f t="shared" ref="S3650:S3713" si="403">(((J3650/60)/60)/24)+DATE(1970,1,1)</f>
        <v>41887.292187500003</v>
      </c>
      <c r="T3650" s="10">
        <f t="shared" ref="T3650:T3713" si="404">(((I3650/60)/60)/24)+DATE(1970,1,1)</f>
        <v>41917.292187500003</v>
      </c>
      <c r="U3650">
        <f t="shared" ref="U3650:U3713" si="405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2</v>
      </c>
      <c r="M3651" t="b">
        <v>0</v>
      </c>
      <c r="N3651" t="s">
        <v>8293</v>
      </c>
      <c r="O3651" s="5">
        <f t="shared" si="399"/>
        <v>1.04</v>
      </c>
      <c r="P3651" s="11">
        <f t="shared" si="400"/>
        <v>390</v>
      </c>
      <c r="Q3651" t="str">
        <f t="shared" si="401"/>
        <v>music</v>
      </c>
      <c r="R3651" t="str">
        <f t="shared" si="402"/>
        <v>faith</v>
      </c>
      <c r="S3651" s="9">
        <f t="shared" si="403"/>
        <v>41780.712893518517</v>
      </c>
      <c r="T3651" s="10">
        <f t="shared" si="404"/>
        <v>41806.712893518517</v>
      </c>
      <c r="U3651">
        <f t="shared" si="40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43</v>
      </c>
      <c r="M3652" t="b">
        <v>0</v>
      </c>
      <c r="N3652" t="s">
        <v>8301</v>
      </c>
      <c r="O3652" s="5">
        <f t="shared" si="399"/>
        <v>1</v>
      </c>
      <c r="P3652" s="11">
        <f t="shared" si="400"/>
        <v>11.627906976744185</v>
      </c>
      <c r="Q3652" t="str">
        <f t="shared" si="401"/>
        <v>technology</v>
      </c>
      <c r="R3652" t="str">
        <f t="shared" si="402"/>
        <v>space exploration</v>
      </c>
      <c r="S3652" s="9">
        <f t="shared" si="403"/>
        <v>42381.478981481487</v>
      </c>
      <c r="T3652" s="10">
        <f t="shared" si="404"/>
        <v>42402.478981481487</v>
      </c>
      <c r="U3652">
        <f t="shared" si="40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205</v>
      </c>
      <c r="M3653" t="b">
        <v>1</v>
      </c>
      <c r="N3653" t="s">
        <v>8297</v>
      </c>
      <c r="O3653" s="5">
        <f t="shared" si="399"/>
        <v>1.04</v>
      </c>
      <c r="P3653" s="11">
        <f t="shared" si="400"/>
        <v>2.5365853658536586</v>
      </c>
      <c r="Q3653" t="str">
        <f t="shared" si="401"/>
        <v>games</v>
      </c>
      <c r="R3653" t="str">
        <f t="shared" si="402"/>
        <v>tabletop games</v>
      </c>
      <c r="S3653" s="9">
        <f t="shared" si="403"/>
        <v>41828.646319444444</v>
      </c>
      <c r="T3653" s="10">
        <f t="shared" si="404"/>
        <v>41861.665972222225</v>
      </c>
      <c r="U3653">
        <f t="shared" si="40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99"/>
        <v>2.5066666666666668</v>
      </c>
      <c r="P3654" s="11">
        <f t="shared" si="400"/>
        <v>752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42596.644699074073</v>
      </c>
      <c r="T3654" s="10">
        <f t="shared" si="404"/>
        <v>42607.165972222225</v>
      </c>
      <c r="U3654">
        <f t="shared" si="40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</v>
      </c>
      <c r="M3655" t="b">
        <v>0</v>
      </c>
      <c r="N3655" t="s">
        <v>8291</v>
      </c>
      <c r="O3655" s="5">
        <f t="shared" si="399"/>
        <v>1.0049999999999999</v>
      </c>
      <c r="P3655" s="11">
        <f t="shared" si="400"/>
        <v>670</v>
      </c>
      <c r="Q3655" t="str">
        <f t="shared" si="401"/>
        <v>photography</v>
      </c>
      <c r="R3655" t="str">
        <f t="shared" si="402"/>
        <v>places</v>
      </c>
      <c r="S3655" s="9">
        <f t="shared" si="403"/>
        <v>42191.363506944443</v>
      </c>
      <c r="T3655" s="10">
        <f t="shared" si="404"/>
        <v>42221.363506944443</v>
      </c>
      <c r="U3655">
        <f t="shared" si="40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7</v>
      </c>
      <c r="M3656" t="b">
        <v>1</v>
      </c>
      <c r="N3656" t="s">
        <v>8269</v>
      </c>
      <c r="O3656" s="5">
        <f t="shared" si="399"/>
        <v>1.744</v>
      </c>
      <c r="P3656" s="11">
        <f t="shared" si="400"/>
        <v>373.71428571428572</v>
      </c>
      <c r="Q3656" t="str">
        <f t="shared" si="401"/>
        <v>film &amp; video</v>
      </c>
      <c r="R3656" t="str">
        <f t="shared" si="402"/>
        <v>documentary</v>
      </c>
      <c r="S3656" s="9">
        <f t="shared" si="403"/>
        <v>42440.416504629626</v>
      </c>
      <c r="T3656" s="10">
        <f t="shared" si="404"/>
        <v>42463.708333333328</v>
      </c>
      <c r="U3656">
        <f t="shared" si="40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52</v>
      </c>
      <c r="M3657" t="b">
        <v>1</v>
      </c>
      <c r="N3657" t="s">
        <v>8301</v>
      </c>
      <c r="O3657" s="5">
        <f t="shared" si="399"/>
        <v>1.1626000000000001</v>
      </c>
      <c r="P3657" s="11">
        <f t="shared" si="400"/>
        <v>111.78846153846153</v>
      </c>
      <c r="Q3657" t="str">
        <f t="shared" si="401"/>
        <v>technology</v>
      </c>
      <c r="R3657" t="str">
        <f t="shared" si="402"/>
        <v>space exploration</v>
      </c>
      <c r="S3657" s="9">
        <f t="shared" si="403"/>
        <v>42173.803217592591</v>
      </c>
      <c r="T3657" s="10">
        <f t="shared" si="404"/>
        <v>42203.290972222225</v>
      </c>
      <c r="U3657">
        <f t="shared" si="40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36</v>
      </c>
      <c r="M3658" t="b">
        <v>1</v>
      </c>
      <c r="N3658" t="s">
        <v>8271</v>
      </c>
      <c r="O3658" s="5">
        <f t="shared" si="399"/>
        <v>1.0582</v>
      </c>
      <c r="P3658" s="11">
        <f t="shared" si="400"/>
        <v>146.97222222222223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42737.910138888896</v>
      </c>
      <c r="T3658" s="10">
        <f t="shared" si="404"/>
        <v>42767.957638888889</v>
      </c>
      <c r="U3658">
        <f t="shared" si="40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90</v>
      </c>
      <c r="M3659" t="b">
        <v>1</v>
      </c>
      <c r="N3659" t="s">
        <v>8285</v>
      </c>
      <c r="O3659" s="5">
        <f t="shared" si="399"/>
        <v>1.1074999999999999</v>
      </c>
      <c r="P3659" s="11">
        <f t="shared" si="400"/>
        <v>24.611111111111111</v>
      </c>
      <c r="Q3659" t="str">
        <f t="shared" si="401"/>
        <v>photography</v>
      </c>
      <c r="R3659" t="str">
        <f t="shared" si="402"/>
        <v>photobooks</v>
      </c>
      <c r="S3659" s="9">
        <f t="shared" si="403"/>
        <v>42499.629849537043</v>
      </c>
      <c r="T3659" s="10">
        <f t="shared" si="404"/>
        <v>42522.904166666667</v>
      </c>
      <c r="U3659">
        <f t="shared" si="40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57</v>
      </c>
      <c r="M3660" t="b">
        <v>1</v>
      </c>
      <c r="N3660" t="s">
        <v>8271</v>
      </c>
      <c r="O3660" s="5">
        <f t="shared" si="399"/>
        <v>1.0066666666666666</v>
      </c>
      <c r="P3660" s="11">
        <f t="shared" si="400"/>
        <v>26.491228070175438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41775.858564814815</v>
      </c>
      <c r="T3660" s="10">
        <f t="shared" si="404"/>
        <v>41822.165972222225</v>
      </c>
      <c r="U3660">
        <f t="shared" si="40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10</v>
      </c>
      <c r="M3661" t="b">
        <v>0</v>
      </c>
      <c r="N3661" t="s">
        <v>8303</v>
      </c>
      <c r="O3661" s="5">
        <f t="shared" si="399"/>
        <v>1.0203333333333333</v>
      </c>
      <c r="P3661" s="11">
        <f t="shared" si="400"/>
        <v>306.10000000000002</v>
      </c>
      <c r="Q3661" t="str">
        <f t="shared" si="401"/>
        <v>theater</v>
      </c>
      <c r="R3661" t="str">
        <f t="shared" si="402"/>
        <v>spaces</v>
      </c>
      <c r="S3661" s="9">
        <f t="shared" si="403"/>
        <v>42055.277199074073</v>
      </c>
      <c r="T3661" s="10">
        <f t="shared" si="404"/>
        <v>42082.610416666663</v>
      </c>
      <c r="U3661">
        <f t="shared" si="40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29</v>
      </c>
      <c r="M3662" t="b">
        <v>1</v>
      </c>
      <c r="N3662" t="s">
        <v>8271</v>
      </c>
      <c r="O3662" s="5">
        <f t="shared" si="399"/>
        <v>1</v>
      </c>
      <c r="P3662" s="11">
        <f t="shared" si="400"/>
        <v>8.6206896551724146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41971.881076388891</v>
      </c>
      <c r="T3662" s="10">
        <f t="shared" si="404"/>
        <v>41996.881076388891</v>
      </c>
      <c r="U3662">
        <f t="shared" si="40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17</v>
      </c>
      <c r="M3663" t="b">
        <v>1</v>
      </c>
      <c r="N3663" t="s">
        <v>8271</v>
      </c>
      <c r="O3663" s="5">
        <f t="shared" si="399"/>
        <v>1.1100000000000001</v>
      </c>
      <c r="P3663" s="11">
        <f t="shared" si="400"/>
        <v>195.88235294117646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42447.896666666667</v>
      </c>
      <c r="T3663" s="10">
        <f t="shared" si="404"/>
        <v>42470.166666666672</v>
      </c>
      <c r="U3663">
        <f t="shared" si="40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2</v>
      </c>
      <c r="M3664" t="b">
        <v>0</v>
      </c>
      <c r="N3664" t="s">
        <v>8278</v>
      </c>
      <c r="O3664" s="5">
        <f t="shared" si="399"/>
        <v>1.0142500000000001</v>
      </c>
      <c r="P3664" s="11">
        <f t="shared" si="400"/>
        <v>4057</v>
      </c>
      <c r="Q3664" t="str">
        <f t="shared" si="401"/>
        <v>music</v>
      </c>
      <c r="R3664" t="str">
        <f t="shared" si="402"/>
        <v>jazz</v>
      </c>
      <c r="S3664" s="9">
        <f t="shared" si="403"/>
        <v>42064.220069444447</v>
      </c>
      <c r="T3664" s="10">
        <f t="shared" si="404"/>
        <v>42094.178402777776</v>
      </c>
      <c r="U3664">
        <f t="shared" si="40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46</v>
      </c>
      <c r="M3665" t="b">
        <v>1</v>
      </c>
      <c r="N3665" t="s">
        <v>8271</v>
      </c>
      <c r="O3665" s="5">
        <f t="shared" si="399"/>
        <v>1.04</v>
      </c>
      <c r="P3665" s="11">
        <f t="shared" si="400"/>
        <v>5.0869565217391308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42665.451736111107</v>
      </c>
      <c r="T3665" s="10">
        <f t="shared" si="404"/>
        <v>42725.493402777778</v>
      </c>
      <c r="U3665">
        <f t="shared" si="40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1</v>
      </c>
      <c r="L3666">
        <v>415</v>
      </c>
      <c r="M3666" t="b">
        <v>1</v>
      </c>
      <c r="N3666" t="s">
        <v>8295</v>
      </c>
      <c r="O3666" s="5">
        <f t="shared" si="399"/>
        <v>1.09375</v>
      </c>
      <c r="P3666" s="11">
        <f t="shared" si="400"/>
        <v>2.1084337349397591</v>
      </c>
      <c r="Q3666" t="str">
        <f t="shared" si="401"/>
        <v>technology</v>
      </c>
      <c r="R3666" t="str">
        <f t="shared" si="402"/>
        <v>hardware</v>
      </c>
      <c r="S3666" s="9">
        <f t="shared" si="403"/>
        <v>42523.248715277776</v>
      </c>
      <c r="T3666" s="10">
        <f t="shared" si="404"/>
        <v>42537.248715277776</v>
      </c>
      <c r="U3666">
        <f t="shared" si="40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4</v>
      </c>
      <c r="M3667" t="b">
        <v>0</v>
      </c>
      <c r="N3667" t="s">
        <v>8273</v>
      </c>
      <c r="O3667" s="5">
        <f t="shared" si="399"/>
        <v>1.1516129032258065</v>
      </c>
      <c r="P3667" s="11">
        <f t="shared" si="400"/>
        <v>178.5</v>
      </c>
      <c r="Q3667" t="str">
        <f t="shared" si="401"/>
        <v>technology</v>
      </c>
      <c r="R3667" t="str">
        <f t="shared" si="402"/>
        <v>wearables</v>
      </c>
      <c r="S3667" s="9">
        <f t="shared" si="403"/>
        <v>42294.808124999996</v>
      </c>
      <c r="T3667" s="10">
        <f t="shared" si="404"/>
        <v>42305.829166666663</v>
      </c>
      <c r="U3667">
        <f t="shared" si="405"/>
        <v>2015</v>
      </c>
    </row>
    <row r="3668" spans="1:21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13</v>
      </c>
      <c r="M3668" t="b">
        <v>1</v>
      </c>
      <c r="N3668" t="s">
        <v>8276</v>
      </c>
      <c r="O3668" s="5">
        <f t="shared" si="399"/>
        <v>1</v>
      </c>
      <c r="P3668" s="11">
        <f t="shared" si="400"/>
        <v>92.307692307692307</v>
      </c>
      <c r="Q3668" t="str">
        <f t="shared" si="401"/>
        <v>music</v>
      </c>
      <c r="R3668" t="str">
        <f t="shared" si="402"/>
        <v>rock</v>
      </c>
      <c r="S3668" s="9">
        <f t="shared" si="403"/>
        <v>41822.90488425926</v>
      </c>
      <c r="T3668" s="10">
        <f t="shared" si="404"/>
        <v>41844.291666666664</v>
      </c>
      <c r="U3668">
        <f t="shared" si="40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12</v>
      </c>
      <c r="M3669" t="b">
        <v>0</v>
      </c>
      <c r="N3669" t="s">
        <v>8271</v>
      </c>
      <c r="O3669" s="5">
        <f t="shared" si="399"/>
        <v>1.0317033333333334</v>
      </c>
      <c r="P3669" s="11">
        <f t="shared" si="400"/>
        <v>257.92583333333334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42173.970127314817</v>
      </c>
      <c r="T3669" s="10">
        <f t="shared" si="404"/>
        <v>42203.970127314817</v>
      </c>
      <c r="U3669">
        <f t="shared" si="40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62</v>
      </c>
      <c r="M3670" t="b">
        <v>1</v>
      </c>
      <c r="N3670" t="s">
        <v>8305</v>
      </c>
      <c r="O3670" s="5">
        <f t="shared" si="399"/>
        <v>1.0349999999999999</v>
      </c>
      <c r="P3670" s="11">
        <f t="shared" si="400"/>
        <v>16.693548387096776</v>
      </c>
      <c r="Q3670" t="str">
        <f t="shared" si="401"/>
        <v>theater</v>
      </c>
      <c r="R3670" t="str">
        <f t="shared" si="402"/>
        <v>musical</v>
      </c>
      <c r="S3670" s="9">
        <f t="shared" si="403"/>
        <v>42185.556157407409</v>
      </c>
      <c r="T3670" s="10">
        <f t="shared" si="404"/>
        <v>42208.772916666669</v>
      </c>
      <c r="U3670">
        <f t="shared" si="40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1</v>
      </c>
      <c r="L3671">
        <v>140</v>
      </c>
      <c r="M3671" t="b">
        <v>0</v>
      </c>
      <c r="N3671" t="s">
        <v>8285</v>
      </c>
      <c r="O3671" s="5">
        <f t="shared" si="399"/>
        <v>1.3819999999999999</v>
      </c>
      <c r="P3671" s="11">
        <f t="shared" si="400"/>
        <v>9.8714285714285719</v>
      </c>
      <c r="Q3671" t="str">
        <f t="shared" si="401"/>
        <v>photography</v>
      </c>
      <c r="R3671" t="str">
        <f t="shared" si="402"/>
        <v>photobooks</v>
      </c>
      <c r="S3671" s="9">
        <f t="shared" si="403"/>
        <v>42136.675196759257</v>
      </c>
      <c r="T3671" s="10">
        <f t="shared" si="404"/>
        <v>42166.675196759257</v>
      </c>
      <c r="U3671">
        <f t="shared" si="40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296</v>
      </c>
      <c r="M3672" t="b">
        <v>1</v>
      </c>
      <c r="N3672" t="s">
        <v>8297</v>
      </c>
      <c r="O3672" s="5">
        <f t="shared" si="399"/>
        <v>1.0954545454545455</v>
      </c>
      <c r="P3672" s="11">
        <f t="shared" si="400"/>
        <v>0.81418918918918914</v>
      </c>
      <c r="Q3672" t="str">
        <f t="shared" si="401"/>
        <v>games</v>
      </c>
      <c r="R3672" t="str">
        <f t="shared" si="402"/>
        <v>tabletop games</v>
      </c>
      <c r="S3672" s="9">
        <f t="shared" si="403"/>
        <v>42142.514016203699</v>
      </c>
      <c r="T3672" s="10">
        <f t="shared" si="404"/>
        <v>42155.958333333328</v>
      </c>
      <c r="U3672">
        <f t="shared" si="40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534</v>
      </c>
      <c r="M3673" t="b">
        <v>0</v>
      </c>
      <c r="N3673" t="s">
        <v>8282</v>
      </c>
      <c r="O3673" s="5">
        <f t="shared" si="399"/>
        <v>1.0085714285714287</v>
      </c>
      <c r="P3673" s="11">
        <f t="shared" si="400"/>
        <v>6.6104868913857677</v>
      </c>
      <c r="Q3673" t="str">
        <f t="shared" si="401"/>
        <v>games</v>
      </c>
      <c r="R3673" t="str">
        <f t="shared" si="402"/>
        <v>video games</v>
      </c>
      <c r="S3673" s="9">
        <f t="shared" si="403"/>
        <v>41820.62809027778</v>
      </c>
      <c r="T3673" s="10">
        <f t="shared" si="404"/>
        <v>41841.165972222225</v>
      </c>
      <c r="U3673">
        <f t="shared" si="40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128</v>
      </c>
      <c r="M3674" t="b">
        <v>1</v>
      </c>
      <c r="N3674" t="s">
        <v>8292</v>
      </c>
      <c r="O3674" s="5">
        <f t="shared" si="399"/>
        <v>1.0153333333333334</v>
      </c>
      <c r="P3674" s="11">
        <f t="shared" si="400"/>
        <v>23.796875</v>
      </c>
      <c r="Q3674" t="str">
        <f t="shared" si="401"/>
        <v>music</v>
      </c>
      <c r="R3674" t="str">
        <f t="shared" si="402"/>
        <v>pop</v>
      </c>
      <c r="S3674" s="9">
        <f t="shared" si="403"/>
        <v>41878.946574074071</v>
      </c>
      <c r="T3674" s="10">
        <f t="shared" si="404"/>
        <v>41908.946574074071</v>
      </c>
      <c r="U3674">
        <f t="shared" si="40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104</v>
      </c>
      <c r="M3675" t="b">
        <v>1</v>
      </c>
      <c r="N3675" t="s">
        <v>8276</v>
      </c>
      <c r="O3675" s="5">
        <f t="shared" si="399"/>
        <v>1.13625</v>
      </c>
      <c r="P3675" s="11">
        <f t="shared" si="400"/>
        <v>43.70192307692308</v>
      </c>
      <c r="Q3675" t="str">
        <f t="shared" si="401"/>
        <v>music</v>
      </c>
      <c r="R3675" t="str">
        <f t="shared" si="402"/>
        <v>rock</v>
      </c>
      <c r="S3675" s="9">
        <f t="shared" si="403"/>
        <v>41914.295104166667</v>
      </c>
      <c r="T3675" s="10">
        <f t="shared" si="404"/>
        <v>41948.536111111112</v>
      </c>
      <c r="U3675">
        <f t="shared" si="40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94</v>
      </c>
      <c r="M3676" t="b">
        <v>0</v>
      </c>
      <c r="N3676" t="s">
        <v>8273</v>
      </c>
      <c r="O3676" s="5">
        <f t="shared" si="399"/>
        <v>1</v>
      </c>
      <c r="P3676" s="11">
        <f t="shared" si="400"/>
        <v>47.872340425531917</v>
      </c>
      <c r="Q3676" t="str">
        <f t="shared" si="401"/>
        <v>technology</v>
      </c>
      <c r="R3676" t="str">
        <f t="shared" si="402"/>
        <v>wearables</v>
      </c>
      <c r="S3676" s="9">
        <f t="shared" si="403"/>
        <v>42556.873020833329</v>
      </c>
      <c r="T3676" s="10">
        <f t="shared" si="404"/>
        <v>42616.873020833329</v>
      </c>
      <c r="U3676">
        <f t="shared" si="40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1</v>
      </c>
      <c r="M3677" t="b">
        <v>0</v>
      </c>
      <c r="N3677" t="s">
        <v>8290</v>
      </c>
      <c r="O3677" s="5">
        <f t="shared" si="399"/>
        <v>1.4</v>
      </c>
      <c r="P3677" s="11">
        <f t="shared" si="400"/>
        <v>70</v>
      </c>
      <c r="Q3677" t="str">
        <f t="shared" si="401"/>
        <v>publishing</v>
      </c>
      <c r="R3677" t="str">
        <f t="shared" si="402"/>
        <v>art books</v>
      </c>
      <c r="S3677" s="9">
        <f t="shared" si="403"/>
        <v>42493.597013888888</v>
      </c>
      <c r="T3677" s="10">
        <f t="shared" si="404"/>
        <v>42505.958333333328</v>
      </c>
      <c r="U3677">
        <f t="shared" si="40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57</v>
      </c>
      <c r="M3678" t="b">
        <v>0</v>
      </c>
      <c r="N3678" t="s">
        <v>8282</v>
      </c>
      <c r="O3678" s="5">
        <f t="shared" si="399"/>
        <v>1.2875000000000001</v>
      </c>
      <c r="P3678" s="11">
        <f t="shared" si="400"/>
        <v>18.07017543859649</v>
      </c>
      <c r="Q3678" t="str">
        <f t="shared" si="401"/>
        <v>games</v>
      </c>
      <c r="R3678" t="str">
        <f t="shared" si="402"/>
        <v>video games</v>
      </c>
      <c r="S3678" s="9">
        <f t="shared" si="403"/>
        <v>41876.815787037034</v>
      </c>
      <c r="T3678" s="10">
        <f t="shared" si="404"/>
        <v>41894.815787037034</v>
      </c>
      <c r="U3678">
        <f t="shared" si="40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36</v>
      </c>
      <c r="M3679" t="b">
        <v>0</v>
      </c>
      <c r="N3679" t="s">
        <v>8305</v>
      </c>
      <c r="O3679" s="5">
        <f t="shared" si="399"/>
        <v>1.0290416666666666</v>
      </c>
      <c r="P3679" s="11">
        <f t="shared" si="400"/>
        <v>343.01388888888891</v>
      </c>
      <c r="Q3679" t="str">
        <f t="shared" si="401"/>
        <v>theater</v>
      </c>
      <c r="R3679" t="str">
        <f t="shared" si="402"/>
        <v>musical</v>
      </c>
      <c r="S3679" s="9">
        <f t="shared" si="403"/>
        <v>41802.574282407404</v>
      </c>
      <c r="T3679" s="10">
        <f t="shared" si="404"/>
        <v>41823.165972222225</v>
      </c>
      <c r="U3679">
        <f t="shared" si="40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1</v>
      </c>
      <c r="L3680">
        <v>167</v>
      </c>
      <c r="M3680" t="b">
        <v>1</v>
      </c>
      <c r="N3680" t="s">
        <v>8285</v>
      </c>
      <c r="O3680" s="5">
        <f t="shared" si="399"/>
        <v>1.0249999999999999</v>
      </c>
      <c r="P3680" s="11">
        <f t="shared" si="400"/>
        <v>12.275449101796408</v>
      </c>
      <c r="Q3680" t="str">
        <f t="shared" si="401"/>
        <v>photography</v>
      </c>
      <c r="R3680" t="str">
        <f t="shared" si="402"/>
        <v>photobooks</v>
      </c>
      <c r="S3680" s="9">
        <f t="shared" si="403"/>
        <v>42120.531226851846</v>
      </c>
      <c r="T3680" s="10">
        <f t="shared" si="404"/>
        <v>42155.531226851846</v>
      </c>
      <c r="U3680">
        <f t="shared" si="40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25</v>
      </c>
      <c r="M3681" t="b">
        <v>1</v>
      </c>
      <c r="N3681" t="s">
        <v>8276</v>
      </c>
      <c r="O3681" s="5">
        <f t="shared" si="399"/>
        <v>1.101</v>
      </c>
      <c r="P3681" s="11">
        <f t="shared" si="400"/>
        <v>88.08</v>
      </c>
      <c r="Q3681" t="str">
        <f t="shared" si="401"/>
        <v>music</v>
      </c>
      <c r="R3681" t="str">
        <f t="shared" si="402"/>
        <v>rock</v>
      </c>
      <c r="S3681" s="9">
        <f t="shared" si="403"/>
        <v>41786.761354166665</v>
      </c>
      <c r="T3681" s="10">
        <f t="shared" si="404"/>
        <v>41821.207638888889</v>
      </c>
      <c r="U3681">
        <f t="shared" si="40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73</v>
      </c>
      <c r="M3682" t="b">
        <v>1</v>
      </c>
      <c r="N3682" t="s">
        <v>8276</v>
      </c>
      <c r="O3682" s="5">
        <f t="shared" si="399"/>
        <v>1.1276666666666666</v>
      </c>
      <c r="P3682" s="11">
        <f t="shared" si="400"/>
        <v>46.342465753424655</v>
      </c>
      <c r="Q3682" t="str">
        <f t="shared" si="401"/>
        <v>music</v>
      </c>
      <c r="R3682" t="str">
        <f t="shared" si="402"/>
        <v>rock</v>
      </c>
      <c r="S3682" s="9">
        <f t="shared" si="403"/>
        <v>42627.454097222217</v>
      </c>
      <c r="T3682" s="10">
        <f t="shared" si="404"/>
        <v>42648.454097222217</v>
      </c>
      <c r="U3682">
        <f t="shared" si="40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102</v>
      </c>
      <c r="M3683" t="b">
        <v>1</v>
      </c>
      <c r="N3683" t="s">
        <v>8298</v>
      </c>
      <c r="O3683" s="5">
        <f t="shared" si="399"/>
        <v>1.119</v>
      </c>
      <c r="P3683" s="11">
        <f t="shared" si="400"/>
        <v>10.970588235294118</v>
      </c>
      <c r="Q3683" t="str">
        <f t="shared" si="401"/>
        <v>food</v>
      </c>
      <c r="R3683" t="str">
        <f t="shared" si="402"/>
        <v>small batch</v>
      </c>
      <c r="S3683" s="9">
        <f t="shared" si="403"/>
        <v>42374.651504629626</v>
      </c>
      <c r="T3683" s="10">
        <f t="shared" si="404"/>
        <v>42384.651504629626</v>
      </c>
      <c r="U3683">
        <f t="shared" si="40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284</v>
      </c>
      <c r="M3684" t="b">
        <v>1</v>
      </c>
      <c r="N3684" t="s">
        <v>8285</v>
      </c>
      <c r="O3684" s="5">
        <f t="shared" si="399"/>
        <v>1.3919999999999999</v>
      </c>
      <c r="P3684" s="11">
        <f t="shared" si="400"/>
        <v>14.704225352112676</v>
      </c>
      <c r="Q3684" t="str">
        <f t="shared" si="401"/>
        <v>photography</v>
      </c>
      <c r="R3684" t="str">
        <f t="shared" si="402"/>
        <v>photobooks</v>
      </c>
      <c r="S3684" s="9">
        <f t="shared" si="403"/>
        <v>41772.685393518521</v>
      </c>
      <c r="T3684" s="10">
        <f t="shared" si="404"/>
        <v>41806.290972222225</v>
      </c>
      <c r="U3684">
        <f t="shared" si="40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24</v>
      </c>
      <c r="M3685" t="b">
        <v>1</v>
      </c>
      <c r="N3685" t="s">
        <v>8277</v>
      </c>
      <c r="O3685" s="5">
        <f t="shared" si="399"/>
        <v>1.1085714285714285</v>
      </c>
      <c r="P3685" s="11">
        <f t="shared" si="400"/>
        <v>161.66666666666666</v>
      </c>
      <c r="Q3685" t="str">
        <f t="shared" si="401"/>
        <v>music</v>
      </c>
      <c r="R3685" t="str">
        <f t="shared" si="402"/>
        <v>metal</v>
      </c>
      <c r="S3685" s="9">
        <f t="shared" si="403"/>
        <v>42633.116851851853</v>
      </c>
      <c r="T3685" s="10">
        <f t="shared" si="404"/>
        <v>42663.116851851853</v>
      </c>
      <c r="U3685">
        <f t="shared" si="40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19</v>
      </c>
      <c r="M3686" t="b">
        <v>1</v>
      </c>
      <c r="N3686" t="s">
        <v>8271</v>
      </c>
      <c r="O3686" s="5">
        <f t="shared" si="399"/>
        <v>1.3906666666666667</v>
      </c>
      <c r="P3686" s="11">
        <f t="shared" si="400"/>
        <v>54.89473684210526</v>
      </c>
      <c r="Q3686" t="str">
        <f t="shared" si="401"/>
        <v>theater</v>
      </c>
      <c r="R3686" t="str">
        <f t="shared" si="402"/>
        <v>plays</v>
      </c>
      <c r="S3686" s="9">
        <f t="shared" si="403"/>
        <v>42219.180393518516</v>
      </c>
      <c r="T3686" s="10">
        <f t="shared" si="404"/>
        <v>42249.180393518516</v>
      </c>
      <c r="U3686">
        <f t="shared" si="40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78</v>
      </c>
      <c r="M3687" t="b">
        <v>1</v>
      </c>
      <c r="N3687" t="s">
        <v>8300</v>
      </c>
      <c r="O3687" s="5">
        <f t="shared" si="399"/>
        <v>1.0569999999999999</v>
      </c>
      <c r="P3687" s="11">
        <f t="shared" si="400"/>
        <v>67.756410256410263</v>
      </c>
      <c r="Q3687" t="str">
        <f t="shared" si="401"/>
        <v>music</v>
      </c>
      <c r="R3687" t="str">
        <f t="shared" si="402"/>
        <v>classical music</v>
      </c>
      <c r="S3687" s="9">
        <f t="shared" si="403"/>
        <v>41753.593275462961</v>
      </c>
      <c r="T3687" s="10">
        <f t="shared" si="404"/>
        <v>41778.875</v>
      </c>
      <c r="U3687">
        <f t="shared" si="40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9</v>
      </c>
      <c r="M3688" t="b">
        <v>0</v>
      </c>
      <c r="N3688" t="s">
        <v>8275</v>
      </c>
      <c r="O3688" s="5">
        <f t="shared" si="399"/>
        <v>1.0142857142857142</v>
      </c>
      <c r="P3688" s="11">
        <f t="shared" si="400"/>
        <v>39.444444444444443</v>
      </c>
      <c r="Q3688" t="str">
        <f t="shared" si="401"/>
        <v>publishing</v>
      </c>
      <c r="R3688" t="str">
        <f t="shared" si="402"/>
        <v>fiction</v>
      </c>
      <c r="S3688" s="9">
        <f t="shared" si="403"/>
        <v>42230.662731481483</v>
      </c>
      <c r="T3688" s="10">
        <f t="shared" si="404"/>
        <v>42245.165972222225</v>
      </c>
      <c r="U3688">
        <f t="shared" si="40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1</v>
      </c>
      <c r="M3689" t="b">
        <v>0</v>
      </c>
      <c r="N3689" t="s">
        <v>8271</v>
      </c>
      <c r="O3689" s="5">
        <f t="shared" si="399"/>
        <v>1.0024500000000001</v>
      </c>
      <c r="P3689" s="11">
        <f t="shared" si="400"/>
        <v>5012.25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41787.218229166669</v>
      </c>
      <c r="T3689" s="10">
        <f t="shared" si="404"/>
        <v>41817.218229166669</v>
      </c>
      <c r="U3689">
        <f t="shared" si="40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2</v>
      </c>
      <c r="M3690" t="b">
        <v>0</v>
      </c>
      <c r="N3690" t="s">
        <v>8273</v>
      </c>
      <c r="O3690" s="5">
        <f t="shared" si="399"/>
        <v>1.0916666666666666</v>
      </c>
      <c r="P3690" s="11">
        <f t="shared" si="400"/>
        <v>1637.5</v>
      </c>
      <c r="Q3690" t="str">
        <f t="shared" si="401"/>
        <v>technology</v>
      </c>
      <c r="R3690" t="str">
        <f t="shared" si="402"/>
        <v>wearables</v>
      </c>
      <c r="S3690" s="9">
        <f t="shared" si="403"/>
        <v>41829.787083333329</v>
      </c>
      <c r="T3690" s="10">
        <f t="shared" si="404"/>
        <v>41859.787083333329</v>
      </c>
      <c r="U3690">
        <f t="shared" si="40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2</v>
      </c>
      <c r="M3691" t="b">
        <v>0</v>
      </c>
      <c r="N3691" t="s">
        <v>8305</v>
      </c>
      <c r="O3691" s="5">
        <f t="shared" si="399"/>
        <v>1.1833333333333333</v>
      </c>
      <c r="P3691" s="11">
        <f t="shared" si="400"/>
        <v>1775</v>
      </c>
      <c r="Q3691" t="str">
        <f t="shared" si="401"/>
        <v>theater</v>
      </c>
      <c r="R3691" t="str">
        <f t="shared" si="402"/>
        <v>musical</v>
      </c>
      <c r="S3691" s="9">
        <f t="shared" si="403"/>
        <v>42147.826840277776</v>
      </c>
      <c r="T3691" s="10">
        <f t="shared" si="404"/>
        <v>42176.934027777781</v>
      </c>
      <c r="U3691">
        <f t="shared" si="40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27</v>
      </c>
      <c r="M3692" t="b">
        <v>1</v>
      </c>
      <c r="N3692" t="s">
        <v>8280</v>
      </c>
      <c r="O3692" s="5">
        <f t="shared" si="399"/>
        <v>1.2</v>
      </c>
      <c r="P3692" s="11">
        <f t="shared" si="400"/>
        <v>66.666666666666671</v>
      </c>
      <c r="Q3692" t="str">
        <f t="shared" si="401"/>
        <v>music</v>
      </c>
      <c r="R3692" t="str">
        <f t="shared" si="402"/>
        <v>electronic music</v>
      </c>
      <c r="S3692" s="9">
        <f t="shared" si="403"/>
        <v>41940.598182870373</v>
      </c>
      <c r="T3692" s="10">
        <f t="shared" si="404"/>
        <v>41970.639849537038</v>
      </c>
      <c r="U3692">
        <f t="shared" si="40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140</v>
      </c>
      <c r="M3693" t="b">
        <v>1</v>
      </c>
      <c r="N3693" t="s">
        <v>8274</v>
      </c>
      <c r="O3693" s="5">
        <f t="shared" si="399"/>
        <v>1.2796000000000001</v>
      </c>
      <c r="P3693" s="11">
        <f t="shared" si="400"/>
        <v>365.6</v>
      </c>
      <c r="Q3693" t="str">
        <f t="shared" si="401"/>
        <v>publishing</v>
      </c>
      <c r="R3693" t="str">
        <f t="shared" si="402"/>
        <v>nonfiction</v>
      </c>
      <c r="S3693" s="9">
        <f t="shared" si="403"/>
        <v>42020.700567129628</v>
      </c>
      <c r="T3693" s="10">
        <f t="shared" si="404"/>
        <v>42065.207638888889</v>
      </c>
      <c r="U3693">
        <f t="shared" si="40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499</v>
      </c>
      <c r="M3694" t="b">
        <v>1</v>
      </c>
      <c r="N3694" t="s">
        <v>8277</v>
      </c>
      <c r="O3694" s="5">
        <f t="shared" si="399"/>
        <v>1.26</v>
      </c>
      <c r="P3694" s="11">
        <f t="shared" si="400"/>
        <v>2.5250501002004007</v>
      </c>
      <c r="Q3694" t="str">
        <f t="shared" si="401"/>
        <v>music</v>
      </c>
      <c r="R3694" t="str">
        <f t="shared" si="402"/>
        <v>metal</v>
      </c>
      <c r="S3694" s="9">
        <f t="shared" si="403"/>
        <v>41891.96503472222</v>
      </c>
      <c r="T3694" s="10">
        <f t="shared" si="404"/>
        <v>41901</v>
      </c>
      <c r="U3694">
        <f t="shared" si="40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</v>
      </c>
      <c r="M3695" t="b">
        <v>0</v>
      </c>
      <c r="N3695" t="s">
        <v>8284</v>
      </c>
      <c r="O3695" s="5">
        <f t="shared" si="399"/>
        <v>1.2912912912912913</v>
      </c>
      <c r="P3695" s="11">
        <f t="shared" si="400"/>
        <v>430</v>
      </c>
      <c r="Q3695" t="str">
        <f t="shared" si="401"/>
        <v>food</v>
      </c>
      <c r="R3695" t="str">
        <f t="shared" si="402"/>
        <v>food trucks</v>
      </c>
      <c r="S3695" s="9">
        <f t="shared" si="403"/>
        <v>42309.191307870366</v>
      </c>
      <c r="T3695" s="10">
        <f t="shared" si="404"/>
        <v>42338.9375</v>
      </c>
      <c r="U3695">
        <f t="shared" si="40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156</v>
      </c>
      <c r="M3696" t="b">
        <v>1</v>
      </c>
      <c r="N3696" t="s">
        <v>8276</v>
      </c>
      <c r="O3696" s="5">
        <f t="shared" si="399"/>
        <v>1.0742857142857143</v>
      </c>
      <c r="P3696" s="11">
        <f t="shared" si="400"/>
        <v>24.102564102564102</v>
      </c>
      <c r="Q3696" t="str">
        <f t="shared" si="401"/>
        <v>music</v>
      </c>
      <c r="R3696" t="str">
        <f t="shared" si="402"/>
        <v>rock</v>
      </c>
      <c r="S3696" s="9">
        <f t="shared" si="403"/>
        <v>42490.133877314816</v>
      </c>
      <c r="T3696" s="10">
        <f t="shared" si="404"/>
        <v>42527.083333333328</v>
      </c>
      <c r="U3696">
        <f t="shared" si="40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48</v>
      </c>
      <c r="M3697" t="b">
        <v>1</v>
      </c>
      <c r="N3697" t="s">
        <v>8300</v>
      </c>
      <c r="O3697" s="5">
        <f t="shared" si="399"/>
        <v>1.00125</v>
      </c>
      <c r="P3697" s="11">
        <f t="shared" si="400"/>
        <v>83.4375</v>
      </c>
      <c r="Q3697" t="str">
        <f t="shared" si="401"/>
        <v>music</v>
      </c>
      <c r="R3697" t="str">
        <f t="shared" si="402"/>
        <v>classical music</v>
      </c>
      <c r="S3697" s="9">
        <f t="shared" si="403"/>
        <v>41995.870486111111</v>
      </c>
      <c r="T3697" s="10">
        <f t="shared" si="404"/>
        <v>42015.870486111111</v>
      </c>
      <c r="U3697">
        <f t="shared" si="405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0</v>
      </c>
      <c r="M3698" t="b">
        <v>0</v>
      </c>
      <c r="N3698" t="s">
        <v>8289</v>
      </c>
      <c r="O3698" s="5">
        <f t="shared" si="399"/>
        <v>1.55</v>
      </c>
      <c r="P3698" s="11" t="e">
        <f t="shared" si="400"/>
        <v>#DIV/0!</v>
      </c>
      <c r="Q3698" t="str">
        <f t="shared" si="401"/>
        <v>photography</v>
      </c>
      <c r="R3698" t="str">
        <f t="shared" si="402"/>
        <v>nature</v>
      </c>
      <c r="S3698" s="9">
        <f t="shared" si="403"/>
        <v>41988.617083333331</v>
      </c>
      <c r="T3698" s="10">
        <f t="shared" si="404"/>
        <v>42048.617083333331</v>
      </c>
      <c r="U3698">
        <f t="shared" si="40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17</v>
      </c>
      <c r="M3699" t="b">
        <v>1</v>
      </c>
      <c r="N3699" t="s">
        <v>8271</v>
      </c>
      <c r="O3699" s="5">
        <f t="shared" si="399"/>
        <v>1.08</v>
      </c>
      <c r="P3699" s="11">
        <f t="shared" si="400"/>
        <v>127.05882352941177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42479.465833333335</v>
      </c>
      <c r="T3699" s="10">
        <f t="shared" si="404"/>
        <v>42500.465833333335</v>
      </c>
      <c r="U3699">
        <f t="shared" si="40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35</v>
      </c>
      <c r="M3700" t="b">
        <v>1</v>
      </c>
      <c r="N3700" t="s">
        <v>8271</v>
      </c>
      <c r="O3700" s="5">
        <f t="shared" si="399"/>
        <v>1.1052</v>
      </c>
      <c r="P3700" s="11">
        <f t="shared" si="400"/>
        <v>157.88571428571427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42401.806562500002</v>
      </c>
      <c r="T3700" s="10">
        <f t="shared" si="404"/>
        <v>42431.806562500002</v>
      </c>
      <c r="U3700">
        <f t="shared" si="40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5</v>
      </c>
      <c r="M3701" t="b">
        <v>0</v>
      </c>
      <c r="N3701" t="s">
        <v>8282</v>
      </c>
      <c r="O3701" s="5">
        <f t="shared" si="399"/>
        <v>1.008</v>
      </c>
      <c r="P3701" s="11">
        <f t="shared" si="400"/>
        <v>504</v>
      </c>
      <c r="Q3701" t="str">
        <f t="shared" si="401"/>
        <v>games</v>
      </c>
      <c r="R3701" t="str">
        <f t="shared" si="402"/>
        <v>video games</v>
      </c>
      <c r="S3701" s="9">
        <f t="shared" si="403"/>
        <v>41897.602037037039</v>
      </c>
      <c r="T3701" s="10">
        <f t="shared" si="404"/>
        <v>41927.602037037039</v>
      </c>
      <c r="U3701">
        <f t="shared" si="40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1</v>
      </c>
      <c r="L3702">
        <v>183</v>
      </c>
      <c r="M3702" t="b">
        <v>1</v>
      </c>
      <c r="N3702" t="s">
        <v>8295</v>
      </c>
      <c r="O3702" s="5">
        <f t="shared" si="399"/>
        <v>1.212</v>
      </c>
      <c r="P3702" s="11">
        <f t="shared" si="400"/>
        <v>3.3114754098360657</v>
      </c>
      <c r="Q3702" t="str">
        <f t="shared" si="401"/>
        <v>technology</v>
      </c>
      <c r="R3702" t="str">
        <f t="shared" si="402"/>
        <v>hardware</v>
      </c>
      <c r="S3702" s="9">
        <f t="shared" si="403"/>
        <v>41882.585648148146</v>
      </c>
      <c r="T3702" s="10">
        <f t="shared" si="404"/>
        <v>41912.666666666664</v>
      </c>
      <c r="U3702">
        <f t="shared" si="40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</v>
      </c>
      <c r="M3703" t="b">
        <v>0</v>
      </c>
      <c r="N3703" t="s">
        <v>8275</v>
      </c>
      <c r="O3703" s="5">
        <f t="shared" si="399"/>
        <v>1.0033333333333334</v>
      </c>
      <c r="P3703" s="11">
        <f t="shared" si="400"/>
        <v>501.66666666666669</v>
      </c>
      <c r="Q3703" t="str">
        <f t="shared" si="401"/>
        <v>publishing</v>
      </c>
      <c r="R3703" t="str">
        <f t="shared" si="402"/>
        <v>fiction</v>
      </c>
      <c r="S3703" s="9">
        <f t="shared" si="403"/>
        <v>42129.541585648149</v>
      </c>
      <c r="T3703" s="10">
        <f t="shared" si="404"/>
        <v>42159.541585648149</v>
      </c>
      <c r="U3703">
        <f t="shared" si="40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1</v>
      </c>
      <c r="M3704" t="b">
        <v>0</v>
      </c>
      <c r="N3704" t="s">
        <v>8305</v>
      </c>
      <c r="O3704" s="5">
        <f t="shared" si="399"/>
        <v>1.0916666666666666</v>
      </c>
      <c r="P3704" s="11">
        <f t="shared" si="400"/>
        <v>3275</v>
      </c>
      <c r="Q3704" t="str">
        <f t="shared" si="401"/>
        <v>theater</v>
      </c>
      <c r="R3704" t="str">
        <f t="shared" si="402"/>
        <v>musical</v>
      </c>
      <c r="S3704" s="9">
        <f t="shared" si="403"/>
        <v>42524.53800925926</v>
      </c>
      <c r="T3704" s="10">
        <f t="shared" si="404"/>
        <v>42561.957638888889</v>
      </c>
      <c r="U3704">
        <f t="shared" si="40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37</v>
      </c>
      <c r="M3705" t="b">
        <v>1</v>
      </c>
      <c r="N3705" t="s">
        <v>8303</v>
      </c>
      <c r="O3705" s="5">
        <f t="shared" si="399"/>
        <v>1.2342857142857142</v>
      </c>
      <c r="P3705" s="11">
        <f t="shared" si="400"/>
        <v>35.027027027027025</v>
      </c>
      <c r="Q3705" t="str">
        <f t="shared" si="401"/>
        <v>theater</v>
      </c>
      <c r="R3705" t="str">
        <f t="shared" si="402"/>
        <v>spaces</v>
      </c>
      <c r="S3705" s="9">
        <f t="shared" si="403"/>
        <v>42556.504490740743</v>
      </c>
      <c r="T3705" s="10">
        <f t="shared" si="404"/>
        <v>42595.290972222225</v>
      </c>
      <c r="U3705">
        <f t="shared" si="40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93</v>
      </c>
      <c r="M3706" t="b">
        <v>1</v>
      </c>
      <c r="N3706" t="s">
        <v>8292</v>
      </c>
      <c r="O3706" s="5">
        <f t="shared" si="399"/>
        <v>1.3633666666666666</v>
      </c>
      <c r="P3706" s="11">
        <f t="shared" si="400"/>
        <v>4.3979569892473114</v>
      </c>
      <c r="Q3706" t="str">
        <f t="shared" si="401"/>
        <v>music</v>
      </c>
      <c r="R3706" t="str">
        <f t="shared" si="402"/>
        <v>pop</v>
      </c>
      <c r="S3706" s="9">
        <f t="shared" si="403"/>
        <v>42461.689745370371</v>
      </c>
      <c r="T3706" s="10">
        <f t="shared" si="404"/>
        <v>42521.689745370371</v>
      </c>
      <c r="U3706">
        <f t="shared" si="40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11</v>
      </c>
      <c r="M3707" t="b">
        <v>1</v>
      </c>
      <c r="N3707" t="s">
        <v>8271</v>
      </c>
      <c r="O3707" s="5">
        <f t="shared" si="399"/>
        <v>1.0346657233816767</v>
      </c>
      <c r="P3707" s="11">
        <f t="shared" si="400"/>
        <v>265.90909090909093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41792.542986111112</v>
      </c>
      <c r="T3707" s="10">
        <f t="shared" si="404"/>
        <v>41813.75</v>
      </c>
      <c r="U3707">
        <f t="shared" si="40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49</v>
      </c>
      <c r="M3708" t="b">
        <v>1</v>
      </c>
      <c r="N3708" t="s">
        <v>8271</v>
      </c>
      <c r="O3708" s="5">
        <f t="shared" si="399"/>
        <v>1.2133333333333334</v>
      </c>
      <c r="P3708" s="11">
        <f t="shared" si="400"/>
        <v>37.142857142857146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41879.913761574076</v>
      </c>
      <c r="T3708" s="10">
        <f t="shared" si="404"/>
        <v>41894.913761574076</v>
      </c>
      <c r="U3708">
        <f t="shared" si="40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7</v>
      </c>
      <c r="M3709" t="b">
        <v>0</v>
      </c>
      <c r="N3709" t="s">
        <v>8271</v>
      </c>
      <c r="O3709" s="5">
        <f t="shared" si="399"/>
        <v>1.86</v>
      </c>
      <c r="P3709" s="11">
        <f t="shared" si="400"/>
        <v>265.71428571428572</v>
      </c>
      <c r="Q3709" t="str">
        <f t="shared" si="401"/>
        <v>theater</v>
      </c>
      <c r="R3709" t="str">
        <f t="shared" si="402"/>
        <v>plays</v>
      </c>
      <c r="S3709" s="9">
        <f t="shared" si="403"/>
        <v>42552.048356481479</v>
      </c>
      <c r="T3709" s="10">
        <f t="shared" si="404"/>
        <v>42573.226388888885</v>
      </c>
      <c r="U3709">
        <f t="shared" si="40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0</v>
      </c>
      <c r="M3710" t="b">
        <v>0</v>
      </c>
      <c r="N3710" t="s">
        <v>8282</v>
      </c>
      <c r="O3710" s="5">
        <f t="shared" si="399"/>
        <v>3</v>
      </c>
      <c r="P3710" s="11" t="e">
        <f t="shared" si="400"/>
        <v>#DIV/0!</v>
      </c>
      <c r="Q3710" t="str">
        <f t="shared" si="401"/>
        <v>games</v>
      </c>
      <c r="R3710" t="str">
        <f t="shared" si="402"/>
        <v>video games</v>
      </c>
      <c r="S3710" s="9">
        <f t="shared" si="403"/>
        <v>41810.142199074071</v>
      </c>
      <c r="T3710" s="10">
        <f t="shared" si="404"/>
        <v>41824.142199074071</v>
      </c>
      <c r="U3710">
        <f t="shared" si="40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</v>
      </c>
      <c r="M3711" t="b">
        <v>0</v>
      </c>
      <c r="N3711" t="s">
        <v>8296</v>
      </c>
      <c r="O3711" s="5">
        <f t="shared" si="399"/>
        <v>1.0825</v>
      </c>
      <c r="P3711" s="11">
        <f t="shared" si="400"/>
        <v>360.83333333333331</v>
      </c>
      <c r="Q3711" t="str">
        <f t="shared" si="401"/>
        <v>photography</v>
      </c>
      <c r="R3711" t="str">
        <f t="shared" si="402"/>
        <v>people</v>
      </c>
      <c r="S3711" s="9">
        <f t="shared" si="403"/>
        <v>41785.707708333335</v>
      </c>
      <c r="T3711" s="10">
        <f t="shared" si="404"/>
        <v>41815.707708333335</v>
      </c>
      <c r="U3711">
        <f t="shared" si="40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10</v>
      </c>
      <c r="M3712" t="b">
        <v>0</v>
      </c>
      <c r="N3712" t="s">
        <v>8291</v>
      </c>
      <c r="O3712" s="5">
        <f t="shared" si="399"/>
        <v>1.4115384615384616</v>
      </c>
      <c r="P3712" s="11">
        <f t="shared" si="400"/>
        <v>183.5</v>
      </c>
      <c r="Q3712" t="str">
        <f t="shared" si="401"/>
        <v>photography</v>
      </c>
      <c r="R3712" t="str">
        <f t="shared" si="402"/>
        <v>places</v>
      </c>
      <c r="S3712" s="9">
        <f t="shared" si="403"/>
        <v>42072.576249999998</v>
      </c>
      <c r="T3712" s="10">
        <f t="shared" si="404"/>
        <v>42097.576249999998</v>
      </c>
      <c r="U3712">
        <f t="shared" si="40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1</v>
      </c>
      <c r="L3713">
        <v>79</v>
      </c>
      <c r="M3713" t="b">
        <v>1</v>
      </c>
      <c r="N3713" t="s">
        <v>8269</v>
      </c>
      <c r="O3713" s="5">
        <f t="shared" si="399"/>
        <v>1.1399999999999999</v>
      </c>
      <c r="P3713" s="11">
        <f t="shared" si="400"/>
        <v>7.2151898734177218</v>
      </c>
      <c r="Q3713" t="str">
        <f t="shared" si="401"/>
        <v>film &amp; video</v>
      </c>
      <c r="R3713" t="str">
        <f t="shared" si="402"/>
        <v>documentary</v>
      </c>
      <c r="S3713" s="9">
        <f t="shared" si="403"/>
        <v>41779.724224537036</v>
      </c>
      <c r="T3713" s="10">
        <f t="shared" si="404"/>
        <v>41805.666666666664</v>
      </c>
      <c r="U3713">
        <f t="shared" si="40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</v>
      </c>
      <c r="M3714" t="b">
        <v>0</v>
      </c>
      <c r="N3714" t="s">
        <v>8290</v>
      </c>
      <c r="O3714" s="5">
        <f t="shared" ref="O3714:O3777" si="406">E3714/D3714</f>
        <v>1.5373333333333334</v>
      </c>
      <c r="P3714" s="11">
        <f t="shared" ref="P3714:P3777" si="407">E3714/L3714</f>
        <v>11530</v>
      </c>
      <c r="Q3714" t="str">
        <f t="shared" ref="Q3714:Q3777" si="408">LEFT(N3714,SEARCH("/",N3714,1)-1)</f>
        <v>publishing</v>
      </c>
      <c r="R3714" t="str">
        <f t="shared" ref="R3714:R3777" si="409">RIGHT(N3714,LEN(N3714)- SEARCH("/",N3714,SEARCH("/",N3714)))</f>
        <v>art books</v>
      </c>
      <c r="S3714" s="9">
        <f t="shared" ref="S3714:S3777" si="410">(((J3714/60)/60)/24)+DATE(1970,1,1)</f>
        <v>42134.172071759262</v>
      </c>
      <c r="T3714" s="10">
        <f t="shared" ref="T3714:T3777" si="411">(((I3714/60)/60)/24)+DATE(1970,1,1)</f>
        <v>42155.290972222225</v>
      </c>
      <c r="U3714">
        <f t="shared" ref="U3714:U3777" si="412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7</v>
      </c>
      <c r="M3715" t="b">
        <v>0</v>
      </c>
      <c r="N3715" t="s">
        <v>8268</v>
      </c>
      <c r="O3715" s="5">
        <f t="shared" si="406"/>
        <v>1.0149999999999999</v>
      </c>
      <c r="P3715" s="11">
        <f t="shared" si="407"/>
        <v>290</v>
      </c>
      <c r="Q3715" t="str">
        <f t="shared" si="408"/>
        <v>film &amp; video</v>
      </c>
      <c r="R3715" t="str">
        <f t="shared" si="409"/>
        <v>drama</v>
      </c>
      <c r="S3715" s="9">
        <f t="shared" si="410"/>
        <v>42505.738032407404</v>
      </c>
      <c r="T3715" s="10">
        <f t="shared" si="411"/>
        <v>42525.738032407404</v>
      </c>
      <c r="U3715">
        <f t="shared" si="412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1</v>
      </c>
      <c r="L3716">
        <v>660</v>
      </c>
      <c r="M3716" t="b">
        <v>1</v>
      </c>
      <c r="N3716" t="s">
        <v>8295</v>
      </c>
      <c r="O3716" s="5">
        <f t="shared" si="406"/>
        <v>1.0235000000000001</v>
      </c>
      <c r="P3716" s="11">
        <f t="shared" si="407"/>
        <v>15.507575757575758</v>
      </c>
      <c r="Q3716" t="str">
        <f t="shared" si="408"/>
        <v>technology</v>
      </c>
      <c r="R3716" t="str">
        <f t="shared" si="409"/>
        <v>hardware</v>
      </c>
      <c r="S3716" s="9">
        <f t="shared" si="410"/>
        <v>42118.556331018524</v>
      </c>
      <c r="T3716" s="10">
        <f t="shared" si="411"/>
        <v>42150.165972222225</v>
      </c>
      <c r="U3716">
        <f t="shared" si="41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8</v>
      </c>
      <c r="M3717" t="b">
        <v>0</v>
      </c>
      <c r="N3717" t="s">
        <v>8271</v>
      </c>
      <c r="O3717" s="5">
        <f t="shared" si="406"/>
        <v>1.0257142857142858</v>
      </c>
      <c r="P3717" s="11">
        <f t="shared" si="407"/>
        <v>448.75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42036.995590277773</v>
      </c>
      <c r="T3717" s="10">
        <f t="shared" si="411"/>
        <v>42094.536111111112</v>
      </c>
      <c r="U3717">
        <f t="shared" si="41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58</v>
      </c>
      <c r="M3718" t="b">
        <v>1</v>
      </c>
      <c r="N3718" t="s">
        <v>8265</v>
      </c>
      <c r="O3718" s="5">
        <f t="shared" si="406"/>
        <v>1.5575000000000001</v>
      </c>
      <c r="P3718" s="11">
        <f t="shared" si="407"/>
        <v>21.482758620689655</v>
      </c>
      <c r="Q3718" t="str">
        <f t="shared" si="408"/>
        <v>film &amp; video</v>
      </c>
      <c r="R3718" t="str">
        <f t="shared" si="409"/>
        <v>television</v>
      </c>
      <c r="S3718" s="9">
        <f t="shared" si="410"/>
        <v>42360.887835648144</v>
      </c>
      <c r="T3718" s="10">
        <f t="shared" si="411"/>
        <v>42390.887835648144</v>
      </c>
      <c r="U3718">
        <f t="shared" si="41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91</v>
      </c>
      <c r="M3719" t="b">
        <v>0</v>
      </c>
      <c r="N3719" t="s">
        <v>8271</v>
      </c>
      <c r="O3719" s="5">
        <f t="shared" si="406"/>
        <v>1.0075000000000001</v>
      </c>
      <c r="P3719" s="11">
        <f t="shared" si="407"/>
        <v>44.285714285714285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42102.866307870368</v>
      </c>
      <c r="T3719" s="10">
        <f t="shared" si="411"/>
        <v>42133.866307870368</v>
      </c>
      <c r="U3719">
        <f t="shared" si="41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274</v>
      </c>
      <c r="M3720" t="b">
        <v>1</v>
      </c>
      <c r="N3720" t="s">
        <v>8271</v>
      </c>
      <c r="O3720" s="5">
        <f t="shared" si="406"/>
        <v>2.3940000000000001</v>
      </c>
      <c r="P3720" s="11">
        <f t="shared" si="407"/>
        <v>4.3686131386861318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42032.716145833328</v>
      </c>
      <c r="T3720" s="10">
        <f t="shared" si="411"/>
        <v>42062.716145833328</v>
      </c>
      <c r="U3720">
        <f t="shared" si="41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25</v>
      </c>
      <c r="M3721" t="b">
        <v>0</v>
      </c>
      <c r="N3721" t="s">
        <v>8284</v>
      </c>
      <c r="O3721" s="5">
        <f t="shared" si="406"/>
        <v>2.1</v>
      </c>
      <c r="P3721" s="11">
        <f t="shared" si="407"/>
        <v>16.8</v>
      </c>
      <c r="Q3721" t="str">
        <f t="shared" si="408"/>
        <v>food</v>
      </c>
      <c r="R3721" t="str">
        <f t="shared" si="409"/>
        <v>food trucks</v>
      </c>
      <c r="S3721" s="9">
        <f t="shared" si="410"/>
        <v>42147.729930555557</v>
      </c>
      <c r="T3721" s="10">
        <f t="shared" si="411"/>
        <v>42177.729930555557</v>
      </c>
      <c r="U3721">
        <f t="shared" si="41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104</v>
      </c>
      <c r="M3722" t="b">
        <v>1</v>
      </c>
      <c r="N3722" t="s">
        <v>8303</v>
      </c>
      <c r="O3722" s="5">
        <f t="shared" si="406"/>
        <v>1.0451515151515152</v>
      </c>
      <c r="P3722" s="11">
        <f t="shared" si="407"/>
        <v>33.16346153846154</v>
      </c>
      <c r="Q3722" t="str">
        <f t="shared" si="408"/>
        <v>theater</v>
      </c>
      <c r="R3722" t="str">
        <f t="shared" si="409"/>
        <v>spaces</v>
      </c>
      <c r="S3722" s="9">
        <f t="shared" si="410"/>
        <v>42165.993125000001</v>
      </c>
      <c r="T3722" s="10">
        <f t="shared" si="411"/>
        <v>42187.993125000001</v>
      </c>
      <c r="U3722">
        <f t="shared" si="41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56</v>
      </c>
      <c r="M3723" t="b">
        <v>1</v>
      </c>
      <c r="N3723" t="s">
        <v>8271</v>
      </c>
      <c r="O3723" s="5">
        <f t="shared" si="406"/>
        <v>1.008</v>
      </c>
      <c r="P3723" s="11">
        <f t="shared" si="407"/>
        <v>90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41927.936157407406</v>
      </c>
      <c r="T3723" s="10">
        <f t="shared" si="411"/>
        <v>41948.977824074071</v>
      </c>
      <c r="U3723">
        <f t="shared" si="41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1</v>
      </c>
      <c r="L3724">
        <v>50</v>
      </c>
      <c r="M3724" t="b">
        <v>1</v>
      </c>
      <c r="N3724" t="s">
        <v>8276</v>
      </c>
      <c r="O3724" s="5">
        <f t="shared" si="406"/>
        <v>1.1120000000000001</v>
      </c>
      <c r="P3724" s="11">
        <f t="shared" si="407"/>
        <v>33.36</v>
      </c>
      <c r="Q3724" t="str">
        <f t="shared" si="408"/>
        <v>music</v>
      </c>
      <c r="R3724" t="str">
        <f t="shared" si="409"/>
        <v>rock</v>
      </c>
      <c r="S3724" s="9">
        <f t="shared" si="410"/>
        <v>42381.671840277777</v>
      </c>
      <c r="T3724" s="10">
        <f t="shared" si="411"/>
        <v>42411.957638888889</v>
      </c>
      <c r="U3724">
        <f t="shared" si="41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1</v>
      </c>
      <c r="M3725" t="b">
        <v>0</v>
      </c>
      <c r="N3725" t="s">
        <v>8272</v>
      </c>
      <c r="O3725" s="5">
        <f t="shared" si="406"/>
        <v>1.0204444444444445</v>
      </c>
      <c r="P3725" s="11">
        <f t="shared" si="407"/>
        <v>4592</v>
      </c>
      <c r="Q3725" t="str">
        <f t="shared" si="408"/>
        <v>technology</v>
      </c>
      <c r="R3725" t="str">
        <f t="shared" si="409"/>
        <v>web</v>
      </c>
      <c r="S3725" s="9">
        <f t="shared" si="410"/>
        <v>41943.753032407411</v>
      </c>
      <c r="T3725" s="10">
        <f t="shared" si="411"/>
        <v>41973.794699074075</v>
      </c>
      <c r="U3725">
        <f t="shared" si="41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0</v>
      </c>
      <c r="M3726" t="b">
        <v>0</v>
      </c>
      <c r="N3726" t="s">
        <v>8293</v>
      </c>
      <c r="O3726" s="5">
        <f t="shared" si="406"/>
        <v>1.0254767441860466</v>
      </c>
      <c r="P3726" s="11" t="e">
        <f t="shared" si="407"/>
        <v>#DIV/0!</v>
      </c>
      <c r="Q3726" t="str">
        <f t="shared" si="408"/>
        <v>music</v>
      </c>
      <c r="R3726" t="str">
        <f t="shared" si="409"/>
        <v>faith</v>
      </c>
      <c r="S3726" s="9">
        <f t="shared" si="410"/>
        <v>42465.491435185191</v>
      </c>
      <c r="T3726" s="10">
        <f t="shared" si="411"/>
        <v>42494.958333333328</v>
      </c>
      <c r="U3726">
        <f t="shared" si="41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1</v>
      </c>
      <c r="L3727">
        <v>74</v>
      </c>
      <c r="M3727" t="b">
        <v>1</v>
      </c>
      <c r="N3727" t="s">
        <v>8280</v>
      </c>
      <c r="O3727" s="5">
        <f t="shared" si="406"/>
        <v>1.27</v>
      </c>
      <c r="P3727" s="11">
        <f t="shared" si="407"/>
        <v>5.1486486486486482</v>
      </c>
      <c r="Q3727" t="str">
        <f t="shared" si="408"/>
        <v>music</v>
      </c>
      <c r="R3727" t="str">
        <f t="shared" si="409"/>
        <v>electronic music</v>
      </c>
      <c r="S3727" s="9">
        <f t="shared" si="410"/>
        <v>42401.945219907408</v>
      </c>
      <c r="T3727" s="10">
        <f t="shared" si="411"/>
        <v>42418.895833333328</v>
      </c>
      <c r="U3727">
        <f t="shared" si="41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34</v>
      </c>
      <c r="M3728" t="b">
        <v>0</v>
      </c>
      <c r="N3728" t="s">
        <v>8273</v>
      </c>
      <c r="O3728" s="5">
        <f t="shared" si="406"/>
        <v>3.3870588235294119</v>
      </c>
      <c r="P3728" s="11">
        <f t="shared" si="407"/>
        <v>84.67647058823529</v>
      </c>
      <c r="Q3728" t="str">
        <f t="shared" si="408"/>
        <v>technology</v>
      </c>
      <c r="R3728" t="str">
        <f t="shared" si="409"/>
        <v>wearables</v>
      </c>
      <c r="S3728" s="9">
        <f t="shared" si="410"/>
        <v>42462.140868055561</v>
      </c>
      <c r="T3728" s="10">
        <f t="shared" si="411"/>
        <v>42489.875</v>
      </c>
      <c r="U3728">
        <f t="shared" si="41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18</v>
      </c>
      <c r="M3729" t="b">
        <v>0</v>
      </c>
      <c r="N3729" t="s">
        <v>8273</v>
      </c>
      <c r="O3729" s="5">
        <f t="shared" si="406"/>
        <v>1.0075000000000001</v>
      </c>
      <c r="P3729" s="11">
        <f t="shared" si="407"/>
        <v>111.94444444444444</v>
      </c>
      <c r="Q3729" t="str">
        <f t="shared" si="408"/>
        <v>technology</v>
      </c>
      <c r="R3729" t="str">
        <f t="shared" si="409"/>
        <v>wearables</v>
      </c>
      <c r="S3729" s="9">
        <f t="shared" si="410"/>
        <v>42632.348310185189</v>
      </c>
      <c r="T3729" s="10">
        <f t="shared" si="411"/>
        <v>42663.204861111109</v>
      </c>
      <c r="U3729">
        <f t="shared" si="41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1</v>
      </c>
      <c r="L3730">
        <v>615</v>
      </c>
      <c r="M3730" t="b">
        <v>1</v>
      </c>
      <c r="N3730" t="s">
        <v>8285</v>
      </c>
      <c r="O3730" s="5">
        <f t="shared" si="406"/>
        <v>9.3100000000000002E-2</v>
      </c>
      <c r="P3730" s="11">
        <f t="shared" si="407"/>
        <v>3.0276422764227644</v>
      </c>
      <c r="Q3730" t="str">
        <f t="shared" si="408"/>
        <v>photography</v>
      </c>
      <c r="R3730" t="str">
        <f t="shared" si="409"/>
        <v>photobooks</v>
      </c>
      <c r="S3730" s="9">
        <f t="shared" si="410"/>
        <v>42205.171018518522</v>
      </c>
      <c r="T3730" s="10">
        <f t="shared" si="411"/>
        <v>42235.171018518522</v>
      </c>
      <c r="U3730">
        <f t="shared" si="41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112</v>
      </c>
      <c r="M3731" t="b">
        <v>1</v>
      </c>
      <c r="N3731" t="s">
        <v>8276</v>
      </c>
      <c r="O3731" s="5">
        <f t="shared" si="406"/>
        <v>7.2400000000000006E-2</v>
      </c>
      <c r="P3731" s="11">
        <f t="shared" si="407"/>
        <v>3.2321428571428572</v>
      </c>
      <c r="Q3731" t="str">
        <f t="shared" si="408"/>
        <v>music</v>
      </c>
      <c r="R3731" t="str">
        <f t="shared" si="409"/>
        <v>rock</v>
      </c>
      <c r="S3731" s="9">
        <f t="shared" si="410"/>
        <v>42041.205000000002</v>
      </c>
      <c r="T3731" s="10">
        <f t="shared" si="411"/>
        <v>42086.16333333333</v>
      </c>
      <c r="U3731">
        <f t="shared" si="41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1</v>
      </c>
      <c r="L3732">
        <v>454</v>
      </c>
      <c r="M3732" t="b">
        <v>1</v>
      </c>
      <c r="N3732" t="s">
        <v>8295</v>
      </c>
      <c r="O3732" s="5">
        <f t="shared" si="406"/>
        <v>0.1</v>
      </c>
      <c r="P3732" s="11">
        <f t="shared" si="407"/>
        <v>0.22026431718061673</v>
      </c>
      <c r="Q3732" t="str">
        <f t="shared" si="408"/>
        <v>technology</v>
      </c>
      <c r="R3732" t="str">
        <f t="shared" si="409"/>
        <v>hardware</v>
      </c>
      <c r="S3732" s="9">
        <f t="shared" si="410"/>
        <v>42203.677766203706</v>
      </c>
      <c r="T3732" s="10">
        <f t="shared" si="411"/>
        <v>42233.677766203706</v>
      </c>
      <c r="U3732">
        <f t="shared" si="41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28</v>
      </c>
      <c r="M3733" t="b">
        <v>0</v>
      </c>
      <c r="N3733" t="s">
        <v>8278</v>
      </c>
      <c r="O3733" s="5">
        <f t="shared" si="406"/>
        <v>0.11272727272727273</v>
      </c>
      <c r="P3733" s="11">
        <f t="shared" si="407"/>
        <v>22.142857142857142</v>
      </c>
      <c r="Q3733" t="str">
        <f t="shared" si="408"/>
        <v>music</v>
      </c>
      <c r="R3733" t="str">
        <f t="shared" si="409"/>
        <v>jazz</v>
      </c>
      <c r="S3733" s="9">
        <f t="shared" si="410"/>
        <v>41983.752847222218</v>
      </c>
      <c r="T3733" s="10">
        <f t="shared" si="411"/>
        <v>42014.140972222223</v>
      </c>
      <c r="U3733">
        <f t="shared" si="41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11</v>
      </c>
      <c r="M3734" t="b">
        <v>0</v>
      </c>
      <c r="N3734" t="s">
        <v>8273</v>
      </c>
      <c r="O3734" s="5">
        <f t="shared" si="406"/>
        <v>0.15411764705882353</v>
      </c>
      <c r="P3734" s="11">
        <f t="shared" si="407"/>
        <v>11.909090909090908</v>
      </c>
      <c r="Q3734" t="str">
        <f t="shared" si="408"/>
        <v>technology</v>
      </c>
      <c r="R3734" t="str">
        <f t="shared" si="409"/>
        <v>wearables</v>
      </c>
      <c r="S3734" s="9">
        <f t="shared" si="410"/>
        <v>41968.677465277782</v>
      </c>
      <c r="T3734" s="10">
        <f t="shared" si="411"/>
        <v>42028.5</v>
      </c>
      <c r="U3734">
        <f t="shared" si="41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1</v>
      </c>
      <c r="M3735" t="b">
        <v>0</v>
      </c>
      <c r="N3735" t="s">
        <v>8271</v>
      </c>
      <c r="O3735" s="5">
        <f t="shared" si="406"/>
        <v>0</v>
      </c>
      <c r="P3735" s="11">
        <f t="shared" si="407"/>
        <v>0</v>
      </c>
      <c r="Q3735" t="str">
        <f t="shared" si="408"/>
        <v>theater</v>
      </c>
      <c r="R3735" t="str">
        <f t="shared" si="409"/>
        <v>plays</v>
      </c>
      <c r="S3735" s="9">
        <f t="shared" si="410"/>
        <v>42103.024398148147</v>
      </c>
      <c r="T3735" s="10">
        <f t="shared" si="411"/>
        <v>42112.9375</v>
      </c>
      <c r="U3735">
        <f t="shared" si="41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42</v>
      </c>
      <c r="M3736" t="b">
        <v>1</v>
      </c>
      <c r="N3736" t="s">
        <v>8303</v>
      </c>
      <c r="O3736" s="5">
        <f t="shared" si="406"/>
        <v>0.28466666666666668</v>
      </c>
      <c r="P3736" s="11">
        <f t="shared" si="407"/>
        <v>10.166666666666666</v>
      </c>
      <c r="Q3736" t="str">
        <f t="shared" si="408"/>
        <v>theater</v>
      </c>
      <c r="R3736" t="str">
        <f t="shared" si="409"/>
        <v>spaces</v>
      </c>
      <c r="S3736" s="9">
        <f t="shared" si="410"/>
        <v>42089.901574074072</v>
      </c>
      <c r="T3736" s="10">
        <f t="shared" si="411"/>
        <v>42149.901574074072</v>
      </c>
      <c r="U3736">
        <f t="shared" si="41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1107</v>
      </c>
      <c r="M3737" t="b">
        <v>1</v>
      </c>
      <c r="N3737" t="s">
        <v>8273</v>
      </c>
      <c r="O3737" s="5">
        <f t="shared" si="406"/>
        <v>0.13333333333333333</v>
      </c>
      <c r="P3737" s="11">
        <f t="shared" si="407"/>
        <v>1.8066847335140017E-2</v>
      </c>
      <c r="Q3737" t="str">
        <f t="shared" si="408"/>
        <v>technology</v>
      </c>
      <c r="R3737" t="str">
        <f t="shared" si="409"/>
        <v>wearables</v>
      </c>
      <c r="S3737" s="9">
        <f t="shared" si="410"/>
        <v>42122.693159722221</v>
      </c>
      <c r="T3737" s="10">
        <f t="shared" si="411"/>
        <v>42152.693159722221</v>
      </c>
      <c r="U3737">
        <f t="shared" si="41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11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42048.711724537032</v>
      </c>
      <c r="T3738" s="10">
        <f t="shared" si="411"/>
        <v>42086.75</v>
      </c>
      <c r="U3738">
        <f t="shared" si="41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16</v>
      </c>
      <c r="M3739" t="b">
        <v>1</v>
      </c>
      <c r="N3739" t="s">
        <v>8277</v>
      </c>
      <c r="O3739" s="5">
        <f t="shared" si="406"/>
        <v>0.21428571428571427</v>
      </c>
      <c r="P3739" s="11">
        <f t="shared" si="407"/>
        <v>9.375</v>
      </c>
      <c r="Q3739" t="str">
        <f t="shared" si="408"/>
        <v>music</v>
      </c>
      <c r="R3739" t="str">
        <f t="shared" si="409"/>
        <v>metal</v>
      </c>
      <c r="S3739" s="9">
        <f t="shared" si="410"/>
        <v>42297.691006944442</v>
      </c>
      <c r="T3739" s="10">
        <f t="shared" si="411"/>
        <v>42320.290972222225</v>
      </c>
      <c r="U3739">
        <f t="shared" si="41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1</v>
      </c>
      <c r="M3740" t="b">
        <v>0</v>
      </c>
      <c r="N3740" t="s">
        <v>8289</v>
      </c>
      <c r="O3740" s="5">
        <f t="shared" si="406"/>
        <v>0.18</v>
      </c>
      <c r="P3740" s="11">
        <f t="shared" si="407"/>
        <v>270</v>
      </c>
      <c r="Q3740" t="str">
        <f t="shared" si="408"/>
        <v>photography</v>
      </c>
      <c r="R3740" t="str">
        <f t="shared" si="409"/>
        <v>nature</v>
      </c>
      <c r="S3740" s="9">
        <f t="shared" si="410"/>
        <v>41813.938715277778</v>
      </c>
      <c r="T3740" s="10">
        <f t="shared" si="411"/>
        <v>41835.916666666664</v>
      </c>
      <c r="U3740">
        <f t="shared" si="41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71</v>
      </c>
      <c r="M3741" t="b">
        <v>1</v>
      </c>
      <c r="N3741" t="s">
        <v>8269</v>
      </c>
      <c r="O3741" s="5">
        <f t="shared" si="406"/>
        <v>0.20125000000000001</v>
      </c>
      <c r="P3741" s="11">
        <f t="shared" si="407"/>
        <v>11.338028169014084</v>
      </c>
      <c r="Q3741" t="str">
        <f t="shared" si="408"/>
        <v>film &amp; video</v>
      </c>
      <c r="R3741" t="str">
        <f t="shared" si="409"/>
        <v>documentary</v>
      </c>
      <c r="S3741" s="9">
        <f t="shared" si="410"/>
        <v>42548.449861111112</v>
      </c>
      <c r="T3741" s="10">
        <f t="shared" si="411"/>
        <v>42568.449861111112</v>
      </c>
      <c r="U3741">
        <f t="shared" si="41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0</v>
      </c>
      <c r="M3742" t="b">
        <v>0</v>
      </c>
      <c r="N3742" t="s">
        <v>8293</v>
      </c>
      <c r="O3742" s="5">
        <f t="shared" si="406"/>
        <v>0.17899999999999999</v>
      </c>
      <c r="P3742" s="11" t="e">
        <f t="shared" si="407"/>
        <v>#DIV/0!</v>
      </c>
      <c r="Q3742" t="str">
        <f t="shared" si="408"/>
        <v>music</v>
      </c>
      <c r="R3742" t="str">
        <f t="shared" si="409"/>
        <v>faith</v>
      </c>
      <c r="S3742" s="9">
        <f t="shared" si="410"/>
        <v>41833.089756944442</v>
      </c>
      <c r="T3742" s="10">
        <f t="shared" si="411"/>
        <v>41863.079143518517</v>
      </c>
      <c r="U3742">
        <f t="shared" si="41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46</v>
      </c>
      <c r="M3743" t="b">
        <v>1</v>
      </c>
      <c r="N3743" t="s">
        <v>8271</v>
      </c>
      <c r="O3743" s="5">
        <f t="shared" si="406"/>
        <v>0</v>
      </c>
      <c r="P3743" s="11">
        <f t="shared" si="407"/>
        <v>0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42325.920717592591</v>
      </c>
      <c r="T3743" s="10">
        <f t="shared" si="411"/>
        <v>42355.920717592591</v>
      </c>
      <c r="U3743">
        <f t="shared" si="41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49</v>
      </c>
      <c r="M3744" t="b">
        <v>1</v>
      </c>
      <c r="N3744" t="s">
        <v>8271</v>
      </c>
      <c r="O3744" s="5">
        <f t="shared" si="406"/>
        <v>0.02</v>
      </c>
      <c r="P3744" s="11">
        <f t="shared" si="407"/>
        <v>2.0408163265306123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41858.214629629627</v>
      </c>
      <c r="T3744" s="10">
        <f t="shared" si="411"/>
        <v>41888.214629629627</v>
      </c>
      <c r="U3744">
        <f t="shared" si="41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35</v>
      </c>
      <c r="M3745" t="b">
        <v>1</v>
      </c>
      <c r="N3745" t="s">
        <v>8266</v>
      </c>
      <c r="O3745" s="5">
        <f t="shared" si="406"/>
        <v>0</v>
      </c>
      <c r="P3745" s="11">
        <f t="shared" si="407"/>
        <v>0</v>
      </c>
      <c r="Q3745" t="str">
        <f t="shared" si="408"/>
        <v>film &amp; video</v>
      </c>
      <c r="R3745" t="str">
        <f t="shared" si="409"/>
        <v>shorts</v>
      </c>
      <c r="S3745" s="9">
        <f t="shared" si="410"/>
        <v>41793.710231481484</v>
      </c>
      <c r="T3745" s="10">
        <f t="shared" si="411"/>
        <v>41823.710231481484</v>
      </c>
      <c r="U3745">
        <f t="shared" si="41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3</v>
      </c>
      <c r="M3746" t="b">
        <v>0</v>
      </c>
      <c r="N3746" t="s">
        <v>8284</v>
      </c>
      <c r="O3746" s="5">
        <f t="shared" si="406"/>
        <v>0</v>
      </c>
      <c r="P3746" s="11">
        <f t="shared" si="407"/>
        <v>0</v>
      </c>
      <c r="Q3746" t="str">
        <f t="shared" si="408"/>
        <v>food</v>
      </c>
      <c r="R3746" t="str">
        <f t="shared" si="409"/>
        <v>food trucks</v>
      </c>
      <c r="S3746" s="9">
        <f t="shared" si="410"/>
        <v>41793.814259259263</v>
      </c>
      <c r="T3746" s="10">
        <f t="shared" si="411"/>
        <v>41825.165972222225</v>
      </c>
      <c r="U3746">
        <f t="shared" si="41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65</v>
      </c>
      <c r="M3747" t="b">
        <v>1</v>
      </c>
      <c r="N3747" t="s">
        <v>8295</v>
      </c>
      <c r="O3747" s="5">
        <f t="shared" si="406"/>
        <v>0.1</v>
      </c>
      <c r="P3747" s="11">
        <f t="shared" si="407"/>
        <v>0.15384615384615385</v>
      </c>
      <c r="Q3747" t="str">
        <f t="shared" si="408"/>
        <v>technology</v>
      </c>
      <c r="R3747" t="str">
        <f t="shared" si="409"/>
        <v>hardware</v>
      </c>
      <c r="S3747" s="9">
        <f t="shared" si="410"/>
        <v>41831.697939814818</v>
      </c>
      <c r="T3747" s="10">
        <f t="shared" si="411"/>
        <v>41861.697939814818</v>
      </c>
      <c r="U3747">
        <f t="shared" si="412"/>
        <v>2014</v>
      </c>
    </row>
    <row r="3748" spans="1:21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1</v>
      </c>
      <c r="L3748">
        <v>119</v>
      </c>
      <c r="M3748" t="b">
        <v>1</v>
      </c>
      <c r="N3748" t="s">
        <v>8271</v>
      </c>
      <c r="O3748" s="5">
        <f t="shared" si="406"/>
        <v>2.3764705882352941E-2</v>
      </c>
      <c r="P3748" s="11">
        <f t="shared" si="407"/>
        <v>1.6974789915966386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42621.389340277776</v>
      </c>
      <c r="T3748" s="10">
        <f t="shared" si="411"/>
        <v>42651.389340277776</v>
      </c>
      <c r="U3748">
        <f t="shared" si="41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2</v>
      </c>
      <c r="M3749" t="b">
        <v>0</v>
      </c>
      <c r="N3749" t="s">
        <v>8305</v>
      </c>
      <c r="O3749" s="5">
        <f t="shared" si="406"/>
        <v>0.01</v>
      </c>
      <c r="P3749" s="11">
        <f t="shared" si="407"/>
        <v>12.5</v>
      </c>
      <c r="Q3749" t="str">
        <f t="shared" si="408"/>
        <v>theater</v>
      </c>
      <c r="R3749" t="str">
        <f t="shared" si="409"/>
        <v>musical</v>
      </c>
      <c r="S3749" s="9">
        <f t="shared" si="410"/>
        <v>42164.299722222218</v>
      </c>
      <c r="T3749" s="10">
        <f t="shared" si="411"/>
        <v>42190.957638888889</v>
      </c>
      <c r="U3749">
        <f t="shared" si="41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1</v>
      </c>
      <c r="L3750">
        <v>269</v>
      </c>
      <c r="M3750" t="b">
        <v>1</v>
      </c>
      <c r="N3750" t="s">
        <v>8285</v>
      </c>
      <c r="O3750" s="5">
        <f t="shared" si="406"/>
        <v>1.0351999999999999</v>
      </c>
      <c r="P3750" s="11">
        <f t="shared" si="407"/>
        <v>19.241635687732341</v>
      </c>
      <c r="Q3750" t="str">
        <f t="shared" si="408"/>
        <v>photography</v>
      </c>
      <c r="R3750" t="str">
        <f t="shared" si="409"/>
        <v>photobooks</v>
      </c>
      <c r="S3750" s="9">
        <f t="shared" si="410"/>
        <v>42395.706435185188</v>
      </c>
      <c r="T3750" s="10">
        <f t="shared" si="411"/>
        <v>42416.249305555553</v>
      </c>
      <c r="U3750">
        <f t="shared" si="41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0</v>
      </c>
      <c r="M3751" t="b">
        <v>0</v>
      </c>
      <c r="N3751" t="s">
        <v>8272</v>
      </c>
      <c r="O3751" s="5">
        <f t="shared" si="406"/>
        <v>1.05</v>
      </c>
      <c r="P3751" s="11" t="e">
        <f t="shared" si="407"/>
        <v>#DIV/0!</v>
      </c>
      <c r="Q3751" t="str">
        <f t="shared" si="408"/>
        <v>technology</v>
      </c>
      <c r="R3751" t="str">
        <f t="shared" si="409"/>
        <v>web</v>
      </c>
      <c r="S3751" s="9">
        <f t="shared" si="410"/>
        <v>42458.127175925925</v>
      </c>
      <c r="T3751" s="10">
        <f t="shared" si="411"/>
        <v>42489.165972222225</v>
      </c>
      <c r="U3751">
        <f t="shared" si="41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94</v>
      </c>
      <c r="M3752" t="b">
        <v>1</v>
      </c>
      <c r="N3752" t="s">
        <v>8271</v>
      </c>
      <c r="O3752" s="5">
        <f t="shared" si="406"/>
        <v>1.0044999999999999</v>
      </c>
      <c r="P3752" s="11">
        <f t="shared" si="407"/>
        <v>64.11702127659575</v>
      </c>
      <c r="Q3752" t="str">
        <f t="shared" si="408"/>
        <v>theater</v>
      </c>
      <c r="R3752" t="str">
        <f t="shared" si="409"/>
        <v>plays</v>
      </c>
      <c r="S3752" s="9">
        <f t="shared" si="410"/>
        <v>42016.981574074074</v>
      </c>
      <c r="T3752" s="10">
        <f t="shared" si="411"/>
        <v>42045.332638888889</v>
      </c>
      <c r="U3752">
        <f t="shared" si="41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10</v>
      </c>
      <c r="M3753" t="b">
        <v>0</v>
      </c>
      <c r="N3753" t="s">
        <v>8267</v>
      </c>
      <c r="O3753" s="5">
        <f t="shared" si="406"/>
        <v>1.3260000000000001</v>
      </c>
      <c r="P3753" s="11">
        <f t="shared" si="407"/>
        <v>132.6</v>
      </c>
      <c r="Q3753" t="str">
        <f t="shared" si="408"/>
        <v>film &amp; video</v>
      </c>
      <c r="R3753" t="str">
        <f t="shared" si="409"/>
        <v>science fiction</v>
      </c>
      <c r="S3753" s="9">
        <f t="shared" si="410"/>
        <v>42403.035567129627</v>
      </c>
      <c r="T3753" s="10">
        <f t="shared" si="411"/>
        <v>42462.993900462956</v>
      </c>
      <c r="U3753">
        <f t="shared" si="41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13</v>
      </c>
      <c r="M3754" t="b">
        <v>0</v>
      </c>
      <c r="N3754" t="s">
        <v>8272</v>
      </c>
      <c r="O3754" s="5">
        <f t="shared" si="406"/>
        <v>1.1299999999999999</v>
      </c>
      <c r="P3754" s="11">
        <f t="shared" si="407"/>
        <v>43.46153846153846</v>
      </c>
      <c r="Q3754" t="str">
        <f t="shared" si="408"/>
        <v>technology</v>
      </c>
      <c r="R3754" t="str">
        <f t="shared" si="409"/>
        <v>web</v>
      </c>
      <c r="S3754" s="9">
        <f t="shared" si="410"/>
        <v>42619.802488425921</v>
      </c>
      <c r="T3754" s="10">
        <f t="shared" si="411"/>
        <v>42659.875</v>
      </c>
      <c r="U3754">
        <f t="shared" si="41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4</v>
      </c>
      <c r="M3755" t="b">
        <v>0</v>
      </c>
      <c r="N3755" t="s">
        <v>8284</v>
      </c>
      <c r="O3755" s="5">
        <f t="shared" si="406"/>
        <v>1.0334000000000001</v>
      </c>
      <c r="P3755" s="11">
        <f t="shared" si="407"/>
        <v>1291.75</v>
      </c>
      <c r="Q3755" t="str">
        <f t="shared" si="408"/>
        <v>food</v>
      </c>
      <c r="R3755" t="str">
        <f t="shared" si="409"/>
        <v>food trucks</v>
      </c>
      <c r="S3755" s="9">
        <f t="shared" si="410"/>
        <v>42128.824074074073</v>
      </c>
      <c r="T3755" s="10">
        <f t="shared" si="411"/>
        <v>42158</v>
      </c>
      <c r="U3755">
        <f t="shared" si="41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184</v>
      </c>
      <c r="M3756" t="b">
        <v>1</v>
      </c>
      <c r="N3756" t="s">
        <v>8276</v>
      </c>
      <c r="O3756" s="5">
        <f t="shared" si="406"/>
        <v>1.2</v>
      </c>
      <c r="P3756" s="11">
        <f t="shared" si="407"/>
        <v>16.304347826086957</v>
      </c>
      <c r="Q3756" t="str">
        <f t="shared" si="408"/>
        <v>music</v>
      </c>
      <c r="R3756" t="str">
        <f t="shared" si="409"/>
        <v>rock</v>
      </c>
      <c r="S3756" s="9">
        <f t="shared" si="410"/>
        <v>41808.881215277775</v>
      </c>
      <c r="T3756" s="10">
        <f t="shared" si="411"/>
        <v>41846.207638888889</v>
      </c>
      <c r="U3756">
        <f t="shared" si="41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1</v>
      </c>
      <c r="L3757">
        <v>834</v>
      </c>
      <c r="M3757" t="b">
        <v>1</v>
      </c>
      <c r="N3757" t="s">
        <v>8295</v>
      </c>
      <c r="O3757" s="5">
        <f t="shared" si="406"/>
        <v>1.2963636363636364</v>
      </c>
      <c r="P3757" s="11">
        <f t="shared" si="407"/>
        <v>0.85491606714628299</v>
      </c>
      <c r="Q3757" t="str">
        <f t="shared" si="408"/>
        <v>technology</v>
      </c>
      <c r="R3757" t="str">
        <f t="shared" si="409"/>
        <v>hardware</v>
      </c>
      <c r="S3757" s="9">
        <f t="shared" si="410"/>
        <v>42445.866979166662</v>
      </c>
      <c r="T3757" s="10">
        <f t="shared" si="411"/>
        <v>42475.866979166662</v>
      </c>
      <c r="U3757">
        <f t="shared" si="41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29</v>
      </c>
      <c r="M3758" t="b">
        <v>1</v>
      </c>
      <c r="N3758" t="s">
        <v>8279</v>
      </c>
      <c r="O3758" s="5">
        <f t="shared" si="406"/>
        <v>1.0111111111111111</v>
      </c>
      <c r="P3758" s="11">
        <f t="shared" si="407"/>
        <v>156.89655172413794</v>
      </c>
      <c r="Q3758" t="str">
        <f t="shared" si="408"/>
        <v>music</v>
      </c>
      <c r="R3758" t="str">
        <f t="shared" si="409"/>
        <v>indie rock</v>
      </c>
      <c r="S3758" s="9">
        <f t="shared" si="410"/>
        <v>41771.814791666664</v>
      </c>
      <c r="T3758" s="10">
        <f t="shared" si="411"/>
        <v>41801.814791666664</v>
      </c>
      <c r="U3758">
        <f t="shared" si="41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31</v>
      </c>
      <c r="M3759" t="b">
        <v>1</v>
      </c>
      <c r="N3759" t="s">
        <v>8271</v>
      </c>
      <c r="O3759" s="5">
        <f t="shared" si="406"/>
        <v>1.0851428571428572</v>
      </c>
      <c r="P3759" s="11">
        <f t="shared" si="407"/>
        <v>122.51612903225806</v>
      </c>
      <c r="Q3759" t="str">
        <f t="shared" si="408"/>
        <v>theater</v>
      </c>
      <c r="R3759" t="str">
        <f t="shared" si="409"/>
        <v>plays</v>
      </c>
      <c r="S3759" s="9">
        <f t="shared" si="410"/>
        <v>41954.850868055553</v>
      </c>
      <c r="T3759" s="10">
        <f t="shared" si="411"/>
        <v>41974.850868055553</v>
      </c>
      <c r="U3759">
        <f t="shared" si="41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28</v>
      </c>
      <c r="M3760" t="b">
        <v>1</v>
      </c>
      <c r="N3760" t="s">
        <v>8292</v>
      </c>
      <c r="O3760" s="5">
        <f t="shared" si="406"/>
        <v>1.0233333333333334</v>
      </c>
      <c r="P3760" s="11">
        <f t="shared" si="407"/>
        <v>54.821428571428569</v>
      </c>
      <c r="Q3760" t="str">
        <f t="shared" si="408"/>
        <v>music</v>
      </c>
      <c r="R3760" t="str">
        <f t="shared" si="409"/>
        <v>pop</v>
      </c>
      <c r="S3760" s="9">
        <f t="shared" si="410"/>
        <v>41747.471504629626</v>
      </c>
      <c r="T3760" s="10">
        <f t="shared" si="411"/>
        <v>41778.208333333336</v>
      </c>
      <c r="U3760">
        <f t="shared" si="41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29</v>
      </c>
      <c r="M3761" t="b">
        <v>0</v>
      </c>
      <c r="N3761" t="s">
        <v>8303</v>
      </c>
      <c r="O3761" s="5">
        <f t="shared" si="406"/>
        <v>1.1024425000000002</v>
      </c>
      <c r="P3761" s="11">
        <f t="shared" si="407"/>
        <v>152.06103448275863</v>
      </c>
      <c r="Q3761" t="str">
        <f t="shared" si="408"/>
        <v>theater</v>
      </c>
      <c r="R3761" t="str">
        <f t="shared" si="409"/>
        <v>spaces</v>
      </c>
      <c r="S3761" s="9">
        <f t="shared" si="410"/>
        <v>42182.108252314814</v>
      </c>
      <c r="T3761" s="10">
        <f t="shared" si="411"/>
        <v>42242.108252314814</v>
      </c>
      <c r="U3761">
        <f t="shared" si="41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6</v>
      </c>
      <c r="M3762" t="b">
        <v>0</v>
      </c>
      <c r="N3762" t="s">
        <v>8275</v>
      </c>
      <c r="O3762" s="5">
        <f t="shared" si="406"/>
        <v>1.010154</v>
      </c>
      <c r="P3762" s="11">
        <f t="shared" si="407"/>
        <v>841.79500000000007</v>
      </c>
      <c r="Q3762" t="str">
        <f t="shared" si="408"/>
        <v>publishing</v>
      </c>
      <c r="R3762" t="str">
        <f t="shared" si="409"/>
        <v>fiction</v>
      </c>
      <c r="S3762" s="9">
        <f t="shared" si="410"/>
        <v>41739.525300925925</v>
      </c>
      <c r="T3762" s="10">
        <f t="shared" si="411"/>
        <v>41764.525300925925</v>
      </c>
      <c r="U3762">
        <f t="shared" si="41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2</v>
      </c>
      <c r="M3763" t="b">
        <v>0</v>
      </c>
      <c r="N3763" t="s">
        <v>8271</v>
      </c>
      <c r="O3763" s="5">
        <f t="shared" si="406"/>
        <v>1</v>
      </c>
      <c r="P3763" s="11">
        <f t="shared" si="407"/>
        <v>250</v>
      </c>
      <c r="Q3763" t="str">
        <f t="shared" si="408"/>
        <v>theater</v>
      </c>
      <c r="R3763" t="str">
        <f t="shared" si="409"/>
        <v>plays</v>
      </c>
      <c r="S3763" s="9">
        <f t="shared" si="410"/>
        <v>42173.466863425929</v>
      </c>
      <c r="T3763" s="10">
        <f t="shared" si="411"/>
        <v>42226.958333333328</v>
      </c>
      <c r="U3763">
        <f t="shared" si="41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1</v>
      </c>
      <c r="L3764">
        <v>452</v>
      </c>
      <c r="M3764" t="b">
        <v>1</v>
      </c>
      <c r="N3764" t="s">
        <v>8285</v>
      </c>
      <c r="O3764" s="5">
        <f t="shared" si="406"/>
        <v>1.0624</v>
      </c>
      <c r="P3764" s="11">
        <f t="shared" si="407"/>
        <v>2.9380530973451329</v>
      </c>
      <c r="Q3764" t="str">
        <f t="shared" si="408"/>
        <v>photography</v>
      </c>
      <c r="R3764" t="str">
        <f t="shared" si="409"/>
        <v>photobooks</v>
      </c>
      <c r="S3764" s="9">
        <f t="shared" si="410"/>
        <v>42193.813530092593</v>
      </c>
      <c r="T3764" s="10">
        <f t="shared" si="411"/>
        <v>42218.813530092593</v>
      </c>
      <c r="U3764">
        <f t="shared" si="41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1</v>
      </c>
      <c r="M3765" t="b">
        <v>0</v>
      </c>
      <c r="N3765" t="s">
        <v>8270</v>
      </c>
      <c r="O3765" s="5">
        <f t="shared" si="406"/>
        <v>1</v>
      </c>
      <c r="P3765" s="11">
        <f t="shared" si="407"/>
        <v>5000</v>
      </c>
      <c r="Q3765" t="str">
        <f t="shared" si="408"/>
        <v>film &amp; video</v>
      </c>
      <c r="R3765" t="str">
        <f t="shared" si="409"/>
        <v>animation</v>
      </c>
      <c r="S3765" s="9">
        <f t="shared" si="410"/>
        <v>42065.750300925924</v>
      </c>
      <c r="T3765" s="10">
        <f t="shared" si="411"/>
        <v>42095.708634259259</v>
      </c>
      <c r="U3765">
        <f t="shared" si="41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17</v>
      </c>
      <c r="M3766" t="b">
        <v>1</v>
      </c>
      <c r="N3766" t="s">
        <v>8303</v>
      </c>
      <c r="O3766" s="5">
        <f t="shared" si="406"/>
        <v>1</v>
      </c>
      <c r="P3766" s="11">
        <f t="shared" si="407"/>
        <v>88.235294117647058</v>
      </c>
      <c r="Q3766" t="str">
        <f t="shared" si="408"/>
        <v>theater</v>
      </c>
      <c r="R3766" t="str">
        <f t="shared" si="409"/>
        <v>spaces</v>
      </c>
      <c r="S3766" s="9">
        <f t="shared" si="410"/>
        <v>42499.842962962968</v>
      </c>
      <c r="T3766" s="10">
        <f t="shared" si="411"/>
        <v>42519.024999999994</v>
      </c>
      <c r="U3766">
        <f t="shared" si="41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18</v>
      </c>
      <c r="M3767" t="b">
        <v>1</v>
      </c>
      <c r="N3767" t="s">
        <v>8271</v>
      </c>
      <c r="O3767" s="5">
        <f t="shared" si="406"/>
        <v>1.1345714285714286</v>
      </c>
      <c r="P3767" s="11">
        <f t="shared" si="407"/>
        <v>441.22222222222223</v>
      </c>
      <c r="Q3767" t="str">
        <f t="shared" si="408"/>
        <v>theater</v>
      </c>
      <c r="R3767" t="str">
        <f t="shared" si="409"/>
        <v>plays</v>
      </c>
      <c r="S3767" s="9">
        <f t="shared" si="410"/>
        <v>41820.776412037041</v>
      </c>
      <c r="T3767" s="10">
        <f t="shared" si="411"/>
        <v>41850.776412037041</v>
      </c>
      <c r="U3767">
        <f t="shared" si="412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310</v>
      </c>
      <c r="M3768" t="b">
        <v>0</v>
      </c>
      <c r="N3768" t="s">
        <v>8273</v>
      </c>
      <c r="O3768" s="5">
        <f t="shared" si="406"/>
        <v>1.0265010000000001</v>
      </c>
      <c r="P3768" s="11">
        <f t="shared" si="407"/>
        <v>33.11293548387097</v>
      </c>
      <c r="Q3768" t="str">
        <f t="shared" si="408"/>
        <v>technology</v>
      </c>
      <c r="R3768" t="str">
        <f t="shared" si="409"/>
        <v>wearables</v>
      </c>
      <c r="S3768" s="9">
        <f t="shared" si="410"/>
        <v>41788.167187500003</v>
      </c>
      <c r="T3768" s="10">
        <f t="shared" si="411"/>
        <v>41823.167187500003</v>
      </c>
      <c r="U3768">
        <f t="shared" si="412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3</v>
      </c>
      <c r="M3769" t="b">
        <v>0</v>
      </c>
      <c r="N3769" t="s">
        <v>8271</v>
      </c>
      <c r="O3769" s="5">
        <f t="shared" si="406"/>
        <v>1.1675</v>
      </c>
      <c r="P3769" s="11">
        <f t="shared" si="407"/>
        <v>778.33333333333337</v>
      </c>
      <c r="Q3769" t="str">
        <f t="shared" si="408"/>
        <v>theater</v>
      </c>
      <c r="R3769" t="str">
        <f t="shared" si="409"/>
        <v>plays</v>
      </c>
      <c r="S3769" s="9">
        <f t="shared" si="410"/>
        <v>42050.019641203704</v>
      </c>
      <c r="T3769" s="10">
        <f t="shared" si="411"/>
        <v>42064.207638888889</v>
      </c>
      <c r="U3769">
        <f t="shared" si="412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1</v>
      </c>
      <c r="M3770" t="b">
        <v>0</v>
      </c>
      <c r="N3770" t="s">
        <v>8271</v>
      </c>
      <c r="O3770" s="5">
        <f t="shared" si="406"/>
        <v>1.0765274999999999</v>
      </c>
      <c r="P3770" s="11">
        <f t="shared" si="407"/>
        <v>4306.1099999999997</v>
      </c>
      <c r="Q3770" t="str">
        <f t="shared" si="408"/>
        <v>theater</v>
      </c>
      <c r="R3770" t="str">
        <f t="shared" si="409"/>
        <v>plays</v>
      </c>
      <c r="S3770" s="9">
        <f t="shared" si="410"/>
        <v>41772.727893518517</v>
      </c>
      <c r="T3770" s="10">
        <f t="shared" si="411"/>
        <v>41802.727893518517</v>
      </c>
      <c r="U3770">
        <f t="shared" si="412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13</v>
      </c>
      <c r="M3771" t="b">
        <v>1</v>
      </c>
      <c r="N3771" t="s">
        <v>8271</v>
      </c>
      <c r="O3771" s="5">
        <f t="shared" si="406"/>
        <v>1</v>
      </c>
      <c r="P3771" s="11">
        <f t="shared" si="407"/>
        <v>84.615384615384613</v>
      </c>
      <c r="Q3771" t="str">
        <f t="shared" si="408"/>
        <v>theater</v>
      </c>
      <c r="R3771" t="str">
        <f t="shared" si="409"/>
        <v>plays</v>
      </c>
      <c r="S3771" s="9">
        <f t="shared" si="410"/>
        <v>42445.598136574074</v>
      </c>
      <c r="T3771" s="10">
        <f t="shared" si="411"/>
        <v>42475.598136574074</v>
      </c>
      <c r="U3771">
        <f t="shared" si="412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196</v>
      </c>
      <c r="M3772" t="b">
        <v>0</v>
      </c>
      <c r="N3772" t="s">
        <v>8273</v>
      </c>
      <c r="O3772" s="5">
        <f t="shared" si="406"/>
        <v>1</v>
      </c>
      <c r="P3772" s="11">
        <f t="shared" si="407"/>
        <v>10.204081632653061</v>
      </c>
      <c r="Q3772" t="str">
        <f t="shared" si="408"/>
        <v>technology</v>
      </c>
      <c r="R3772" t="str">
        <f t="shared" si="409"/>
        <v>wearables</v>
      </c>
      <c r="S3772" s="9">
        <f t="shared" si="410"/>
        <v>42138.930671296301</v>
      </c>
      <c r="T3772" s="10">
        <f t="shared" si="411"/>
        <v>42168.930671296301</v>
      </c>
      <c r="U3772">
        <f t="shared" si="412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114</v>
      </c>
      <c r="M3773" t="b">
        <v>1</v>
      </c>
      <c r="N3773" t="s">
        <v>8271</v>
      </c>
      <c r="O3773" s="5">
        <f t="shared" si="406"/>
        <v>1.46</v>
      </c>
      <c r="P3773" s="11">
        <f t="shared" si="407"/>
        <v>12.807017543859649</v>
      </c>
      <c r="Q3773" t="str">
        <f t="shared" si="408"/>
        <v>theater</v>
      </c>
      <c r="R3773" t="str">
        <f t="shared" si="409"/>
        <v>plays</v>
      </c>
      <c r="S3773" s="9">
        <f t="shared" si="410"/>
        <v>42493.857083333336</v>
      </c>
      <c r="T3773" s="10">
        <f t="shared" si="411"/>
        <v>42508</v>
      </c>
      <c r="U3773">
        <f t="shared" si="412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1</v>
      </c>
      <c r="L3774">
        <v>70</v>
      </c>
      <c r="M3774" t="b">
        <v>1</v>
      </c>
      <c r="N3774" t="s">
        <v>8271</v>
      </c>
      <c r="O3774" s="5">
        <f t="shared" si="406"/>
        <v>1.1020000000000001</v>
      </c>
      <c r="P3774" s="11">
        <f t="shared" si="407"/>
        <v>78.714285714285708</v>
      </c>
      <c r="Q3774" t="str">
        <f t="shared" si="408"/>
        <v>theater</v>
      </c>
      <c r="R3774" t="str">
        <f t="shared" si="409"/>
        <v>plays</v>
      </c>
      <c r="S3774" s="9">
        <f t="shared" si="410"/>
        <v>42682.616967592592</v>
      </c>
      <c r="T3774" s="10">
        <f t="shared" si="411"/>
        <v>42703.25</v>
      </c>
      <c r="U3774">
        <f t="shared" si="412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1</v>
      </c>
      <c r="L3775">
        <v>1789</v>
      </c>
      <c r="M3775" t="b">
        <v>1</v>
      </c>
      <c r="N3775" t="s">
        <v>8295</v>
      </c>
      <c r="O3775" s="5">
        <f t="shared" si="406"/>
        <v>1.0820000000000001</v>
      </c>
      <c r="P3775" s="11">
        <f t="shared" si="407"/>
        <v>3.0240357741755171</v>
      </c>
      <c r="Q3775" t="str">
        <f t="shared" si="408"/>
        <v>technology</v>
      </c>
      <c r="R3775" t="str">
        <f t="shared" si="409"/>
        <v>hardware</v>
      </c>
      <c r="S3775" s="9">
        <f t="shared" si="410"/>
        <v>42656.005173611105</v>
      </c>
      <c r="T3775" s="10">
        <f t="shared" si="411"/>
        <v>42689.088888888888</v>
      </c>
      <c r="U3775">
        <f t="shared" si="412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7</v>
      </c>
      <c r="M3776" t="b">
        <v>0</v>
      </c>
      <c r="N3776" t="s">
        <v>8271</v>
      </c>
      <c r="O3776" s="5">
        <f t="shared" si="406"/>
        <v>1</v>
      </c>
      <c r="P3776" s="11">
        <f t="shared" si="407"/>
        <v>357.14285714285717</v>
      </c>
      <c r="Q3776" t="str">
        <f t="shared" si="408"/>
        <v>theater</v>
      </c>
      <c r="R3776" t="str">
        <f t="shared" si="409"/>
        <v>plays</v>
      </c>
      <c r="S3776" s="9">
        <f t="shared" si="410"/>
        <v>42087.792303240742</v>
      </c>
      <c r="T3776" s="10">
        <f t="shared" si="411"/>
        <v>42103.792303240742</v>
      </c>
      <c r="U3776">
        <f t="shared" si="412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27</v>
      </c>
      <c r="M3777" t="b">
        <v>1</v>
      </c>
      <c r="N3777" t="s">
        <v>8300</v>
      </c>
      <c r="O3777" s="5">
        <f t="shared" si="406"/>
        <v>1.0024999999999999</v>
      </c>
      <c r="P3777" s="11">
        <f t="shared" si="407"/>
        <v>74.259259259259252</v>
      </c>
      <c r="Q3777" t="str">
        <f t="shared" si="408"/>
        <v>music</v>
      </c>
      <c r="R3777" t="str">
        <f t="shared" si="409"/>
        <v>classical music</v>
      </c>
      <c r="S3777" s="9">
        <f t="shared" si="410"/>
        <v>42075.942627314813</v>
      </c>
      <c r="T3777" s="10">
        <f t="shared" si="411"/>
        <v>42103.166666666672</v>
      </c>
      <c r="U3777">
        <f t="shared" si="412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139</v>
      </c>
      <c r="M3778" t="b">
        <v>1</v>
      </c>
      <c r="N3778" t="s">
        <v>8271</v>
      </c>
      <c r="O3778" s="5">
        <f t="shared" ref="O3778:O3841" si="413">E3778/D3778</f>
        <v>1.0671250000000001</v>
      </c>
      <c r="P3778" s="11">
        <f t="shared" ref="P3778:P3841" si="414">E3778/L3778</f>
        <v>61.417266187050359</v>
      </c>
      <c r="Q3778" t="str">
        <f t="shared" ref="Q3778:Q3841" si="415">LEFT(N3778,SEARCH("/",N3778,1)-1)</f>
        <v>theater</v>
      </c>
      <c r="R3778" t="str">
        <f t="shared" ref="R3778:R3841" si="416">RIGHT(N3778,LEN(N3778)- SEARCH("/",N3778,SEARCH("/",N3778)))</f>
        <v>plays</v>
      </c>
      <c r="S3778" s="9">
        <f t="shared" ref="S3778:S3841" si="417">(((J3778/60)/60)/24)+DATE(1970,1,1)</f>
        <v>41814.367800925924</v>
      </c>
      <c r="T3778" s="10">
        <f t="shared" ref="T3778:T3841" si="418">(((I3778/60)/60)/24)+DATE(1970,1,1)</f>
        <v>41852.041666666664</v>
      </c>
      <c r="U3778">
        <f t="shared" ref="U3778:U3841" si="41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14</v>
      </c>
      <c r="M3779" t="b">
        <v>1</v>
      </c>
      <c r="N3779" t="s">
        <v>8300</v>
      </c>
      <c r="O3779" s="5">
        <f t="shared" si="413"/>
        <v>1.4319999999999999</v>
      </c>
      <c r="P3779" s="11">
        <f t="shared" si="414"/>
        <v>204.57142857142858</v>
      </c>
      <c r="Q3779" t="str">
        <f t="shared" si="415"/>
        <v>music</v>
      </c>
      <c r="R3779" t="str">
        <f t="shared" si="416"/>
        <v>classical music</v>
      </c>
      <c r="S3779" s="9">
        <f t="shared" si="417"/>
        <v>41887.111354166671</v>
      </c>
      <c r="T3779" s="10">
        <f t="shared" si="418"/>
        <v>41909.166666666664</v>
      </c>
      <c r="U3779">
        <f t="shared" si="41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1</v>
      </c>
      <c r="M3780" t="b">
        <v>0</v>
      </c>
      <c r="N3780" t="s">
        <v>8282</v>
      </c>
      <c r="O3780" s="5">
        <f t="shared" si="413"/>
        <v>1.0504166666666668</v>
      </c>
      <c r="P3780" s="11">
        <f t="shared" si="414"/>
        <v>2521</v>
      </c>
      <c r="Q3780" t="str">
        <f t="shared" si="415"/>
        <v>games</v>
      </c>
      <c r="R3780" t="str">
        <f t="shared" si="416"/>
        <v>video games</v>
      </c>
      <c r="S3780" s="9">
        <f t="shared" si="417"/>
        <v>41989.819212962961</v>
      </c>
      <c r="T3780" s="10">
        <f t="shared" si="418"/>
        <v>42049.819212962961</v>
      </c>
      <c r="U3780">
        <f t="shared" si="41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</v>
      </c>
      <c r="M3781" t="b">
        <v>0</v>
      </c>
      <c r="N3781" t="s">
        <v>8284</v>
      </c>
      <c r="O3781" s="5">
        <f t="shared" si="413"/>
        <v>1.0398000000000001</v>
      </c>
      <c r="P3781" s="11">
        <f t="shared" si="414"/>
        <v>15597</v>
      </c>
      <c r="Q3781" t="str">
        <f t="shared" si="415"/>
        <v>food</v>
      </c>
      <c r="R3781" t="str">
        <f t="shared" si="416"/>
        <v>food trucks</v>
      </c>
      <c r="S3781" s="9">
        <f t="shared" si="417"/>
        <v>42425.735416666663</v>
      </c>
      <c r="T3781" s="10">
        <f t="shared" si="418"/>
        <v>42455.693750000006</v>
      </c>
      <c r="U3781">
        <f t="shared" si="41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28</v>
      </c>
      <c r="M3782" t="b">
        <v>1</v>
      </c>
      <c r="N3782" t="s">
        <v>8273</v>
      </c>
      <c r="O3782" s="5">
        <f t="shared" si="413"/>
        <v>1.2</v>
      </c>
      <c r="P3782" s="11">
        <f t="shared" si="414"/>
        <v>107.14285714285714</v>
      </c>
      <c r="Q3782" t="str">
        <f t="shared" si="415"/>
        <v>technology</v>
      </c>
      <c r="R3782" t="str">
        <f t="shared" si="416"/>
        <v>wearables</v>
      </c>
      <c r="S3782" s="9">
        <f t="shared" si="417"/>
        <v>42166.219733796301</v>
      </c>
      <c r="T3782" s="10">
        <f t="shared" si="418"/>
        <v>42198.837499999994</v>
      </c>
      <c r="U3782">
        <f t="shared" si="41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3</v>
      </c>
      <c r="M3783" t="b">
        <v>0</v>
      </c>
      <c r="N3783" t="s">
        <v>8270</v>
      </c>
      <c r="O3783" s="5">
        <f t="shared" si="413"/>
        <v>1.0966666666666667</v>
      </c>
      <c r="P3783" s="11">
        <f t="shared" si="414"/>
        <v>1645</v>
      </c>
      <c r="Q3783" t="str">
        <f t="shared" si="415"/>
        <v>film &amp; video</v>
      </c>
      <c r="R3783" t="str">
        <f t="shared" si="416"/>
        <v>animation</v>
      </c>
      <c r="S3783" s="9">
        <f t="shared" si="417"/>
        <v>41865.882928240739</v>
      </c>
      <c r="T3783" s="10">
        <f t="shared" si="418"/>
        <v>41890.882928240739</v>
      </c>
      <c r="U3783">
        <f t="shared" si="41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52</v>
      </c>
      <c r="M3784" t="b">
        <v>1</v>
      </c>
      <c r="N3784" t="s">
        <v>8271</v>
      </c>
      <c r="O3784" s="5">
        <f t="shared" si="413"/>
        <v>1.0175000000000001</v>
      </c>
      <c r="P3784" s="11">
        <f t="shared" si="414"/>
        <v>39.134615384615387</v>
      </c>
      <c r="Q3784" t="str">
        <f t="shared" si="415"/>
        <v>theater</v>
      </c>
      <c r="R3784" t="str">
        <f t="shared" si="416"/>
        <v>plays</v>
      </c>
      <c r="S3784" s="9">
        <f t="shared" si="417"/>
        <v>42546.862233796302</v>
      </c>
      <c r="T3784" s="10">
        <f t="shared" si="418"/>
        <v>42575.958333333328</v>
      </c>
      <c r="U3784">
        <f t="shared" si="41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 s="5">
        <f t="shared" si="413"/>
        <v>1.2891666666666666</v>
      </c>
      <c r="P3785" s="11">
        <f t="shared" si="414"/>
        <v>64.458333333333329</v>
      </c>
      <c r="Q3785" t="str">
        <f t="shared" si="415"/>
        <v>theater</v>
      </c>
      <c r="R3785" t="str">
        <f t="shared" si="416"/>
        <v>plays</v>
      </c>
      <c r="S3785" s="9">
        <f t="shared" si="417"/>
        <v>42420.140277777777</v>
      </c>
      <c r="T3785" s="10">
        <f t="shared" si="418"/>
        <v>42444.666666666672</v>
      </c>
      <c r="U3785">
        <f t="shared" si="41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46</v>
      </c>
      <c r="M3786" t="b">
        <v>1</v>
      </c>
      <c r="N3786" t="s">
        <v>8271</v>
      </c>
      <c r="O3786" s="5">
        <f t="shared" si="413"/>
        <v>1.1499999999999999</v>
      </c>
      <c r="P3786" s="11">
        <f t="shared" si="414"/>
        <v>25</v>
      </c>
      <c r="Q3786" t="str">
        <f t="shared" si="415"/>
        <v>theater</v>
      </c>
      <c r="R3786" t="str">
        <f t="shared" si="416"/>
        <v>plays</v>
      </c>
      <c r="S3786" s="9">
        <f t="shared" si="417"/>
        <v>42531.980694444443</v>
      </c>
      <c r="T3786" s="10">
        <f t="shared" si="418"/>
        <v>42561.980694444443</v>
      </c>
      <c r="U3786">
        <f t="shared" si="41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38</v>
      </c>
      <c r="M3787" t="b">
        <v>1</v>
      </c>
      <c r="N3787" t="s">
        <v>8276</v>
      </c>
      <c r="O3787" s="5">
        <f t="shared" si="413"/>
        <v>1.5075000000000001</v>
      </c>
      <c r="P3787" s="11">
        <f t="shared" si="414"/>
        <v>79.34210526315789</v>
      </c>
      <c r="Q3787" t="str">
        <f t="shared" si="415"/>
        <v>music</v>
      </c>
      <c r="R3787" t="str">
        <f t="shared" si="416"/>
        <v>rock</v>
      </c>
      <c r="S3787" s="9">
        <f t="shared" si="417"/>
        <v>42548.63853009259</v>
      </c>
      <c r="T3787" s="10">
        <f t="shared" si="418"/>
        <v>42584.418749999997</v>
      </c>
      <c r="U3787">
        <f t="shared" si="41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8</v>
      </c>
      <c r="M3788" t="b">
        <v>0</v>
      </c>
      <c r="N3788" t="s">
        <v>8284</v>
      </c>
      <c r="O3788" s="5">
        <f t="shared" si="413"/>
        <v>1.1096666666666666</v>
      </c>
      <c r="P3788" s="11">
        <f t="shared" si="414"/>
        <v>832.25</v>
      </c>
      <c r="Q3788" t="str">
        <f t="shared" si="415"/>
        <v>food</v>
      </c>
      <c r="R3788" t="str">
        <f t="shared" si="416"/>
        <v>food trucks</v>
      </c>
      <c r="S3788" s="9">
        <f t="shared" si="417"/>
        <v>42487.037905092591</v>
      </c>
      <c r="T3788" s="10">
        <f t="shared" si="418"/>
        <v>42517.037905092591</v>
      </c>
      <c r="U3788">
        <f t="shared" si="41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32</v>
      </c>
      <c r="M3789" t="b">
        <v>1</v>
      </c>
      <c r="N3789" t="s">
        <v>8292</v>
      </c>
      <c r="O3789" s="5">
        <f t="shared" si="413"/>
        <v>1.0028571428571429</v>
      </c>
      <c r="P3789" s="11">
        <f t="shared" si="414"/>
        <v>10.96875</v>
      </c>
      <c r="Q3789" t="str">
        <f t="shared" si="415"/>
        <v>music</v>
      </c>
      <c r="R3789" t="str">
        <f t="shared" si="416"/>
        <v>pop</v>
      </c>
      <c r="S3789" s="9">
        <f t="shared" si="417"/>
        <v>42167.534791666665</v>
      </c>
      <c r="T3789" s="10">
        <f t="shared" si="418"/>
        <v>42196.165972222225</v>
      </c>
      <c r="U3789">
        <f t="shared" si="41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22</v>
      </c>
      <c r="M3790" t="b">
        <v>1</v>
      </c>
      <c r="N3790" t="s">
        <v>8269</v>
      </c>
      <c r="O3790" s="5">
        <f t="shared" si="413"/>
        <v>6.6666666666666671E-3</v>
      </c>
      <c r="P3790" s="11">
        <f t="shared" si="414"/>
        <v>22.727272727272727</v>
      </c>
      <c r="Q3790" t="str">
        <f t="shared" si="415"/>
        <v>film &amp; video</v>
      </c>
      <c r="R3790" t="str">
        <f t="shared" si="416"/>
        <v>documentary</v>
      </c>
      <c r="S3790" s="9">
        <f t="shared" si="417"/>
        <v>42333.695821759262</v>
      </c>
      <c r="T3790" s="10">
        <f t="shared" si="418"/>
        <v>42361.679166666669</v>
      </c>
      <c r="U3790">
        <f t="shared" si="41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0</v>
      </c>
      <c r="M3791" t="b">
        <v>0</v>
      </c>
      <c r="N3791" t="s">
        <v>8303</v>
      </c>
      <c r="O3791" s="5">
        <f t="shared" si="413"/>
        <v>3.267605633802817E-2</v>
      </c>
      <c r="P3791" s="11" t="e">
        <f t="shared" si="414"/>
        <v>#DIV/0!</v>
      </c>
      <c r="Q3791" t="str">
        <f t="shared" si="415"/>
        <v>theater</v>
      </c>
      <c r="R3791" t="str">
        <f t="shared" si="416"/>
        <v>spaces</v>
      </c>
      <c r="S3791" s="9">
        <f t="shared" si="417"/>
        <v>42138.798819444448</v>
      </c>
      <c r="T3791" s="10">
        <f t="shared" si="418"/>
        <v>42170.798819444448</v>
      </c>
      <c r="U3791">
        <f t="shared" si="41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2</v>
      </c>
      <c r="M3792" t="b">
        <v>1</v>
      </c>
      <c r="N3792" t="s">
        <v>8273</v>
      </c>
      <c r="O3792" s="5">
        <f t="shared" si="413"/>
        <v>0</v>
      </c>
      <c r="P3792" s="11">
        <f t="shared" si="414"/>
        <v>0</v>
      </c>
      <c r="Q3792" t="str">
        <f t="shared" si="415"/>
        <v>technology</v>
      </c>
      <c r="R3792" t="str">
        <f t="shared" si="416"/>
        <v>wearables</v>
      </c>
      <c r="S3792" s="9">
        <f t="shared" si="417"/>
        <v>42666.666932870372</v>
      </c>
      <c r="T3792" s="10">
        <f t="shared" si="418"/>
        <v>42696.708599537036</v>
      </c>
      <c r="U3792">
        <f t="shared" si="41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8268</v>
      </c>
      <c r="O3793" s="5">
        <f t="shared" si="413"/>
        <v>0</v>
      </c>
      <c r="P3793" s="11" t="e">
        <f t="shared" si="414"/>
        <v>#DIV/0!</v>
      </c>
      <c r="Q3793" t="str">
        <f t="shared" si="415"/>
        <v>film &amp; video</v>
      </c>
      <c r="R3793" t="str">
        <f t="shared" si="416"/>
        <v>drama</v>
      </c>
      <c r="S3793" s="9">
        <f t="shared" si="417"/>
        <v>41766.692037037035</v>
      </c>
      <c r="T3793" s="10">
        <f t="shared" si="418"/>
        <v>41826.692037037035</v>
      </c>
      <c r="U3793">
        <f t="shared" si="41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0</v>
      </c>
      <c r="M3794" t="b">
        <v>0</v>
      </c>
      <c r="N3794" t="s">
        <v>8291</v>
      </c>
      <c r="O3794" s="5">
        <f t="shared" si="413"/>
        <v>2.8E-3</v>
      </c>
      <c r="P3794" s="11" t="e">
        <f t="shared" si="414"/>
        <v>#DIV/0!</v>
      </c>
      <c r="Q3794" t="str">
        <f t="shared" si="415"/>
        <v>photography</v>
      </c>
      <c r="R3794" t="str">
        <f t="shared" si="416"/>
        <v>places</v>
      </c>
      <c r="S3794" s="9">
        <f t="shared" si="417"/>
        <v>42170.447013888886</v>
      </c>
      <c r="T3794" s="10">
        <f t="shared" si="418"/>
        <v>42200.447013888886</v>
      </c>
      <c r="U3794">
        <f t="shared" si="41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413"/>
        <v>0.59657142857142853</v>
      </c>
      <c r="P3795" s="11" t="e">
        <f t="shared" si="414"/>
        <v>#DIV/0!</v>
      </c>
      <c r="Q3795" t="str">
        <f t="shared" si="415"/>
        <v>technology</v>
      </c>
      <c r="R3795" t="str">
        <f t="shared" si="416"/>
        <v>web</v>
      </c>
      <c r="S3795" s="9">
        <f t="shared" si="417"/>
        <v>41968.938993055555</v>
      </c>
      <c r="T3795" s="10">
        <f t="shared" si="418"/>
        <v>41989.938993055555</v>
      </c>
      <c r="U3795">
        <f t="shared" si="41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67</v>
      </c>
      <c r="M3796" t="b">
        <v>1</v>
      </c>
      <c r="N3796" t="s">
        <v>8269</v>
      </c>
      <c r="O3796" s="5">
        <f t="shared" si="413"/>
        <v>0.01</v>
      </c>
      <c r="P3796" s="11">
        <f t="shared" si="414"/>
        <v>0.74626865671641796</v>
      </c>
      <c r="Q3796" t="str">
        <f t="shared" si="415"/>
        <v>film &amp; video</v>
      </c>
      <c r="R3796" t="str">
        <f t="shared" si="416"/>
        <v>documentary</v>
      </c>
      <c r="S3796" s="9">
        <f t="shared" si="417"/>
        <v>42132.58048611111</v>
      </c>
      <c r="T3796" s="10">
        <f t="shared" si="418"/>
        <v>42162.58048611111</v>
      </c>
      <c r="U3796">
        <f t="shared" si="41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25</v>
      </c>
      <c r="M3797" t="b">
        <v>1</v>
      </c>
      <c r="N3797" t="s">
        <v>8271</v>
      </c>
      <c r="O3797" s="5">
        <f t="shared" si="413"/>
        <v>1.6666666666666666E-2</v>
      </c>
      <c r="P3797" s="11">
        <f t="shared" si="414"/>
        <v>0.4</v>
      </c>
      <c r="Q3797" t="str">
        <f t="shared" si="415"/>
        <v>theater</v>
      </c>
      <c r="R3797" t="str">
        <f t="shared" si="416"/>
        <v>plays</v>
      </c>
      <c r="S3797" s="9">
        <f t="shared" si="417"/>
        <v>42201.436226851853</v>
      </c>
      <c r="T3797" s="10">
        <f t="shared" si="418"/>
        <v>42244.9375</v>
      </c>
      <c r="U3797">
        <f t="shared" si="41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2</v>
      </c>
      <c r="M3798" t="b">
        <v>0</v>
      </c>
      <c r="N3798" t="s">
        <v>8278</v>
      </c>
      <c r="O3798" s="5">
        <f t="shared" si="413"/>
        <v>4.4444444444444447E-5</v>
      </c>
      <c r="P3798" s="11">
        <f t="shared" si="414"/>
        <v>0.5</v>
      </c>
      <c r="Q3798" t="str">
        <f t="shared" si="415"/>
        <v>music</v>
      </c>
      <c r="R3798" t="str">
        <f t="shared" si="416"/>
        <v>jazz</v>
      </c>
      <c r="S3798" s="9">
        <f t="shared" si="417"/>
        <v>42689.029583333337</v>
      </c>
      <c r="T3798" s="10">
        <f t="shared" si="418"/>
        <v>42749.029583333337</v>
      </c>
      <c r="U3798">
        <f t="shared" si="41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12</v>
      </c>
      <c r="M3799" t="b">
        <v>0</v>
      </c>
      <c r="N3799" t="s">
        <v>8289</v>
      </c>
      <c r="O3799" s="5">
        <f t="shared" si="413"/>
        <v>0.89666666666666661</v>
      </c>
      <c r="P3799" s="11">
        <f t="shared" si="414"/>
        <v>448.33333333333331</v>
      </c>
      <c r="Q3799" t="str">
        <f t="shared" si="415"/>
        <v>photography</v>
      </c>
      <c r="R3799" t="str">
        <f t="shared" si="416"/>
        <v>nature</v>
      </c>
      <c r="S3799" s="9">
        <f t="shared" si="417"/>
        <v>42084.881539351853</v>
      </c>
      <c r="T3799" s="10">
        <f t="shared" si="418"/>
        <v>42114.881539351853</v>
      </c>
      <c r="U3799">
        <f t="shared" si="41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11</v>
      </c>
      <c r="M3800" t="b">
        <v>0</v>
      </c>
      <c r="N3800" t="s">
        <v>8270</v>
      </c>
      <c r="O3800" s="5">
        <f t="shared" si="413"/>
        <v>1.4642857142857143E-2</v>
      </c>
      <c r="P3800" s="11">
        <f t="shared" si="414"/>
        <v>93.181818181818187</v>
      </c>
      <c r="Q3800" t="str">
        <f t="shared" si="415"/>
        <v>film &amp; video</v>
      </c>
      <c r="R3800" t="str">
        <f t="shared" si="416"/>
        <v>animation</v>
      </c>
      <c r="S3800" s="9">
        <f t="shared" si="417"/>
        <v>41831.722777777781</v>
      </c>
      <c r="T3800" s="10">
        <f t="shared" si="418"/>
        <v>41861.722777777781</v>
      </c>
      <c r="U3800">
        <f t="shared" si="41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0</v>
      </c>
      <c r="M3801" t="b">
        <v>0</v>
      </c>
      <c r="N3801" t="s">
        <v>8278</v>
      </c>
      <c r="O3801" s="5">
        <f t="shared" si="413"/>
        <v>4.02E-2</v>
      </c>
      <c r="P3801" s="11" t="e">
        <f t="shared" si="414"/>
        <v>#DIV/0!</v>
      </c>
      <c r="Q3801" t="str">
        <f t="shared" si="415"/>
        <v>music</v>
      </c>
      <c r="R3801" t="str">
        <f t="shared" si="416"/>
        <v>jazz</v>
      </c>
      <c r="S3801" s="9">
        <f t="shared" si="417"/>
        <v>42410.93105324074</v>
      </c>
      <c r="T3801" s="10">
        <f t="shared" si="418"/>
        <v>42440.93105324074</v>
      </c>
      <c r="U3801">
        <f t="shared" si="41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4</v>
      </c>
      <c r="M3802" t="b">
        <v>0</v>
      </c>
      <c r="N3802" t="s">
        <v>8282</v>
      </c>
      <c r="O3802" s="5">
        <f t="shared" si="413"/>
        <v>4.0045454545454544E-2</v>
      </c>
      <c r="P3802" s="11">
        <f t="shared" si="414"/>
        <v>220.25</v>
      </c>
      <c r="Q3802" t="str">
        <f t="shared" si="415"/>
        <v>games</v>
      </c>
      <c r="R3802" t="str">
        <f t="shared" si="416"/>
        <v>video games</v>
      </c>
      <c r="S3802" s="9">
        <f t="shared" si="417"/>
        <v>41982.737071759257</v>
      </c>
      <c r="T3802" s="10">
        <f t="shared" si="418"/>
        <v>42015.207638888889</v>
      </c>
      <c r="U3802">
        <f t="shared" si="41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20</v>
      </c>
      <c r="M3803" t="b">
        <v>1</v>
      </c>
      <c r="N3803" t="s">
        <v>8271</v>
      </c>
      <c r="O3803" s="5">
        <f t="shared" si="413"/>
        <v>8.5199999999999998E-2</v>
      </c>
      <c r="P3803" s="11">
        <f t="shared" si="414"/>
        <v>21.3</v>
      </c>
      <c r="Q3803" t="str">
        <f t="shared" si="415"/>
        <v>theater</v>
      </c>
      <c r="R3803" t="str">
        <f t="shared" si="416"/>
        <v>plays</v>
      </c>
      <c r="S3803" s="9">
        <f t="shared" si="417"/>
        <v>41975.676111111112</v>
      </c>
      <c r="T3803" s="10">
        <f t="shared" si="418"/>
        <v>42006.676111111112</v>
      </c>
      <c r="U3803">
        <f t="shared" si="41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20</v>
      </c>
      <c r="M3804" t="b">
        <v>0</v>
      </c>
      <c r="N3804" t="s">
        <v>8303</v>
      </c>
      <c r="O3804" s="5">
        <f t="shared" si="413"/>
        <v>0</v>
      </c>
      <c r="P3804" s="11">
        <f t="shared" si="414"/>
        <v>0</v>
      </c>
      <c r="Q3804" t="str">
        <f t="shared" si="415"/>
        <v>theater</v>
      </c>
      <c r="R3804" t="str">
        <f t="shared" si="416"/>
        <v>spaces</v>
      </c>
      <c r="S3804" s="9">
        <f t="shared" si="417"/>
        <v>42269.126226851848</v>
      </c>
      <c r="T3804" s="10">
        <f t="shared" si="418"/>
        <v>42299.126226851848</v>
      </c>
      <c r="U3804">
        <f t="shared" si="41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0</v>
      </c>
      <c r="M3805" t="b">
        <v>0</v>
      </c>
      <c r="N3805" t="s">
        <v>8268</v>
      </c>
      <c r="O3805" s="5">
        <f t="shared" si="413"/>
        <v>0.19650000000000001</v>
      </c>
      <c r="P3805" s="11" t="e">
        <f t="shared" si="414"/>
        <v>#DIV/0!</v>
      </c>
      <c r="Q3805" t="str">
        <f t="shared" si="415"/>
        <v>film &amp; video</v>
      </c>
      <c r="R3805" t="str">
        <f t="shared" si="416"/>
        <v>drama</v>
      </c>
      <c r="S3805" s="9">
        <f t="shared" si="417"/>
        <v>42403.971851851849</v>
      </c>
      <c r="T3805" s="10">
        <f t="shared" si="418"/>
        <v>42433.971851851849</v>
      </c>
      <c r="U3805">
        <f t="shared" si="41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20</v>
      </c>
      <c r="M3806" t="b">
        <v>0</v>
      </c>
      <c r="N3806" t="s">
        <v>8271</v>
      </c>
      <c r="O3806" s="5">
        <f t="shared" si="413"/>
        <v>0</v>
      </c>
      <c r="P3806" s="11">
        <f t="shared" si="414"/>
        <v>0</v>
      </c>
      <c r="Q3806" t="str">
        <f t="shared" si="415"/>
        <v>theater</v>
      </c>
      <c r="R3806" t="str">
        <f t="shared" si="416"/>
        <v>plays</v>
      </c>
      <c r="S3806" s="9">
        <f t="shared" si="417"/>
        <v>42527.00953703704</v>
      </c>
      <c r="T3806" s="10">
        <f t="shared" si="418"/>
        <v>42582.291666666672</v>
      </c>
      <c r="U3806">
        <f t="shared" si="41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6</v>
      </c>
      <c r="M3807" t="b">
        <v>0</v>
      </c>
      <c r="N3807" t="s">
        <v>8271</v>
      </c>
      <c r="O3807" s="5">
        <f t="shared" si="413"/>
        <v>2.0000000000000002E-5</v>
      </c>
      <c r="P3807" s="11">
        <f t="shared" si="414"/>
        <v>0.5</v>
      </c>
      <c r="Q3807" t="str">
        <f t="shared" si="415"/>
        <v>theater</v>
      </c>
      <c r="R3807" t="str">
        <f t="shared" si="416"/>
        <v>plays</v>
      </c>
      <c r="S3807" s="9">
        <f t="shared" si="417"/>
        <v>41849.887037037035</v>
      </c>
      <c r="T3807" s="10">
        <f t="shared" si="418"/>
        <v>41909.887037037035</v>
      </c>
      <c r="U3807">
        <f t="shared" si="41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13</v>
      </c>
      <c r="M3808" t="b">
        <v>0</v>
      </c>
      <c r="N3808" t="s">
        <v>8303</v>
      </c>
      <c r="O3808" s="5">
        <f t="shared" si="413"/>
        <v>6.6666666666666664E-4</v>
      </c>
      <c r="P3808" s="11">
        <f t="shared" si="414"/>
        <v>0.38461538461538464</v>
      </c>
      <c r="Q3808" t="str">
        <f t="shared" si="415"/>
        <v>theater</v>
      </c>
      <c r="R3808" t="str">
        <f t="shared" si="416"/>
        <v>spaces</v>
      </c>
      <c r="S3808" s="9">
        <f t="shared" si="417"/>
        <v>41799.259039351848</v>
      </c>
      <c r="T3808" s="10">
        <f t="shared" si="418"/>
        <v>41819.259039351848</v>
      </c>
      <c r="U3808">
        <f t="shared" si="41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52</v>
      </c>
      <c r="M3809" t="b">
        <v>1</v>
      </c>
      <c r="N3809" t="s">
        <v>8285</v>
      </c>
      <c r="O3809" s="5">
        <f t="shared" si="413"/>
        <v>0.30333333333333334</v>
      </c>
      <c r="P3809" s="11">
        <f t="shared" si="414"/>
        <v>8.75</v>
      </c>
      <c r="Q3809" t="str">
        <f t="shared" si="415"/>
        <v>photography</v>
      </c>
      <c r="R3809" t="str">
        <f t="shared" si="416"/>
        <v>photobooks</v>
      </c>
      <c r="S3809" s="9">
        <f t="shared" si="417"/>
        <v>42090.909016203703</v>
      </c>
      <c r="T3809" s="10">
        <f t="shared" si="418"/>
        <v>42097.909016203703</v>
      </c>
      <c r="U3809">
        <f t="shared" si="41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10</v>
      </c>
      <c r="M3810" t="b">
        <v>0</v>
      </c>
      <c r="N3810" t="s">
        <v>8268</v>
      </c>
      <c r="O3810" s="5">
        <f t="shared" si="413"/>
        <v>1</v>
      </c>
      <c r="P3810" s="11">
        <f t="shared" si="414"/>
        <v>100</v>
      </c>
      <c r="Q3810" t="str">
        <f t="shared" si="415"/>
        <v>film &amp; video</v>
      </c>
      <c r="R3810" t="str">
        <f t="shared" si="416"/>
        <v>drama</v>
      </c>
      <c r="S3810" s="9">
        <f t="shared" si="417"/>
        <v>42059.453923611116</v>
      </c>
      <c r="T3810" s="10">
        <f t="shared" si="418"/>
        <v>42119.412256944444</v>
      </c>
      <c r="U3810">
        <f t="shared" si="41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0</v>
      </c>
      <c r="M3811" t="b">
        <v>0</v>
      </c>
      <c r="N3811" t="s">
        <v>8283</v>
      </c>
      <c r="O3811" s="5">
        <f t="shared" si="413"/>
        <v>1.0125</v>
      </c>
      <c r="P3811" s="11" t="e">
        <f t="shared" si="414"/>
        <v>#DIV/0!</v>
      </c>
      <c r="Q3811" t="str">
        <f t="shared" si="415"/>
        <v>games</v>
      </c>
      <c r="R3811" t="str">
        <f t="shared" si="416"/>
        <v>mobile games</v>
      </c>
      <c r="S3811" s="9">
        <f t="shared" si="417"/>
        <v>41800.526701388888</v>
      </c>
      <c r="T3811" s="10">
        <f t="shared" si="418"/>
        <v>41850.958333333336</v>
      </c>
      <c r="U3811">
        <f t="shared" si="41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3238</v>
      </c>
      <c r="M3812" t="b">
        <v>1</v>
      </c>
      <c r="N3812" t="s">
        <v>8297</v>
      </c>
      <c r="O3812" s="5">
        <f t="shared" si="413"/>
        <v>1.2173333333333334</v>
      </c>
      <c r="P3812" s="11">
        <f t="shared" si="414"/>
        <v>0.56392835083384807</v>
      </c>
      <c r="Q3812" t="str">
        <f t="shared" si="415"/>
        <v>games</v>
      </c>
      <c r="R3812" t="str">
        <f t="shared" si="416"/>
        <v>tabletop games</v>
      </c>
      <c r="S3812" s="9">
        <f t="shared" si="417"/>
        <v>42054.849050925928</v>
      </c>
      <c r="T3812" s="10">
        <f t="shared" si="418"/>
        <v>42084.807384259257</v>
      </c>
      <c r="U3812">
        <f t="shared" si="41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15</v>
      </c>
      <c r="M3813" t="b">
        <v>1</v>
      </c>
      <c r="N3813" t="s">
        <v>8265</v>
      </c>
      <c r="O3813" s="5">
        <f t="shared" si="413"/>
        <v>3.3</v>
      </c>
      <c r="P3813" s="11">
        <f t="shared" si="414"/>
        <v>55</v>
      </c>
      <c r="Q3813" t="str">
        <f t="shared" si="415"/>
        <v>film &amp; video</v>
      </c>
      <c r="R3813" t="str">
        <f t="shared" si="416"/>
        <v>television</v>
      </c>
      <c r="S3813" s="9">
        <f t="shared" si="417"/>
        <v>42487.62700231481</v>
      </c>
      <c r="T3813" s="10">
        <f t="shared" si="418"/>
        <v>42521.458333333328</v>
      </c>
      <c r="U3813">
        <f t="shared" si="41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</v>
      </c>
      <c r="M3814" t="b">
        <v>0</v>
      </c>
      <c r="N3814" t="s">
        <v>8268</v>
      </c>
      <c r="O3814" s="5">
        <f t="shared" si="413"/>
        <v>1.0954999999999999</v>
      </c>
      <c r="P3814" s="11">
        <f t="shared" si="414"/>
        <v>2191</v>
      </c>
      <c r="Q3814" t="str">
        <f t="shared" si="415"/>
        <v>film &amp; video</v>
      </c>
      <c r="R3814" t="str">
        <f t="shared" si="416"/>
        <v>drama</v>
      </c>
      <c r="S3814" s="9">
        <f t="shared" si="417"/>
        <v>42109.751250000001</v>
      </c>
      <c r="T3814" s="10">
        <f t="shared" si="418"/>
        <v>42156.165972222225</v>
      </c>
      <c r="U3814">
        <f t="shared" si="41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1</v>
      </c>
      <c r="L3815">
        <v>108</v>
      </c>
      <c r="M3815" t="b">
        <v>1</v>
      </c>
      <c r="N3815" t="s">
        <v>8269</v>
      </c>
      <c r="O3815" s="5">
        <f t="shared" si="413"/>
        <v>1.0095190476190474</v>
      </c>
      <c r="P3815" s="11">
        <f t="shared" si="414"/>
        <v>19.629537037037036</v>
      </c>
      <c r="Q3815" t="str">
        <f t="shared" si="415"/>
        <v>film &amp; video</v>
      </c>
      <c r="R3815" t="str">
        <f t="shared" si="416"/>
        <v>documentary</v>
      </c>
      <c r="S3815" s="9">
        <f t="shared" si="417"/>
        <v>42497.275706018518</v>
      </c>
      <c r="T3815" s="10">
        <f t="shared" si="418"/>
        <v>42535.904861111107</v>
      </c>
      <c r="U3815">
        <f t="shared" si="41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1</v>
      </c>
      <c r="M3816" t="b">
        <v>0</v>
      </c>
      <c r="N3816" t="s">
        <v>8273</v>
      </c>
      <c r="O3816" s="5">
        <f t="shared" si="413"/>
        <v>1.4013333333333333</v>
      </c>
      <c r="P3816" s="11">
        <f t="shared" si="414"/>
        <v>2102</v>
      </c>
      <c r="Q3816" t="str">
        <f t="shared" si="415"/>
        <v>technology</v>
      </c>
      <c r="R3816" t="str">
        <f t="shared" si="416"/>
        <v>wearables</v>
      </c>
      <c r="S3816" s="9">
        <f t="shared" si="417"/>
        <v>42058.904074074075</v>
      </c>
      <c r="T3816" s="10">
        <f t="shared" si="418"/>
        <v>42095.165972222225</v>
      </c>
      <c r="U3816">
        <f t="shared" si="41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35</v>
      </c>
      <c r="M3817" t="b">
        <v>1</v>
      </c>
      <c r="N3817" t="s">
        <v>8271</v>
      </c>
      <c r="O3817" s="5">
        <f t="shared" si="413"/>
        <v>1.0000100000000001</v>
      </c>
      <c r="P3817" s="11">
        <f t="shared" si="414"/>
        <v>28.571714285714286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42207.259918981479</v>
      </c>
      <c r="T3817" s="10">
        <f t="shared" si="418"/>
        <v>42236.958333333328</v>
      </c>
      <c r="U3817">
        <f t="shared" si="41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1</v>
      </c>
      <c r="M3818" t="b">
        <v>0</v>
      </c>
      <c r="N3818" t="s">
        <v>8305</v>
      </c>
      <c r="O3818" s="5">
        <f t="shared" si="413"/>
        <v>1.19238</v>
      </c>
      <c r="P3818" s="11">
        <f t="shared" si="414"/>
        <v>1788.57</v>
      </c>
      <c r="Q3818" t="str">
        <f t="shared" si="415"/>
        <v>theater</v>
      </c>
      <c r="R3818" t="str">
        <f t="shared" si="416"/>
        <v>musical</v>
      </c>
      <c r="S3818" s="9">
        <f t="shared" si="417"/>
        <v>41807.690081018518</v>
      </c>
      <c r="T3818" s="10">
        <f t="shared" si="418"/>
        <v>41837.690081018518</v>
      </c>
      <c r="U3818">
        <f t="shared" si="41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27</v>
      </c>
      <c r="M3819" t="b">
        <v>1</v>
      </c>
      <c r="N3819" t="s">
        <v>8271</v>
      </c>
      <c r="O3819" s="5">
        <f t="shared" si="413"/>
        <v>1.0725</v>
      </c>
      <c r="P3819" s="11">
        <f t="shared" si="414"/>
        <v>79.444444444444443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42284.69694444444</v>
      </c>
      <c r="T3819" s="10">
        <f t="shared" si="418"/>
        <v>42301.165972222225</v>
      </c>
      <c r="U3819">
        <f t="shared" si="41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0</v>
      </c>
      <c r="M3820" t="b">
        <v>0</v>
      </c>
      <c r="N3820" t="s">
        <v>8284</v>
      </c>
      <c r="O3820" s="5">
        <f t="shared" si="413"/>
        <v>2.2799999999999998</v>
      </c>
      <c r="P3820" s="11" t="e">
        <f t="shared" si="414"/>
        <v>#DIV/0!</v>
      </c>
      <c r="Q3820" t="str">
        <f t="shared" si="415"/>
        <v>food</v>
      </c>
      <c r="R3820" t="str">
        <f t="shared" si="416"/>
        <v>food trucks</v>
      </c>
      <c r="S3820" s="9">
        <f t="shared" si="417"/>
        <v>42045.84238425926</v>
      </c>
      <c r="T3820" s="10">
        <f t="shared" si="418"/>
        <v>42075.800717592589</v>
      </c>
      <c r="U3820">
        <f t="shared" si="41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1</v>
      </c>
      <c r="M3821" t="b">
        <v>0</v>
      </c>
      <c r="N3821" t="s">
        <v>8271</v>
      </c>
      <c r="O3821" s="5">
        <f t="shared" si="413"/>
        <v>1.0640000000000001</v>
      </c>
      <c r="P3821" s="11">
        <f t="shared" si="414"/>
        <v>1064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42184.209537037037</v>
      </c>
      <c r="T3821" s="10">
        <f t="shared" si="418"/>
        <v>42202.876388888893</v>
      </c>
      <c r="U3821">
        <f t="shared" si="41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1</v>
      </c>
      <c r="L3822">
        <v>113</v>
      </c>
      <c r="M3822" t="b">
        <v>1</v>
      </c>
      <c r="N3822" t="s">
        <v>8269</v>
      </c>
      <c r="O3822" s="5">
        <f t="shared" si="413"/>
        <v>1.4333333333333333</v>
      </c>
      <c r="P3822" s="11">
        <f t="shared" si="414"/>
        <v>3.8053097345132745</v>
      </c>
      <c r="Q3822" t="str">
        <f t="shared" si="415"/>
        <v>film &amp; video</v>
      </c>
      <c r="R3822" t="str">
        <f t="shared" si="416"/>
        <v>documentary</v>
      </c>
      <c r="S3822" s="9">
        <f t="shared" si="417"/>
        <v>42160.651817129634</v>
      </c>
      <c r="T3822" s="10">
        <f t="shared" si="418"/>
        <v>42190.651817129634</v>
      </c>
      <c r="U3822">
        <f t="shared" si="41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237</v>
      </c>
      <c r="M3823" t="b">
        <v>1</v>
      </c>
      <c r="N3823" t="s">
        <v>8269</v>
      </c>
      <c r="O3823" s="5">
        <f t="shared" si="413"/>
        <v>1.0454285714285714</v>
      </c>
      <c r="P3823" s="11">
        <f t="shared" si="414"/>
        <v>15.438818565400844</v>
      </c>
      <c r="Q3823" t="str">
        <f t="shared" si="415"/>
        <v>film &amp; video</v>
      </c>
      <c r="R3823" t="str">
        <f t="shared" si="416"/>
        <v>documentary</v>
      </c>
      <c r="S3823" s="9">
        <f t="shared" si="417"/>
        <v>42341.180636574078</v>
      </c>
      <c r="T3823" s="10">
        <f t="shared" si="418"/>
        <v>42373.180636574078</v>
      </c>
      <c r="U3823">
        <f t="shared" si="41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1</v>
      </c>
      <c r="L3824">
        <v>94</v>
      </c>
      <c r="M3824" t="b">
        <v>1</v>
      </c>
      <c r="N3824" t="s">
        <v>8298</v>
      </c>
      <c r="O3824" s="5">
        <f t="shared" si="413"/>
        <v>1.1002000000000001</v>
      </c>
      <c r="P3824" s="11">
        <f t="shared" si="414"/>
        <v>58.521276595744681</v>
      </c>
      <c r="Q3824" t="str">
        <f t="shared" si="415"/>
        <v>food</v>
      </c>
      <c r="R3824" t="str">
        <f t="shared" si="416"/>
        <v>small batch</v>
      </c>
      <c r="S3824" s="9">
        <f t="shared" si="417"/>
        <v>42329.838159722218</v>
      </c>
      <c r="T3824" s="10">
        <f t="shared" si="418"/>
        <v>42388.957638888889</v>
      </c>
      <c r="U3824">
        <f t="shared" si="41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24</v>
      </c>
      <c r="M3825" t="b">
        <v>1</v>
      </c>
      <c r="N3825" t="s">
        <v>8271</v>
      </c>
      <c r="O3825" s="5">
        <f t="shared" si="413"/>
        <v>1.06</v>
      </c>
      <c r="P3825" s="11">
        <f t="shared" si="414"/>
        <v>110.41666666666667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42170.910231481481</v>
      </c>
      <c r="T3825" s="10">
        <f t="shared" si="418"/>
        <v>42205.165972222225</v>
      </c>
      <c r="U3825">
        <f t="shared" si="41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3</v>
      </c>
      <c r="M3826" t="b">
        <v>0</v>
      </c>
      <c r="N3826" t="s">
        <v>8270</v>
      </c>
      <c r="O3826" s="5">
        <f t="shared" si="413"/>
        <v>1.08</v>
      </c>
      <c r="P3826" s="11">
        <f t="shared" si="414"/>
        <v>90</v>
      </c>
      <c r="Q3826" t="str">
        <f t="shared" si="415"/>
        <v>film &amp; video</v>
      </c>
      <c r="R3826" t="str">
        <f t="shared" si="416"/>
        <v>animation</v>
      </c>
      <c r="S3826" s="9">
        <f t="shared" si="417"/>
        <v>42571.626192129625</v>
      </c>
      <c r="T3826" s="10">
        <f t="shared" si="418"/>
        <v>42583.570138888885</v>
      </c>
      <c r="U3826">
        <f t="shared" si="41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7</v>
      </c>
      <c r="M3827" t="b">
        <v>0</v>
      </c>
      <c r="N3827" t="s">
        <v>8272</v>
      </c>
      <c r="O3827" s="5">
        <f t="shared" si="413"/>
        <v>1.0542</v>
      </c>
      <c r="P3827" s="11">
        <f t="shared" si="414"/>
        <v>753</v>
      </c>
      <c r="Q3827" t="str">
        <f t="shared" si="415"/>
        <v>technology</v>
      </c>
      <c r="R3827" t="str">
        <f t="shared" si="416"/>
        <v>web</v>
      </c>
      <c r="S3827" s="9">
        <f t="shared" si="417"/>
        <v>42151.069606481484</v>
      </c>
      <c r="T3827" s="10">
        <f t="shared" si="418"/>
        <v>42172.069606481484</v>
      </c>
      <c r="U3827">
        <f t="shared" si="41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1</v>
      </c>
      <c r="M3828" t="b">
        <v>0</v>
      </c>
      <c r="N3828" t="s">
        <v>8284</v>
      </c>
      <c r="O3828" s="5">
        <f t="shared" si="413"/>
        <v>1.1916666666666667</v>
      </c>
      <c r="P3828" s="11">
        <f t="shared" si="414"/>
        <v>715</v>
      </c>
      <c r="Q3828" t="str">
        <f t="shared" si="415"/>
        <v>food</v>
      </c>
      <c r="R3828" t="str">
        <f t="shared" si="416"/>
        <v>food trucks</v>
      </c>
      <c r="S3828" s="9">
        <f t="shared" si="417"/>
        <v>42101.423541666663</v>
      </c>
      <c r="T3828" s="10">
        <f t="shared" si="418"/>
        <v>42131.423541666663</v>
      </c>
      <c r="U3828">
        <f t="shared" si="41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33</v>
      </c>
      <c r="M3829" t="b">
        <v>0</v>
      </c>
      <c r="N3829" t="s">
        <v>8268</v>
      </c>
      <c r="O3829" s="5">
        <f t="shared" si="413"/>
        <v>1.5266666666666666</v>
      </c>
      <c r="P3829" s="11">
        <f t="shared" si="414"/>
        <v>138.78787878787878</v>
      </c>
      <c r="Q3829" t="str">
        <f t="shared" si="415"/>
        <v>film &amp; video</v>
      </c>
      <c r="R3829" t="str">
        <f t="shared" si="416"/>
        <v>drama</v>
      </c>
      <c r="S3829" s="9">
        <f t="shared" si="417"/>
        <v>42034.928252314814</v>
      </c>
      <c r="T3829" s="10">
        <f t="shared" si="418"/>
        <v>42090</v>
      </c>
      <c r="U3829">
        <f t="shared" si="41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19</v>
      </c>
      <c r="M3830" t="b">
        <v>1</v>
      </c>
      <c r="N3830" t="s">
        <v>8276</v>
      </c>
      <c r="O3830" s="5">
        <f t="shared" si="413"/>
        <v>1</v>
      </c>
      <c r="P3830" s="11">
        <f t="shared" si="414"/>
        <v>263.15789473684208</v>
      </c>
      <c r="Q3830" t="str">
        <f t="shared" si="415"/>
        <v>music</v>
      </c>
      <c r="R3830" t="str">
        <f t="shared" si="416"/>
        <v>rock</v>
      </c>
      <c r="S3830" s="9">
        <f t="shared" si="417"/>
        <v>41944.527627314819</v>
      </c>
      <c r="T3830" s="10">
        <f t="shared" si="418"/>
        <v>42004.569293981483</v>
      </c>
      <c r="U3830">
        <f t="shared" si="41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55</v>
      </c>
      <c r="M3831" t="b">
        <v>0</v>
      </c>
      <c r="N3831" t="s">
        <v>8282</v>
      </c>
      <c r="O3831" s="5">
        <f t="shared" si="413"/>
        <v>1.002</v>
      </c>
      <c r="P3831" s="11">
        <f t="shared" si="414"/>
        <v>9.1090909090909093</v>
      </c>
      <c r="Q3831" t="str">
        <f t="shared" si="415"/>
        <v>games</v>
      </c>
      <c r="R3831" t="str">
        <f t="shared" si="416"/>
        <v>video games</v>
      </c>
      <c r="S3831" s="9">
        <f t="shared" si="417"/>
        <v>42593.865405092598</v>
      </c>
      <c r="T3831" s="10">
        <f t="shared" si="418"/>
        <v>42613.865405092598</v>
      </c>
      <c r="U3831">
        <f t="shared" si="41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0</v>
      </c>
      <c r="M3832" t="b">
        <v>0</v>
      </c>
      <c r="N3832" t="s">
        <v>8267</v>
      </c>
      <c r="O3832" s="5">
        <f t="shared" si="413"/>
        <v>2.25</v>
      </c>
      <c r="P3832" s="11" t="e">
        <f t="shared" si="414"/>
        <v>#DIV/0!</v>
      </c>
      <c r="Q3832" t="str">
        <f t="shared" si="415"/>
        <v>film &amp; video</v>
      </c>
      <c r="R3832" t="str">
        <f t="shared" si="416"/>
        <v>science fiction</v>
      </c>
      <c r="S3832" s="9">
        <f t="shared" si="417"/>
        <v>42503.740868055553</v>
      </c>
      <c r="T3832" s="10">
        <f t="shared" si="418"/>
        <v>42517.740868055553</v>
      </c>
      <c r="U3832">
        <f t="shared" si="41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0</v>
      </c>
      <c r="M3833" t="b">
        <v>0</v>
      </c>
      <c r="N3833" t="s">
        <v>8270</v>
      </c>
      <c r="O3833" s="5">
        <f t="shared" si="413"/>
        <v>1.0602199999999999</v>
      </c>
      <c r="P3833" s="11" t="e">
        <f t="shared" si="414"/>
        <v>#DIV/0!</v>
      </c>
      <c r="Q3833" t="str">
        <f t="shared" si="415"/>
        <v>film &amp; video</v>
      </c>
      <c r="R3833" t="str">
        <f t="shared" si="416"/>
        <v>animation</v>
      </c>
      <c r="S3833" s="9">
        <f t="shared" si="417"/>
        <v>41927.848900462966</v>
      </c>
      <c r="T3833" s="10">
        <f t="shared" si="418"/>
        <v>41948.890567129631</v>
      </c>
      <c r="U3833">
        <f t="shared" si="41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1</v>
      </c>
      <c r="L3834">
        <v>187</v>
      </c>
      <c r="M3834" t="b">
        <v>1</v>
      </c>
      <c r="N3834" t="s">
        <v>8303</v>
      </c>
      <c r="O3834" s="5">
        <f t="shared" si="413"/>
        <v>1.0466666666666666</v>
      </c>
      <c r="P3834" s="11">
        <f t="shared" si="414"/>
        <v>6.7165775401069521</v>
      </c>
      <c r="Q3834" t="str">
        <f t="shared" si="415"/>
        <v>theater</v>
      </c>
      <c r="R3834" t="str">
        <f t="shared" si="416"/>
        <v>spaces</v>
      </c>
      <c r="S3834" s="9">
        <f t="shared" si="417"/>
        <v>42375.114988425921</v>
      </c>
      <c r="T3834" s="10">
        <f t="shared" si="418"/>
        <v>42420.114988425921</v>
      </c>
      <c r="U3834">
        <f t="shared" si="41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191</v>
      </c>
      <c r="M3835" t="b">
        <v>1</v>
      </c>
      <c r="N3835" t="s">
        <v>8295</v>
      </c>
      <c r="O3835" s="5">
        <f t="shared" si="413"/>
        <v>1.1666666666666667</v>
      </c>
      <c r="P3835" s="11">
        <f t="shared" si="414"/>
        <v>7.329842931937173</v>
      </c>
      <c r="Q3835" t="str">
        <f t="shared" si="415"/>
        <v>technology</v>
      </c>
      <c r="R3835" t="str">
        <f t="shared" si="416"/>
        <v>hardware</v>
      </c>
      <c r="S3835" s="9">
        <f t="shared" si="417"/>
        <v>41963.872361111105</v>
      </c>
      <c r="T3835" s="10">
        <f t="shared" si="418"/>
        <v>41974.797916666663</v>
      </c>
      <c r="U3835">
        <f t="shared" si="41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119</v>
      </c>
      <c r="M3836" t="b">
        <v>1</v>
      </c>
      <c r="N3836" t="s">
        <v>8269</v>
      </c>
      <c r="O3836" s="5">
        <f t="shared" si="413"/>
        <v>1.0903333333333334</v>
      </c>
      <c r="P3836" s="11">
        <f t="shared" si="414"/>
        <v>27.487394957983192</v>
      </c>
      <c r="Q3836" t="str">
        <f t="shared" si="415"/>
        <v>film &amp; video</v>
      </c>
      <c r="R3836" t="str">
        <f t="shared" si="416"/>
        <v>documentary</v>
      </c>
      <c r="S3836" s="9">
        <f t="shared" si="417"/>
        <v>42143.445219907408</v>
      </c>
      <c r="T3836" s="10">
        <f t="shared" si="418"/>
        <v>42173.445219907408</v>
      </c>
      <c r="U3836">
        <f t="shared" si="41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3</v>
      </c>
      <c r="M3837" t="b">
        <v>0</v>
      </c>
      <c r="N3837" t="s">
        <v>8304</v>
      </c>
      <c r="O3837" s="5">
        <f t="shared" si="413"/>
        <v>1.6</v>
      </c>
      <c r="P3837" s="11">
        <f t="shared" si="414"/>
        <v>106.66666666666667</v>
      </c>
      <c r="Q3837" t="str">
        <f t="shared" si="415"/>
        <v>publishing</v>
      </c>
      <c r="R3837" t="str">
        <f t="shared" si="416"/>
        <v>children's books</v>
      </c>
      <c r="S3837" s="9">
        <f t="shared" si="417"/>
        <v>42460.94222222222</v>
      </c>
      <c r="T3837" s="10">
        <f t="shared" si="418"/>
        <v>42481.94222222222</v>
      </c>
      <c r="U3837">
        <f t="shared" si="41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383</v>
      </c>
      <c r="M3838" t="b">
        <v>1</v>
      </c>
      <c r="N3838" t="s">
        <v>8269</v>
      </c>
      <c r="O3838" s="5">
        <f t="shared" si="413"/>
        <v>1.125</v>
      </c>
      <c r="P3838" s="11">
        <f t="shared" si="414"/>
        <v>2.3498694516971281</v>
      </c>
      <c r="Q3838" t="str">
        <f t="shared" si="415"/>
        <v>film &amp; video</v>
      </c>
      <c r="R3838" t="str">
        <f t="shared" si="416"/>
        <v>documentary</v>
      </c>
      <c r="S3838" s="9">
        <f t="shared" si="417"/>
        <v>42553.926527777774</v>
      </c>
      <c r="T3838" s="10">
        <f t="shared" si="418"/>
        <v>42585.172916666663</v>
      </c>
      <c r="U3838">
        <f t="shared" si="41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71</v>
      </c>
      <c r="M3839" t="b">
        <v>1</v>
      </c>
      <c r="N3839" t="s">
        <v>8276</v>
      </c>
      <c r="O3839" s="5">
        <f t="shared" si="413"/>
        <v>1.0209999999999999</v>
      </c>
      <c r="P3839" s="11">
        <f t="shared" si="414"/>
        <v>28.760563380281692</v>
      </c>
      <c r="Q3839" t="str">
        <f t="shared" si="415"/>
        <v>music</v>
      </c>
      <c r="R3839" t="str">
        <f t="shared" si="416"/>
        <v>rock</v>
      </c>
      <c r="S3839" s="9">
        <f t="shared" si="417"/>
        <v>42152.765717592592</v>
      </c>
      <c r="T3839" s="10">
        <f t="shared" si="418"/>
        <v>42188.765717592592</v>
      </c>
      <c r="U3839">
        <f t="shared" si="41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132</v>
      </c>
      <c r="M3840" t="b">
        <v>1</v>
      </c>
      <c r="N3840" t="s">
        <v>8300</v>
      </c>
      <c r="O3840" s="5">
        <f t="shared" si="413"/>
        <v>1.00824</v>
      </c>
      <c r="P3840" s="11">
        <f t="shared" si="414"/>
        <v>763.81818181818187</v>
      </c>
      <c r="Q3840" t="str">
        <f t="shared" si="415"/>
        <v>music</v>
      </c>
      <c r="R3840" t="str">
        <f t="shared" si="416"/>
        <v>classical music</v>
      </c>
      <c r="S3840" s="9">
        <f t="shared" si="417"/>
        <v>42116.710752314815</v>
      </c>
      <c r="T3840" s="10">
        <f t="shared" si="418"/>
        <v>42146.710752314815</v>
      </c>
      <c r="U3840">
        <f t="shared" si="41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2</v>
      </c>
      <c r="M3841" t="b">
        <v>0</v>
      </c>
      <c r="N3841" t="s">
        <v>8271</v>
      </c>
      <c r="O3841" s="5">
        <f t="shared" si="413"/>
        <v>1.0125</v>
      </c>
      <c r="P3841" s="11">
        <f t="shared" si="414"/>
        <v>1012.5</v>
      </c>
      <c r="Q3841" t="str">
        <f t="shared" si="415"/>
        <v>theater</v>
      </c>
      <c r="R3841" t="str">
        <f t="shared" si="416"/>
        <v>plays</v>
      </c>
      <c r="S3841" s="9">
        <f t="shared" si="417"/>
        <v>42155.142638888887</v>
      </c>
      <c r="T3841" s="10">
        <f t="shared" si="418"/>
        <v>42215.142638888887</v>
      </c>
      <c r="U3841">
        <f t="shared" si="41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16</v>
      </c>
      <c r="M3842" t="b">
        <v>0</v>
      </c>
      <c r="N3842" t="s">
        <v>8271</v>
      </c>
      <c r="O3842" s="5">
        <f t="shared" ref="O3842:O3905" si="420">E3842/D3842</f>
        <v>65</v>
      </c>
      <c r="P3842" s="11">
        <f t="shared" ref="P3842:P3905" si="421">E3842/L3842</f>
        <v>4.0625</v>
      </c>
      <c r="Q3842" t="str">
        <f t="shared" ref="Q3842:Q3905" si="422">LEFT(N3842,SEARCH("/",N3842,1)-1)</f>
        <v>theater</v>
      </c>
      <c r="R3842" t="str">
        <f t="shared" ref="R3842:R3905" si="423">RIGHT(N3842,LEN(N3842)- SEARCH("/",N3842,SEARCH("/",N3842)))</f>
        <v>plays</v>
      </c>
      <c r="S3842" s="9">
        <f t="shared" ref="S3842:S3905" si="424">(((J3842/60)/60)/24)+DATE(1970,1,1)</f>
        <v>42432.701724537037</v>
      </c>
      <c r="T3842" s="10">
        <f t="shared" ref="T3842:T3905" si="425">(((I3842/60)/60)/24)+DATE(1970,1,1)</f>
        <v>42457.660057870366</v>
      </c>
      <c r="U3842">
        <f t="shared" ref="U3842:U3905" si="426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467</v>
      </c>
      <c r="M3843" t="b">
        <v>1</v>
      </c>
      <c r="N3843" t="s">
        <v>8276</v>
      </c>
      <c r="O3843" s="5">
        <f t="shared" si="420"/>
        <v>8.72E-2</v>
      </c>
      <c r="P3843" s="11">
        <f t="shared" si="421"/>
        <v>1.8672376873661671</v>
      </c>
      <c r="Q3843" t="str">
        <f t="shared" si="422"/>
        <v>music</v>
      </c>
      <c r="R3843" t="str">
        <f t="shared" si="423"/>
        <v>rock</v>
      </c>
      <c r="S3843" s="9">
        <f t="shared" si="424"/>
        <v>41780.785729166666</v>
      </c>
      <c r="T3843" s="10">
        <f t="shared" si="425"/>
        <v>41840.785729166666</v>
      </c>
      <c r="U3843">
        <f t="shared" si="426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0</v>
      </c>
      <c r="L3844">
        <v>0</v>
      </c>
      <c r="M3844" t="b">
        <v>0</v>
      </c>
      <c r="N3844" t="s">
        <v>8272</v>
      </c>
      <c r="O3844" s="5">
        <f t="shared" si="420"/>
        <v>0.21940000000000001</v>
      </c>
      <c r="P3844" s="11" t="e">
        <f t="shared" si="421"/>
        <v>#DIV/0!</v>
      </c>
      <c r="Q3844" t="str">
        <f t="shared" si="422"/>
        <v>technology</v>
      </c>
      <c r="R3844" t="str">
        <f t="shared" si="423"/>
        <v>web</v>
      </c>
      <c r="S3844" s="9">
        <f t="shared" si="424"/>
        <v>41740.493657407409</v>
      </c>
      <c r="T3844" s="10">
        <f t="shared" si="425"/>
        <v>41770.493657407409</v>
      </c>
      <c r="U3844">
        <f t="shared" si="42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0</v>
      </c>
      <c r="L3845">
        <v>71</v>
      </c>
      <c r="M3845" t="b">
        <v>1</v>
      </c>
      <c r="N3845" t="s">
        <v>8271</v>
      </c>
      <c r="O3845" s="5">
        <f t="shared" si="420"/>
        <v>0.21299999999999999</v>
      </c>
      <c r="P3845" s="11">
        <f t="shared" si="421"/>
        <v>15</v>
      </c>
      <c r="Q3845" t="str">
        <f t="shared" si="422"/>
        <v>theater</v>
      </c>
      <c r="R3845" t="str">
        <f t="shared" si="423"/>
        <v>plays</v>
      </c>
      <c r="S3845" s="9">
        <f t="shared" si="424"/>
        <v>41766.072500000002</v>
      </c>
      <c r="T3845" s="10">
        <f t="shared" si="425"/>
        <v>41791.072500000002</v>
      </c>
      <c r="U3845">
        <f t="shared" si="42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0</v>
      </c>
      <c r="L3846">
        <v>13</v>
      </c>
      <c r="M3846" t="b">
        <v>0</v>
      </c>
      <c r="N3846" t="s">
        <v>8267</v>
      </c>
      <c r="O3846" s="5">
        <f t="shared" si="420"/>
        <v>0.41489795918367345</v>
      </c>
      <c r="P3846" s="11">
        <f t="shared" si="421"/>
        <v>312.76923076923077</v>
      </c>
      <c r="Q3846" t="str">
        <f t="shared" si="422"/>
        <v>film &amp; video</v>
      </c>
      <c r="R3846" t="str">
        <f t="shared" si="423"/>
        <v>science fiction</v>
      </c>
      <c r="S3846" s="9">
        <f t="shared" si="424"/>
        <v>41766.617291666669</v>
      </c>
      <c r="T3846" s="10">
        <f t="shared" si="425"/>
        <v>41793.290972222225</v>
      </c>
      <c r="U3846">
        <f t="shared" si="42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0</v>
      </c>
      <c r="L3847">
        <v>6</v>
      </c>
      <c r="M3847" t="b">
        <v>0</v>
      </c>
      <c r="N3847" t="s">
        <v>8271</v>
      </c>
      <c r="O3847" s="5">
        <f t="shared" si="420"/>
        <v>2.1049999999999999E-2</v>
      </c>
      <c r="P3847" s="11">
        <f t="shared" si="421"/>
        <v>140.33333333333334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42248.627013888887</v>
      </c>
      <c r="T3847" s="10">
        <f t="shared" si="425"/>
        <v>42278.627013888887</v>
      </c>
      <c r="U3847">
        <f t="shared" si="42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0</v>
      </c>
      <c r="L3848">
        <v>7</v>
      </c>
      <c r="M3848" t="b">
        <v>0</v>
      </c>
      <c r="N3848" t="s">
        <v>8293</v>
      </c>
      <c r="O3848" s="5">
        <f t="shared" si="420"/>
        <v>2.7E-2</v>
      </c>
      <c r="P3848" s="11">
        <f t="shared" si="421"/>
        <v>27</v>
      </c>
      <c r="Q3848" t="str">
        <f t="shared" si="422"/>
        <v>music</v>
      </c>
      <c r="R3848" t="str">
        <f t="shared" si="423"/>
        <v>faith</v>
      </c>
      <c r="S3848" s="9">
        <f t="shared" si="424"/>
        <v>41885.221550925926</v>
      </c>
      <c r="T3848" s="10">
        <f t="shared" si="425"/>
        <v>41916.290972222225</v>
      </c>
      <c r="U3848">
        <f t="shared" si="42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0</v>
      </c>
      <c r="L3849">
        <v>120</v>
      </c>
      <c r="M3849" t="b">
        <v>1</v>
      </c>
      <c r="N3849" t="s">
        <v>8295</v>
      </c>
      <c r="O3849" s="5">
        <f t="shared" si="420"/>
        <v>0.16161904761904761</v>
      </c>
      <c r="P3849" s="11">
        <f t="shared" si="421"/>
        <v>14.141666666666667</v>
      </c>
      <c r="Q3849" t="str">
        <f t="shared" si="422"/>
        <v>technology</v>
      </c>
      <c r="R3849" t="str">
        <f t="shared" si="423"/>
        <v>hardware</v>
      </c>
      <c r="S3849" s="9">
        <f t="shared" si="424"/>
        <v>42159.224432870367</v>
      </c>
      <c r="T3849" s="10">
        <f t="shared" si="425"/>
        <v>42204.224432870367</v>
      </c>
      <c r="U3849">
        <f t="shared" si="42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0</v>
      </c>
      <c r="L3850">
        <v>3</v>
      </c>
      <c r="M3850" t="b">
        <v>0</v>
      </c>
      <c r="N3850" t="s">
        <v>8304</v>
      </c>
      <c r="O3850" s="5">
        <f t="shared" si="420"/>
        <v>0.16376923076923078</v>
      </c>
      <c r="P3850" s="11">
        <f t="shared" si="421"/>
        <v>709.66666666666663</v>
      </c>
      <c r="Q3850" t="str">
        <f t="shared" si="422"/>
        <v>publishing</v>
      </c>
      <c r="R3850" t="str">
        <f t="shared" si="423"/>
        <v>children's books</v>
      </c>
      <c r="S3850" s="9">
        <f t="shared" si="424"/>
        <v>42265.817002314812</v>
      </c>
      <c r="T3850" s="10">
        <f t="shared" si="425"/>
        <v>42295.817002314812</v>
      </c>
      <c r="U3850">
        <f t="shared" si="42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1356</v>
      </c>
      <c r="M3851" t="b">
        <v>1</v>
      </c>
      <c r="N3851" t="s">
        <v>8295</v>
      </c>
      <c r="O3851" s="5">
        <f t="shared" si="420"/>
        <v>7.0433333333333334E-2</v>
      </c>
      <c r="P3851" s="11">
        <f t="shared" si="421"/>
        <v>1.558259587020649</v>
      </c>
      <c r="Q3851" t="str">
        <f t="shared" si="422"/>
        <v>technology</v>
      </c>
      <c r="R3851" t="str">
        <f t="shared" si="423"/>
        <v>hardware</v>
      </c>
      <c r="S3851" s="9">
        <f t="shared" si="424"/>
        <v>42136.767175925925</v>
      </c>
      <c r="T3851" s="10">
        <f t="shared" si="425"/>
        <v>42166.767175925925</v>
      </c>
      <c r="U3851">
        <f t="shared" si="42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0</v>
      </c>
      <c r="L3852">
        <v>64</v>
      </c>
      <c r="M3852" t="b">
        <v>1</v>
      </c>
      <c r="N3852" t="s">
        <v>8303</v>
      </c>
      <c r="O3852" s="5">
        <f t="shared" si="420"/>
        <v>3.7999999999999999E-2</v>
      </c>
      <c r="P3852" s="11">
        <f t="shared" si="421"/>
        <v>0.59375</v>
      </c>
      <c r="Q3852" t="str">
        <f t="shared" si="422"/>
        <v>theater</v>
      </c>
      <c r="R3852" t="str">
        <f t="shared" si="423"/>
        <v>spaces</v>
      </c>
      <c r="S3852" s="9">
        <f t="shared" si="424"/>
        <v>41975.124340277776</v>
      </c>
      <c r="T3852" s="10">
        <f t="shared" si="425"/>
        <v>42005.124340277776</v>
      </c>
      <c r="U3852">
        <f t="shared" si="426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0</v>
      </c>
      <c r="L3853">
        <v>37</v>
      </c>
      <c r="M3853" t="b">
        <v>0</v>
      </c>
      <c r="N3853" t="s">
        <v>8271</v>
      </c>
      <c r="O3853" s="5">
        <f t="shared" si="420"/>
        <v>0.34079999999999999</v>
      </c>
      <c r="P3853" s="11">
        <f t="shared" si="421"/>
        <v>23.027027027027028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42172.439571759256</v>
      </c>
      <c r="T3853" s="10">
        <f t="shared" si="425"/>
        <v>42202.439571759256</v>
      </c>
      <c r="U3853">
        <f t="shared" si="42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7</v>
      </c>
      <c r="M3854" t="b">
        <v>1</v>
      </c>
      <c r="N3854" t="s">
        <v>8276</v>
      </c>
      <c r="O3854" s="5">
        <f t="shared" si="420"/>
        <v>2E-3</v>
      </c>
      <c r="P3854" s="11">
        <f t="shared" si="421"/>
        <v>2.8571428571428572</v>
      </c>
      <c r="Q3854" t="str">
        <f t="shared" si="422"/>
        <v>music</v>
      </c>
      <c r="R3854" t="str">
        <f t="shared" si="423"/>
        <v>rock</v>
      </c>
      <c r="S3854" s="9">
        <f t="shared" si="424"/>
        <v>42065.190694444449</v>
      </c>
      <c r="T3854" s="10">
        <f t="shared" si="425"/>
        <v>42090.149027777778</v>
      </c>
      <c r="U3854">
        <f t="shared" si="42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1</v>
      </c>
      <c r="L3855">
        <v>426</v>
      </c>
      <c r="M3855" t="b">
        <v>1</v>
      </c>
      <c r="N3855" t="s">
        <v>8295</v>
      </c>
      <c r="O3855" s="5">
        <f t="shared" si="420"/>
        <v>2.5999999999999998E-4</v>
      </c>
      <c r="P3855" s="11">
        <f t="shared" si="421"/>
        <v>6.1032863849765258E-2</v>
      </c>
      <c r="Q3855" t="str">
        <f t="shared" si="422"/>
        <v>technology</v>
      </c>
      <c r="R3855" t="str">
        <f t="shared" si="423"/>
        <v>hardware</v>
      </c>
      <c r="S3855" s="9">
        <f t="shared" si="424"/>
        <v>41848.84002314815</v>
      </c>
      <c r="T3855" s="10">
        <f t="shared" si="425"/>
        <v>41883.84002314815</v>
      </c>
      <c r="U3855">
        <f t="shared" si="42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16</v>
      </c>
      <c r="M3856" t="b">
        <v>0</v>
      </c>
      <c r="N3856" t="s">
        <v>8284</v>
      </c>
      <c r="O3856" s="5">
        <f t="shared" si="420"/>
        <v>0.16254545454545455</v>
      </c>
      <c r="P3856" s="11">
        <f t="shared" si="421"/>
        <v>111.75</v>
      </c>
      <c r="Q3856" t="str">
        <f t="shared" si="422"/>
        <v>food</v>
      </c>
      <c r="R3856" t="str">
        <f t="shared" si="423"/>
        <v>food trucks</v>
      </c>
      <c r="S3856" s="9">
        <f t="shared" si="424"/>
        <v>42103.884930555556</v>
      </c>
      <c r="T3856" s="10">
        <f t="shared" si="425"/>
        <v>42133.884930555556</v>
      </c>
      <c r="U3856">
        <f t="shared" si="42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5</v>
      </c>
      <c r="M3857" t="b">
        <v>0</v>
      </c>
      <c r="N3857" t="s">
        <v>8270</v>
      </c>
      <c r="O3857" s="5">
        <f t="shared" si="420"/>
        <v>2.5000000000000001E-2</v>
      </c>
      <c r="P3857" s="11">
        <f t="shared" si="421"/>
        <v>5</v>
      </c>
      <c r="Q3857" t="str">
        <f t="shared" si="422"/>
        <v>film &amp; video</v>
      </c>
      <c r="R3857" t="str">
        <f t="shared" si="423"/>
        <v>animation</v>
      </c>
      <c r="S3857" s="9">
        <f t="shared" si="424"/>
        <v>42059.970729166671</v>
      </c>
      <c r="T3857" s="10">
        <f t="shared" si="425"/>
        <v>42089.929062499999</v>
      </c>
      <c r="U3857">
        <f t="shared" si="42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15</v>
      </c>
      <c r="M3858" t="b">
        <v>1</v>
      </c>
      <c r="N3858" t="s">
        <v>8280</v>
      </c>
      <c r="O3858" s="5">
        <f t="shared" si="420"/>
        <v>2.0000000000000001E-4</v>
      </c>
      <c r="P3858" s="11">
        <f t="shared" si="421"/>
        <v>6.6666666666666666E-2</v>
      </c>
      <c r="Q3858" t="str">
        <f t="shared" si="422"/>
        <v>music</v>
      </c>
      <c r="R3858" t="str">
        <f t="shared" si="423"/>
        <v>electronic music</v>
      </c>
      <c r="S3858" s="9">
        <f t="shared" si="424"/>
        <v>42041.743090277778</v>
      </c>
      <c r="T3858" s="10">
        <f t="shared" si="425"/>
        <v>42071.701423611114</v>
      </c>
      <c r="U3858">
        <f t="shared" si="42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0</v>
      </c>
      <c r="M3859" t="b">
        <v>0</v>
      </c>
      <c r="N3859" t="s">
        <v>8303</v>
      </c>
      <c r="O3859" s="5">
        <f t="shared" si="420"/>
        <v>5.1999999999999998E-2</v>
      </c>
      <c r="P3859" s="11" t="e">
        <f t="shared" si="421"/>
        <v>#DIV/0!</v>
      </c>
      <c r="Q3859" t="str">
        <f t="shared" si="422"/>
        <v>theater</v>
      </c>
      <c r="R3859" t="str">
        <f t="shared" si="423"/>
        <v>spaces</v>
      </c>
      <c r="S3859" s="9">
        <f t="shared" si="424"/>
        <v>41829.73715277778</v>
      </c>
      <c r="T3859" s="10">
        <f t="shared" si="425"/>
        <v>41852.716666666667</v>
      </c>
      <c r="U3859">
        <f t="shared" si="42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13</v>
      </c>
      <c r="M3860" t="b">
        <v>1</v>
      </c>
      <c r="N3860" t="s">
        <v>8271</v>
      </c>
      <c r="O3860" s="5">
        <f t="shared" si="420"/>
        <v>0.02</v>
      </c>
      <c r="P3860" s="11">
        <f t="shared" si="421"/>
        <v>0.76923076923076927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42128.431064814817</v>
      </c>
      <c r="T3860" s="10">
        <f t="shared" si="425"/>
        <v>42146.875</v>
      </c>
      <c r="U3860">
        <f t="shared" si="42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25</v>
      </c>
      <c r="M3861" t="b">
        <v>1</v>
      </c>
      <c r="N3861" t="s">
        <v>8271</v>
      </c>
      <c r="O3861" s="5">
        <f t="shared" si="420"/>
        <v>4.0000000000000002E-4</v>
      </c>
      <c r="P3861" s="11">
        <f t="shared" si="421"/>
        <v>0.04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41789.893599537041</v>
      </c>
      <c r="T3861" s="10">
        <f t="shared" si="425"/>
        <v>41815.875</v>
      </c>
      <c r="U3861">
        <f t="shared" si="42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0</v>
      </c>
      <c r="M3862" t="b">
        <v>0</v>
      </c>
      <c r="N3862" t="s">
        <v>8305</v>
      </c>
      <c r="O3862" s="5">
        <f t="shared" si="420"/>
        <v>0.17666666666666667</v>
      </c>
      <c r="P3862" s="11" t="e">
        <f t="shared" si="421"/>
        <v>#DIV/0!</v>
      </c>
      <c r="Q3862" t="str">
        <f t="shared" si="422"/>
        <v>theater</v>
      </c>
      <c r="R3862" t="str">
        <f t="shared" si="423"/>
        <v>musical</v>
      </c>
      <c r="S3862" s="9">
        <f t="shared" si="424"/>
        <v>41833.660995370366</v>
      </c>
      <c r="T3862" s="10">
        <f t="shared" si="425"/>
        <v>41863.660995370366</v>
      </c>
      <c r="U3862">
        <f t="shared" si="426"/>
        <v>2014</v>
      </c>
    </row>
    <row r="3863" spans="1:21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78</v>
      </c>
      <c r="M3863" t="b">
        <v>1</v>
      </c>
      <c r="N3863" t="s">
        <v>8271</v>
      </c>
      <c r="O3863" s="5">
        <f t="shared" si="420"/>
        <v>0.05</v>
      </c>
      <c r="P3863" s="11">
        <f t="shared" si="421"/>
        <v>1.2820512820512822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41914.590011574073</v>
      </c>
      <c r="T3863" s="10">
        <f t="shared" si="425"/>
        <v>41955.907638888893</v>
      </c>
      <c r="U3863">
        <f t="shared" si="42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16</v>
      </c>
      <c r="M3864" t="b">
        <v>1</v>
      </c>
      <c r="N3864" t="s">
        <v>8271</v>
      </c>
      <c r="O3864" s="5">
        <f t="shared" si="420"/>
        <v>1.3333333333333334E-4</v>
      </c>
      <c r="P3864" s="11">
        <f t="shared" si="421"/>
        <v>6.25E-2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42611.261064814811</v>
      </c>
      <c r="T3864" s="10">
        <f t="shared" si="425"/>
        <v>42625.707638888889</v>
      </c>
      <c r="U3864">
        <f t="shared" si="42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5</v>
      </c>
      <c r="M3865" t="b">
        <v>0</v>
      </c>
      <c r="N3865" t="s">
        <v>8271</v>
      </c>
      <c r="O3865" s="5">
        <f t="shared" si="420"/>
        <v>0</v>
      </c>
      <c r="P3865" s="11">
        <f t="shared" si="421"/>
        <v>0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42253.633159722223</v>
      </c>
      <c r="T3865" s="10">
        <f t="shared" si="425"/>
        <v>42313.674826388888</v>
      </c>
      <c r="U3865">
        <f t="shared" si="42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1</v>
      </c>
      <c r="L3866">
        <v>930</v>
      </c>
      <c r="M3866" t="b">
        <v>1</v>
      </c>
      <c r="N3866" t="s">
        <v>8271</v>
      </c>
      <c r="O3866" s="5">
        <f t="shared" si="420"/>
        <v>1.2E-2</v>
      </c>
      <c r="P3866" s="11">
        <f t="shared" si="421"/>
        <v>6.4516129032258063E-2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42295.891828703709</v>
      </c>
      <c r="T3866" s="10">
        <f t="shared" si="425"/>
        <v>42325.933495370366</v>
      </c>
      <c r="U3866">
        <f t="shared" si="42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36</v>
      </c>
      <c r="M3867" t="b">
        <v>1</v>
      </c>
      <c r="N3867" t="s">
        <v>8292</v>
      </c>
      <c r="O3867" s="5">
        <f t="shared" si="420"/>
        <v>0.26937422295897223</v>
      </c>
      <c r="P3867" s="11">
        <f t="shared" si="421"/>
        <v>18.055555555555557</v>
      </c>
      <c r="Q3867" t="str">
        <f t="shared" si="422"/>
        <v>music</v>
      </c>
      <c r="R3867" t="str">
        <f t="shared" si="423"/>
        <v>pop</v>
      </c>
      <c r="S3867" s="9">
        <f t="shared" si="424"/>
        <v>41841.651597222226</v>
      </c>
      <c r="T3867" s="10">
        <f t="shared" si="425"/>
        <v>41881.229166666664</v>
      </c>
      <c r="U3867">
        <f t="shared" si="42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3</v>
      </c>
      <c r="M3868" t="b">
        <v>0</v>
      </c>
      <c r="N3868" t="s">
        <v>8287</v>
      </c>
      <c r="O3868" s="5">
        <f t="shared" si="420"/>
        <v>5.4999999999999997E-3</v>
      </c>
      <c r="P3868" s="11">
        <f t="shared" si="421"/>
        <v>3.6666666666666665</v>
      </c>
      <c r="Q3868" t="str">
        <f t="shared" si="422"/>
        <v>publishing</v>
      </c>
      <c r="R3868" t="str">
        <f t="shared" si="423"/>
        <v>translations</v>
      </c>
      <c r="S3868" s="9">
        <f t="shared" si="424"/>
        <v>42402.947002314817</v>
      </c>
      <c r="T3868" s="10">
        <f t="shared" si="425"/>
        <v>42452.145138888889</v>
      </c>
      <c r="U3868">
        <f t="shared" si="42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30</v>
      </c>
      <c r="M3869" t="b">
        <v>1</v>
      </c>
      <c r="N3869" t="s">
        <v>8271</v>
      </c>
      <c r="O3869" s="5">
        <f t="shared" si="420"/>
        <v>0.1255</v>
      </c>
      <c r="P3869" s="11">
        <f t="shared" si="421"/>
        <v>8.3666666666666671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42509.814108796301</v>
      </c>
      <c r="T3869" s="10">
        <f t="shared" si="425"/>
        <v>42539.814108796301</v>
      </c>
      <c r="U3869">
        <f t="shared" si="426"/>
        <v>2016</v>
      </c>
    </row>
    <row r="3870" spans="1:21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4</v>
      </c>
      <c r="M3870" t="b">
        <v>0</v>
      </c>
      <c r="N3870" t="s">
        <v>8271</v>
      </c>
      <c r="O3870" s="5">
        <f t="shared" si="420"/>
        <v>2E-3</v>
      </c>
      <c r="P3870" s="11">
        <f t="shared" si="421"/>
        <v>2.5</v>
      </c>
      <c r="Q3870" t="str">
        <f t="shared" si="422"/>
        <v>theater</v>
      </c>
      <c r="R3870" t="str">
        <f t="shared" si="423"/>
        <v>plays</v>
      </c>
      <c r="S3870" s="9">
        <f t="shared" si="424"/>
        <v>41865.659780092588</v>
      </c>
      <c r="T3870" s="10">
        <f t="shared" si="425"/>
        <v>41890.659780092588</v>
      </c>
      <c r="U3870">
        <f t="shared" si="42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1</v>
      </c>
      <c r="L3871">
        <v>1151</v>
      </c>
      <c r="M3871" t="b">
        <v>1</v>
      </c>
      <c r="N3871" t="s">
        <v>8269</v>
      </c>
      <c r="O3871" s="5">
        <f t="shared" si="420"/>
        <v>3.44748684310884E-2</v>
      </c>
      <c r="P3871" s="11">
        <f t="shared" si="421"/>
        <v>0.39270199826238056</v>
      </c>
      <c r="Q3871" t="str">
        <f t="shared" si="422"/>
        <v>film &amp; video</v>
      </c>
      <c r="R3871" t="str">
        <f t="shared" si="423"/>
        <v>documentary</v>
      </c>
      <c r="S3871" s="9">
        <f t="shared" si="424"/>
        <v>42047.724444444444</v>
      </c>
      <c r="T3871" s="10">
        <f t="shared" si="425"/>
        <v>42077.132638888885</v>
      </c>
      <c r="U3871">
        <f t="shared" si="42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115</v>
      </c>
      <c r="M3872" t="b">
        <v>1</v>
      </c>
      <c r="N3872" t="s">
        <v>8279</v>
      </c>
      <c r="O3872" s="5">
        <f t="shared" si="420"/>
        <v>0.15</v>
      </c>
      <c r="P3872" s="11">
        <f t="shared" si="421"/>
        <v>13.043478260869565</v>
      </c>
      <c r="Q3872" t="str">
        <f t="shared" si="422"/>
        <v>music</v>
      </c>
      <c r="R3872" t="str">
        <f t="shared" si="423"/>
        <v>indie rock</v>
      </c>
      <c r="S3872" s="9">
        <f t="shared" si="424"/>
        <v>41793.17219907407</v>
      </c>
      <c r="T3872" s="10">
        <f t="shared" si="425"/>
        <v>41823.17219907407</v>
      </c>
      <c r="U3872">
        <f t="shared" si="42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19</v>
      </c>
      <c r="M3873" t="b">
        <v>1</v>
      </c>
      <c r="N3873" t="s">
        <v>8265</v>
      </c>
      <c r="O3873" s="5">
        <f t="shared" si="420"/>
        <v>2.6666666666666668E-2</v>
      </c>
      <c r="P3873" s="11">
        <f t="shared" si="421"/>
        <v>2.1052631578947367</v>
      </c>
      <c r="Q3873" t="str">
        <f t="shared" si="422"/>
        <v>film &amp; video</v>
      </c>
      <c r="R3873" t="str">
        <f t="shared" si="423"/>
        <v>television</v>
      </c>
      <c r="S3873" s="9">
        <f t="shared" si="424"/>
        <v>42763.780671296292</v>
      </c>
      <c r="T3873" s="10">
        <f t="shared" si="425"/>
        <v>42823.739004629635</v>
      </c>
      <c r="U3873">
        <f t="shared" si="42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34</v>
      </c>
      <c r="M3874" t="b">
        <v>1</v>
      </c>
      <c r="N3874" t="s">
        <v>8271</v>
      </c>
      <c r="O3874" s="5">
        <f t="shared" si="420"/>
        <v>0</v>
      </c>
      <c r="P3874" s="11">
        <f t="shared" si="421"/>
        <v>0</v>
      </c>
      <c r="Q3874" t="str">
        <f t="shared" si="422"/>
        <v>theater</v>
      </c>
      <c r="R3874" t="str">
        <f t="shared" si="423"/>
        <v>plays</v>
      </c>
      <c r="S3874" s="9">
        <f t="shared" si="424"/>
        <v>42180.145787037036</v>
      </c>
      <c r="T3874" s="10">
        <f t="shared" si="425"/>
        <v>42230.145787037036</v>
      </c>
      <c r="U3874">
        <f t="shared" si="42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6</v>
      </c>
      <c r="M3875" t="b">
        <v>0</v>
      </c>
      <c r="N3875" t="s">
        <v>8271</v>
      </c>
      <c r="O3875" s="5">
        <f t="shared" si="420"/>
        <v>0</v>
      </c>
      <c r="P3875" s="11">
        <f t="shared" si="421"/>
        <v>0</v>
      </c>
      <c r="Q3875" t="str">
        <f t="shared" si="422"/>
        <v>theater</v>
      </c>
      <c r="R3875" t="str">
        <f t="shared" si="423"/>
        <v>plays</v>
      </c>
      <c r="S3875" s="9">
        <f t="shared" si="424"/>
        <v>42255.696006944447</v>
      </c>
      <c r="T3875" s="10">
        <f t="shared" si="425"/>
        <v>42285.696006944447</v>
      </c>
      <c r="U3875">
        <f t="shared" si="42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1</v>
      </c>
      <c r="L3876">
        <v>64</v>
      </c>
      <c r="M3876" t="b">
        <v>1</v>
      </c>
      <c r="N3876" t="s">
        <v>8279</v>
      </c>
      <c r="O3876" s="5">
        <f t="shared" si="420"/>
        <v>0</v>
      </c>
      <c r="P3876" s="11">
        <f t="shared" si="421"/>
        <v>0</v>
      </c>
      <c r="Q3876" t="str">
        <f t="shared" si="422"/>
        <v>music</v>
      </c>
      <c r="R3876" t="str">
        <f t="shared" si="423"/>
        <v>indie rock</v>
      </c>
      <c r="S3876" s="9">
        <f t="shared" si="424"/>
        <v>42007.016458333332</v>
      </c>
      <c r="T3876" s="10">
        <f t="shared" si="425"/>
        <v>42028.041666666672</v>
      </c>
      <c r="U3876">
        <f t="shared" si="42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8272</v>
      </c>
      <c r="O3877" s="5">
        <f t="shared" si="420"/>
        <v>0</v>
      </c>
      <c r="P3877" s="11" t="e">
        <f t="shared" si="421"/>
        <v>#DIV/0!</v>
      </c>
      <c r="Q3877" t="str">
        <f t="shared" si="422"/>
        <v>technology</v>
      </c>
      <c r="R3877" t="str">
        <f t="shared" si="423"/>
        <v>web</v>
      </c>
      <c r="S3877" s="9">
        <f t="shared" si="424"/>
        <v>42615.346817129626</v>
      </c>
      <c r="T3877" s="10">
        <f t="shared" si="425"/>
        <v>42616.416666666672</v>
      </c>
      <c r="U3877">
        <f t="shared" si="42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11</v>
      </c>
      <c r="M3878" t="b">
        <v>0</v>
      </c>
      <c r="N3878" t="s">
        <v>8271</v>
      </c>
      <c r="O3878" s="5">
        <f t="shared" si="420"/>
        <v>0.52794871794871789</v>
      </c>
      <c r="P3878" s="11">
        <f t="shared" si="421"/>
        <v>187.18181818181819</v>
      </c>
      <c r="Q3878" t="str">
        <f t="shared" si="422"/>
        <v>theater</v>
      </c>
      <c r="R3878" t="str">
        <f t="shared" si="423"/>
        <v>plays</v>
      </c>
      <c r="S3878" s="9">
        <f t="shared" si="424"/>
        <v>42372.624166666668</v>
      </c>
      <c r="T3878" s="10">
        <f t="shared" si="425"/>
        <v>42402.624166666668</v>
      </c>
      <c r="U3878">
        <f t="shared" si="42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0</v>
      </c>
      <c r="M3879" t="b">
        <v>0</v>
      </c>
      <c r="N3879" t="s">
        <v>8293</v>
      </c>
      <c r="O3879" s="5">
        <f t="shared" si="420"/>
        <v>4.9639999999999997E-2</v>
      </c>
      <c r="P3879" s="11" t="e">
        <f t="shared" si="421"/>
        <v>#DIV/0!</v>
      </c>
      <c r="Q3879" t="str">
        <f t="shared" si="422"/>
        <v>music</v>
      </c>
      <c r="R3879" t="str">
        <f t="shared" si="423"/>
        <v>faith</v>
      </c>
      <c r="S3879" s="9">
        <f t="shared" si="424"/>
        <v>42682.67768518519</v>
      </c>
      <c r="T3879" s="10">
        <f t="shared" si="425"/>
        <v>42712.67768518519</v>
      </c>
      <c r="U3879">
        <f t="shared" si="42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2</v>
      </c>
      <c r="M3880" t="b">
        <v>0</v>
      </c>
      <c r="N3880" t="s">
        <v>8272</v>
      </c>
      <c r="O3880" s="5">
        <f t="shared" si="420"/>
        <v>5.5555555555555556E-4</v>
      </c>
      <c r="P3880" s="11">
        <f t="shared" si="421"/>
        <v>5</v>
      </c>
      <c r="Q3880" t="str">
        <f t="shared" si="422"/>
        <v>technology</v>
      </c>
      <c r="R3880" t="str">
        <f t="shared" si="423"/>
        <v>web</v>
      </c>
      <c r="S3880" s="9">
        <f t="shared" si="424"/>
        <v>42154.818819444445</v>
      </c>
      <c r="T3880" s="10">
        <f t="shared" si="425"/>
        <v>42185.165972222225</v>
      </c>
      <c r="U3880">
        <f t="shared" si="42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1</v>
      </c>
      <c r="L3881">
        <v>53</v>
      </c>
      <c r="M3881" t="b">
        <v>1</v>
      </c>
      <c r="N3881" t="s">
        <v>8301</v>
      </c>
      <c r="O3881" s="5">
        <f t="shared" si="420"/>
        <v>0</v>
      </c>
      <c r="P3881" s="11">
        <f t="shared" si="421"/>
        <v>0</v>
      </c>
      <c r="Q3881" t="str">
        <f t="shared" si="422"/>
        <v>technology</v>
      </c>
      <c r="R3881" t="str">
        <f t="shared" si="423"/>
        <v>space exploration</v>
      </c>
      <c r="S3881" s="9">
        <f t="shared" si="424"/>
        <v>41999.861064814817</v>
      </c>
      <c r="T3881" s="10">
        <f t="shared" si="425"/>
        <v>42029.861064814817</v>
      </c>
      <c r="U3881">
        <f t="shared" si="42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</v>
      </c>
      <c r="M3882" t="b">
        <v>0</v>
      </c>
      <c r="N3882" t="s">
        <v>8282</v>
      </c>
      <c r="O3882" s="5">
        <f t="shared" si="420"/>
        <v>0.13066666666666665</v>
      </c>
      <c r="P3882" s="11">
        <f t="shared" si="421"/>
        <v>980</v>
      </c>
      <c r="Q3882" t="str">
        <f t="shared" si="422"/>
        <v>games</v>
      </c>
      <c r="R3882" t="str">
        <f t="shared" si="423"/>
        <v>video games</v>
      </c>
      <c r="S3882" s="9">
        <f t="shared" si="424"/>
        <v>41815.815046296295</v>
      </c>
      <c r="T3882" s="10">
        <f t="shared" si="425"/>
        <v>41850.958333333336</v>
      </c>
      <c r="U3882">
        <f t="shared" si="42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181</v>
      </c>
      <c r="M3883" t="b">
        <v>1</v>
      </c>
      <c r="N3883" t="s">
        <v>8285</v>
      </c>
      <c r="O3883" s="5">
        <f t="shared" si="420"/>
        <v>0.05</v>
      </c>
      <c r="P3883" s="11">
        <f t="shared" si="421"/>
        <v>0.13812154696132597</v>
      </c>
      <c r="Q3883" t="str">
        <f t="shared" si="422"/>
        <v>photography</v>
      </c>
      <c r="R3883" t="str">
        <f t="shared" si="423"/>
        <v>photobooks</v>
      </c>
      <c r="S3883" s="9">
        <f t="shared" si="424"/>
        <v>42756.018506944441</v>
      </c>
      <c r="T3883" s="10">
        <f t="shared" si="425"/>
        <v>42786.018506944441</v>
      </c>
      <c r="U3883">
        <f t="shared" si="42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1</v>
      </c>
      <c r="L3884">
        <v>308</v>
      </c>
      <c r="M3884" t="b">
        <v>1</v>
      </c>
      <c r="N3884" t="s">
        <v>8303</v>
      </c>
      <c r="O3884" s="5">
        <f t="shared" si="420"/>
        <v>0</v>
      </c>
      <c r="P3884" s="11">
        <f t="shared" si="421"/>
        <v>0</v>
      </c>
      <c r="Q3884" t="str">
        <f t="shared" si="422"/>
        <v>theater</v>
      </c>
      <c r="R3884" t="str">
        <f t="shared" si="423"/>
        <v>spaces</v>
      </c>
      <c r="S3884" s="9">
        <f t="shared" si="424"/>
        <v>42373.983449074076</v>
      </c>
      <c r="T3884" s="10">
        <f t="shared" si="425"/>
        <v>42400.960416666669</v>
      </c>
      <c r="U3884">
        <f t="shared" si="42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30</v>
      </c>
      <c r="M3885" t="b">
        <v>1</v>
      </c>
      <c r="N3885" t="s">
        <v>8276</v>
      </c>
      <c r="O3885" s="5">
        <f t="shared" si="420"/>
        <v>0</v>
      </c>
      <c r="P3885" s="11">
        <f t="shared" si="421"/>
        <v>0</v>
      </c>
      <c r="Q3885" t="str">
        <f t="shared" si="422"/>
        <v>music</v>
      </c>
      <c r="R3885" t="str">
        <f t="shared" si="423"/>
        <v>rock</v>
      </c>
      <c r="S3885" s="9">
        <f t="shared" si="424"/>
        <v>41854.602650462963</v>
      </c>
      <c r="T3885" s="10">
        <f t="shared" si="425"/>
        <v>41884.602650462963</v>
      </c>
      <c r="U3885">
        <f t="shared" si="42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2</v>
      </c>
      <c r="M3886" t="b">
        <v>0</v>
      </c>
      <c r="N3886" t="s">
        <v>8271</v>
      </c>
      <c r="O3886" s="5">
        <f t="shared" si="420"/>
        <v>0</v>
      </c>
      <c r="P3886" s="11">
        <f t="shared" si="421"/>
        <v>0</v>
      </c>
      <c r="Q3886" t="str">
        <f t="shared" si="422"/>
        <v>theater</v>
      </c>
      <c r="R3886" t="str">
        <f t="shared" si="423"/>
        <v>plays</v>
      </c>
      <c r="S3886" s="9">
        <f t="shared" si="424"/>
        <v>42065.791574074072</v>
      </c>
      <c r="T3886" s="10">
        <f t="shared" si="425"/>
        <v>42090.749907407408</v>
      </c>
      <c r="U3886">
        <f t="shared" si="42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3</v>
      </c>
      <c r="M3887" t="b">
        <v>1</v>
      </c>
      <c r="N3887" t="s">
        <v>8271</v>
      </c>
      <c r="O3887" s="5">
        <f t="shared" si="420"/>
        <v>0</v>
      </c>
      <c r="P3887" s="11">
        <f t="shared" si="421"/>
        <v>0</v>
      </c>
      <c r="Q3887" t="str">
        <f t="shared" si="422"/>
        <v>theater</v>
      </c>
      <c r="R3887" t="str">
        <f t="shared" si="423"/>
        <v>plays</v>
      </c>
      <c r="S3887" s="9">
        <f t="shared" si="424"/>
        <v>42469.951284722221</v>
      </c>
      <c r="T3887" s="10">
        <f t="shared" si="425"/>
        <v>42499.951284722221</v>
      </c>
      <c r="U3887">
        <f t="shared" si="426"/>
        <v>2016</v>
      </c>
    </row>
    <row r="3888" spans="1:21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11</v>
      </c>
      <c r="M3888" t="b">
        <v>1</v>
      </c>
      <c r="N3888" t="s">
        <v>8271</v>
      </c>
      <c r="O3888" s="5">
        <f t="shared" si="420"/>
        <v>0</v>
      </c>
      <c r="P3888" s="11">
        <f t="shared" si="421"/>
        <v>0</v>
      </c>
      <c r="Q3888" t="str">
        <f t="shared" si="422"/>
        <v>theater</v>
      </c>
      <c r="R3888" t="str">
        <f t="shared" si="423"/>
        <v>plays</v>
      </c>
      <c r="S3888" s="9">
        <f t="shared" si="424"/>
        <v>41954.228032407409</v>
      </c>
      <c r="T3888" s="10">
        <f t="shared" si="425"/>
        <v>41984.228032407409</v>
      </c>
      <c r="U3888">
        <f t="shared" si="42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420"/>
        <v>1.7500000000000002E-2</v>
      </c>
      <c r="P3889" s="11" t="e">
        <f t="shared" si="421"/>
        <v>#DIV/0!</v>
      </c>
      <c r="Q3889" t="str">
        <f t="shared" si="422"/>
        <v>publishing</v>
      </c>
      <c r="R3889" t="str">
        <f t="shared" si="423"/>
        <v>translations</v>
      </c>
      <c r="S3889" s="9">
        <f t="shared" si="424"/>
        <v>42079.857974537037</v>
      </c>
      <c r="T3889" s="10">
        <f t="shared" si="425"/>
        <v>42125.916666666672</v>
      </c>
      <c r="U3889">
        <f t="shared" si="42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38</v>
      </c>
      <c r="M3890" t="b">
        <v>1</v>
      </c>
      <c r="N3890" t="s">
        <v>8271</v>
      </c>
      <c r="O3890" s="5">
        <f t="shared" si="420"/>
        <v>0.27100000000000002</v>
      </c>
      <c r="P3890" s="11">
        <f t="shared" si="421"/>
        <v>14.263157894736842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42762.545810185184</v>
      </c>
      <c r="T3890" s="10">
        <f t="shared" si="425"/>
        <v>42792.545810185184</v>
      </c>
      <c r="U3890">
        <f t="shared" si="42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22</v>
      </c>
      <c r="M3891" t="b">
        <v>1</v>
      </c>
      <c r="N3891" t="s">
        <v>8265</v>
      </c>
      <c r="O3891" s="5">
        <f t="shared" si="420"/>
        <v>1.4749999999999999E-2</v>
      </c>
      <c r="P3891" s="11">
        <f t="shared" si="421"/>
        <v>5.3636363636363633</v>
      </c>
      <c r="Q3891" t="str">
        <f t="shared" si="422"/>
        <v>film &amp; video</v>
      </c>
      <c r="R3891" t="str">
        <f t="shared" si="423"/>
        <v>television</v>
      </c>
      <c r="S3891" s="9">
        <f t="shared" si="424"/>
        <v>41977.004976851851</v>
      </c>
      <c r="T3891" s="10">
        <f t="shared" si="425"/>
        <v>42008.976388888885</v>
      </c>
      <c r="U3891">
        <f t="shared" si="426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0</v>
      </c>
      <c r="M3892" t="b">
        <v>0</v>
      </c>
      <c r="N3892" t="s">
        <v>8284</v>
      </c>
      <c r="O3892" s="5">
        <f t="shared" si="420"/>
        <v>0.16826666666666668</v>
      </c>
      <c r="P3892" s="11" t="e">
        <f t="shared" si="421"/>
        <v>#DIV/0!</v>
      </c>
      <c r="Q3892" t="str">
        <f t="shared" si="422"/>
        <v>food</v>
      </c>
      <c r="R3892" t="str">
        <f t="shared" si="423"/>
        <v>food trucks</v>
      </c>
      <c r="S3892" s="9">
        <f t="shared" si="424"/>
        <v>42171.758611111116</v>
      </c>
      <c r="T3892" s="10">
        <f t="shared" si="425"/>
        <v>42231.758611111116</v>
      </c>
      <c r="U3892">
        <f t="shared" si="42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1</v>
      </c>
      <c r="M3893" t="b">
        <v>0</v>
      </c>
      <c r="N3893" t="s">
        <v>8271</v>
      </c>
      <c r="O3893" s="5">
        <f t="shared" si="420"/>
        <v>0.32500000000000001</v>
      </c>
      <c r="P3893" s="11">
        <f t="shared" si="421"/>
        <v>260</v>
      </c>
      <c r="Q3893" t="str">
        <f t="shared" si="422"/>
        <v>theater</v>
      </c>
      <c r="R3893" t="str">
        <f t="shared" si="423"/>
        <v>plays</v>
      </c>
      <c r="S3893" s="9">
        <f t="shared" si="424"/>
        <v>42056.1324537037</v>
      </c>
      <c r="T3893" s="10">
        <f t="shared" si="425"/>
        <v>42086.207638888889</v>
      </c>
      <c r="U3893">
        <f t="shared" si="42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9</v>
      </c>
      <c r="M3894" t="b">
        <v>0</v>
      </c>
      <c r="N3894" t="s">
        <v>8291</v>
      </c>
      <c r="O3894" s="5">
        <f t="shared" si="420"/>
        <v>0</v>
      </c>
      <c r="P3894" s="11">
        <f t="shared" si="421"/>
        <v>0</v>
      </c>
      <c r="Q3894" t="str">
        <f t="shared" si="422"/>
        <v>photography</v>
      </c>
      <c r="R3894" t="str">
        <f t="shared" si="423"/>
        <v>places</v>
      </c>
      <c r="S3894" s="9">
        <f t="shared" si="424"/>
        <v>41867.652280092596</v>
      </c>
      <c r="T3894" s="10">
        <f t="shared" si="425"/>
        <v>41875.291666666664</v>
      </c>
      <c r="U3894">
        <f t="shared" si="42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1</v>
      </c>
      <c r="M3895" t="b">
        <v>0</v>
      </c>
      <c r="N3895" t="s">
        <v>8272</v>
      </c>
      <c r="O3895" s="5">
        <f t="shared" si="420"/>
        <v>0.2155</v>
      </c>
      <c r="P3895" s="11">
        <f t="shared" si="421"/>
        <v>10775</v>
      </c>
      <c r="Q3895" t="str">
        <f t="shared" si="422"/>
        <v>technology</v>
      </c>
      <c r="R3895" t="str">
        <f t="shared" si="423"/>
        <v>web</v>
      </c>
      <c r="S3895" s="9">
        <f t="shared" si="424"/>
        <v>41779.657870370371</v>
      </c>
      <c r="T3895" s="10">
        <f t="shared" si="425"/>
        <v>41821.25</v>
      </c>
      <c r="U3895">
        <f t="shared" si="42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1</v>
      </c>
      <c r="L3896">
        <v>1375</v>
      </c>
      <c r="M3896" t="b">
        <v>1</v>
      </c>
      <c r="N3896" t="s">
        <v>8295</v>
      </c>
      <c r="O3896" s="5">
        <f t="shared" si="420"/>
        <v>3.4666666666666665E-2</v>
      </c>
      <c r="P3896" s="11">
        <f t="shared" si="421"/>
        <v>0.37818181818181817</v>
      </c>
      <c r="Q3896" t="str">
        <f t="shared" si="422"/>
        <v>technology</v>
      </c>
      <c r="R3896" t="str">
        <f t="shared" si="423"/>
        <v>hardware</v>
      </c>
      <c r="S3896" s="9">
        <f t="shared" si="424"/>
        <v>42679.958472222221</v>
      </c>
      <c r="T3896" s="10">
        <f t="shared" si="425"/>
        <v>42710.207638888889</v>
      </c>
      <c r="U3896">
        <f t="shared" si="42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8282</v>
      </c>
      <c r="O3897" s="5">
        <f t="shared" si="420"/>
        <v>0.05</v>
      </c>
      <c r="P3897" s="11">
        <f t="shared" si="421"/>
        <v>50</v>
      </c>
      <c r="Q3897" t="str">
        <f t="shared" si="422"/>
        <v>games</v>
      </c>
      <c r="R3897" t="str">
        <f t="shared" si="423"/>
        <v>video games</v>
      </c>
      <c r="S3897" s="9">
        <f t="shared" si="424"/>
        <v>42032.250208333338</v>
      </c>
      <c r="T3897" s="10">
        <f t="shared" si="425"/>
        <v>42063.250208333338</v>
      </c>
      <c r="U3897">
        <f t="shared" si="42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48</v>
      </c>
      <c r="M3898" t="b">
        <v>0</v>
      </c>
      <c r="N3898" t="s">
        <v>8278</v>
      </c>
      <c r="O3898" s="5">
        <f t="shared" si="420"/>
        <v>0.10625</v>
      </c>
      <c r="P3898" s="11">
        <f t="shared" si="421"/>
        <v>3.5416666666666665</v>
      </c>
      <c r="Q3898" t="str">
        <f t="shared" si="422"/>
        <v>music</v>
      </c>
      <c r="R3898" t="str">
        <f t="shared" si="423"/>
        <v>jazz</v>
      </c>
      <c r="S3898" s="9">
        <f t="shared" si="424"/>
        <v>41793.191875000004</v>
      </c>
      <c r="T3898" s="10">
        <f t="shared" si="425"/>
        <v>41807.191875000004</v>
      </c>
      <c r="U3898">
        <f t="shared" si="42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470</v>
      </c>
      <c r="M3899" t="b">
        <v>1</v>
      </c>
      <c r="N3899" t="s">
        <v>8295</v>
      </c>
      <c r="O3899" s="5">
        <f t="shared" si="420"/>
        <v>0.17599999999999999</v>
      </c>
      <c r="P3899" s="11">
        <f t="shared" si="421"/>
        <v>0.93617021276595747</v>
      </c>
      <c r="Q3899" t="str">
        <f t="shared" si="422"/>
        <v>technology</v>
      </c>
      <c r="R3899" t="str">
        <f t="shared" si="423"/>
        <v>hardware</v>
      </c>
      <c r="S3899" s="9">
        <f t="shared" si="424"/>
        <v>41982.87364583333</v>
      </c>
      <c r="T3899" s="10">
        <f t="shared" si="425"/>
        <v>42012.87364583333</v>
      </c>
      <c r="U3899">
        <f t="shared" si="426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44</v>
      </c>
      <c r="M3900" t="b">
        <v>1</v>
      </c>
      <c r="N3900" t="s">
        <v>8271</v>
      </c>
      <c r="O3900" s="5">
        <f t="shared" si="420"/>
        <v>0.3256</v>
      </c>
      <c r="P3900" s="11">
        <f t="shared" si="421"/>
        <v>18.5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42193.482291666667</v>
      </c>
      <c r="T3900" s="10">
        <f t="shared" si="425"/>
        <v>42233.666666666672</v>
      </c>
      <c r="U3900">
        <f t="shared" si="42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1</v>
      </c>
      <c r="M3901" t="b">
        <v>0</v>
      </c>
      <c r="N3901" t="s">
        <v>8284</v>
      </c>
      <c r="O3901" s="5">
        <f t="shared" si="420"/>
        <v>1.2500000000000001E-2</v>
      </c>
      <c r="P3901" s="11">
        <f t="shared" si="421"/>
        <v>125</v>
      </c>
      <c r="Q3901" t="str">
        <f t="shared" si="422"/>
        <v>food</v>
      </c>
      <c r="R3901" t="str">
        <f t="shared" si="423"/>
        <v>food trucks</v>
      </c>
      <c r="S3901" s="9">
        <f t="shared" si="424"/>
        <v>41843.775011574071</v>
      </c>
      <c r="T3901" s="10">
        <f t="shared" si="425"/>
        <v>41863.775011574071</v>
      </c>
      <c r="U3901">
        <f t="shared" si="42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82</v>
      </c>
      <c r="M3902" t="b">
        <v>1</v>
      </c>
      <c r="N3902" t="s">
        <v>8276</v>
      </c>
      <c r="O3902" s="5">
        <f t="shared" si="420"/>
        <v>5.3999999999999999E-2</v>
      </c>
      <c r="P3902" s="11">
        <f t="shared" si="421"/>
        <v>1.6463414634146341</v>
      </c>
      <c r="Q3902" t="str">
        <f t="shared" si="422"/>
        <v>music</v>
      </c>
      <c r="R3902" t="str">
        <f t="shared" si="423"/>
        <v>rock</v>
      </c>
      <c r="S3902" s="9">
        <f t="shared" si="424"/>
        <v>42136.092488425929</v>
      </c>
      <c r="T3902" s="10">
        <f t="shared" si="425"/>
        <v>42166.092488425929</v>
      </c>
      <c r="U3902">
        <f t="shared" si="42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11</v>
      </c>
      <c r="M3903" t="b">
        <v>1</v>
      </c>
      <c r="N3903" t="s">
        <v>8276</v>
      </c>
      <c r="O3903" s="5">
        <f t="shared" si="420"/>
        <v>8.3333333333333332E-3</v>
      </c>
      <c r="P3903" s="11">
        <f t="shared" si="421"/>
        <v>2.2727272727272729</v>
      </c>
      <c r="Q3903" t="str">
        <f t="shared" si="422"/>
        <v>music</v>
      </c>
      <c r="R3903" t="str">
        <f t="shared" si="423"/>
        <v>rock</v>
      </c>
      <c r="S3903" s="9">
        <f t="shared" si="424"/>
        <v>42317.826377314821</v>
      </c>
      <c r="T3903" s="10">
        <f t="shared" si="425"/>
        <v>42357.826377314821</v>
      </c>
      <c r="U3903">
        <f t="shared" si="42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206</v>
      </c>
      <c r="M3904" t="b">
        <v>1</v>
      </c>
      <c r="N3904" t="s">
        <v>8297</v>
      </c>
      <c r="O3904" s="5">
        <f t="shared" si="420"/>
        <v>0.48833333333333334</v>
      </c>
      <c r="P3904" s="11">
        <f t="shared" si="421"/>
        <v>7.1116504854368934</v>
      </c>
      <c r="Q3904" t="str">
        <f t="shared" si="422"/>
        <v>games</v>
      </c>
      <c r="R3904" t="str">
        <f t="shared" si="423"/>
        <v>tabletop games</v>
      </c>
      <c r="S3904" s="9">
        <f t="shared" si="424"/>
        <v>42663.468078703707</v>
      </c>
      <c r="T3904" s="10">
        <f t="shared" si="425"/>
        <v>42688.509745370371</v>
      </c>
      <c r="U3904">
        <f t="shared" si="42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43</v>
      </c>
      <c r="M3905" t="b">
        <v>1</v>
      </c>
      <c r="N3905" t="s">
        <v>8276</v>
      </c>
      <c r="O3905" s="5">
        <f t="shared" si="420"/>
        <v>0</v>
      </c>
      <c r="P3905" s="11">
        <f t="shared" si="421"/>
        <v>0</v>
      </c>
      <c r="Q3905" t="str">
        <f t="shared" si="422"/>
        <v>music</v>
      </c>
      <c r="R3905" t="str">
        <f t="shared" si="423"/>
        <v>rock</v>
      </c>
      <c r="S3905" s="9">
        <f t="shared" si="424"/>
        <v>42186.01116898148</v>
      </c>
      <c r="T3905" s="10">
        <f t="shared" si="425"/>
        <v>42230.818055555559</v>
      </c>
      <c r="U3905">
        <f t="shared" si="426"/>
        <v>2015</v>
      </c>
    </row>
    <row r="3906" spans="1:21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0</v>
      </c>
      <c r="M3906" t="b">
        <v>0</v>
      </c>
      <c r="N3906" t="s">
        <v>8267</v>
      </c>
      <c r="O3906" s="5">
        <f t="shared" ref="O3906:O3969" si="427">E3906/D3906</f>
        <v>2.9999999999999997E-4</v>
      </c>
      <c r="P3906" s="11" t="e">
        <f t="shared" ref="P3906:P3969" si="428">E3906/L3906</f>
        <v>#DIV/0!</v>
      </c>
      <c r="Q3906" t="str">
        <f t="shared" ref="Q3906:Q3969" si="429">LEFT(N3906,SEARCH("/",N3906,1)-1)</f>
        <v>film &amp; video</v>
      </c>
      <c r="R3906" t="str">
        <f t="shared" ref="R3906:R3969" si="430">RIGHT(N3906,LEN(N3906)- SEARCH("/",N3906,SEARCH("/",N3906)))</f>
        <v>science fiction</v>
      </c>
      <c r="S3906" s="9">
        <f t="shared" ref="S3906:S3969" si="431">(((J3906/60)/60)/24)+DATE(1970,1,1)</f>
        <v>42095.229166666672</v>
      </c>
      <c r="T3906" s="10">
        <f t="shared" ref="T3906:T3969" si="432">(((I3906/60)/60)/24)+DATE(1970,1,1)</f>
        <v>42109.211111111115</v>
      </c>
      <c r="U3906">
        <f t="shared" ref="U3906:U3969" si="433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124</v>
      </c>
      <c r="M3907" t="b">
        <v>0</v>
      </c>
      <c r="N3907" t="s">
        <v>8270</v>
      </c>
      <c r="O3907" s="5">
        <f t="shared" si="427"/>
        <v>0.11533333333333333</v>
      </c>
      <c r="P3907" s="11">
        <f t="shared" si="428"/>
        <v>1.3951612903225807</v>
      </c>
      <c r="Q3907" t="str">
        <f t="shared" si="429"/>
        <v>film &amp; video</v>
      </c>
      <c r="R3907" t="str">
        <f t="shared" si="430"/>
        <v>animation</v>
      </c>
      <c r="S3907" s="9">
        <f t="shared" si="431"/>
        <v>42124.623877314814</v>
      </c>
      <c r="T3907" s="10">
        <f t="shared" si="432"/>
        <v>42166.958333333328</v>
      </c>
      <c r="U3907">
        <f t="shared" si="433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29</v>
      </c>
      <c r="M3908" t="b">
        <v>0</v>
      </c>
      <c r="N3908" t="s">
        <v>8271</v>
      </c>
      <c r="O3908" s="5">
        <f t="shared" si="427"/>
        <v>0.67333333333333334</v>
      </c>
      <c r="P3908" s="11">
        <f t="shared" si="428"/>
        <v>34.827586206896555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42143.917743055557</v>
      </c>
      <c r="T3908" s="10">
        <f t="shared" si="432"/>
        <v>42181.559027777781</v>
      </c>
      <c r="U3908">
        <f t="shared" si="433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1980</v>
      </c>
      <c r="M3909" t="b">
        <v>1</v>
      </c>
      <c r="N3909" t="s">
        <v>8297</v>
      </c>
      <c r="O3909" s="5">
        <f t="shared" si="427"/>
        <v>0.153</v>
      </c>
      <c r="P3909" s="11">
        <f t="shared" si="428"/>
        <v>7.7272727272727271E-2</v>
      </c>
      <c r="Q3909" t="str">
        <f t="shared" si="429"/>
        <v>games</v>
      </c>
      <c r="R3909" t="str">
        <f t="shared" si="430"/>
        <v>tabletop games</v>
      </c>
      <c r="S3909" s="9">
        <f t="shared" si="431"/>
        <v>41906.819513888891</v>
      </c>
      <c r="T3909" s="10">
        <f t="shared" si="432"/>
        <v>41938.838888888888</v>
      </c>
      <c r="U3909">
        <f t="shared" si="433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139</v>
      </c>
      <c r="M3910" t="b">
        <v>1</v>
      </c>
      <c r="N3910" t="s">
        <v>8274</v>
      </c>
      <c r="O3910" s="5">
        <f t="shared" si="427"/>
        <v>8.666666666666667E-2</v>
      </c>
      <c r="P3910" s="11">
        <f t="shared" si="428"/>
        <v>0.46762589928057552</v>
      </c>
      <c r="Q3910" t="str">
        <f t="shared" si="429"/>
        <v>publishing</v>
      </c>
      <c r="R3910" t="str">
        <f t="shared" si="430"/>
        <v>nonfiction</v>
      </c>
      <c r="S3910" s="9">
        <f t="shared" si="431"/>
        <v>41834.135370370372</v>
      </c>
      <c r="T3910" s="10">
        <f t="shared" si="432"/>
        <v>41849.135370370372</v>
      </c>
      <c r="U3910">
        <f t="shared" si="433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2</v>
      </c>
      <c r="M3911" t="b">
        <v>0</v>
      </c>
      <c r="N3911" t="s">
        <v>8268</v>
      </c>
      <c r="O3911" s="5">
        <f t="shared" si="427"/>
        <v>2.2499999999999998E-3</v>
      </c>
      <c r="P3911" s="11">
        <f t="shared" si="428"/>
        <v>67.5</v>
      </c>
      <c r="Q3911" t="str">
        <f t="shared" si="429"/>
        <v>film &amp; video</v>
      </c>
      <c r="R3911" t="str">
        <f t="shared" si="430"/>
        <v>drama</v>
      </c>
      <c r="S3911" s="9">
        <f t="shared" si="431"/>
        <v>41863.359282407408</v>
      </c>
      <c r="T3911" s="10">
        <f t="shared" si="432"/>
        <v>41893.359282407408</v>
      </c>
      <c r="U3911">
        <f t="shared" si="433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33</v>
      </c>
      <c r="M3912" t="b">
        <v>0</v>
      </c>
      <c r="N3912" t="s">
        <v>8304</v>
      </c>
      <c r="O3912" s="5">
        <f t="shared" si="427"/>
        <v>3.0833333333333334E-2</v>
      </c>
      <c r="P3912" s="11">
        <f t="shared" si="428"/>
        <v>5.6060606060606064</v>
      </c>
      <c r="Q3912" t="str">
        <f t="shared" si="429"/>
        <v>publishing</v>
      </c>
      <c r="R3912" t="str">
        <f t="shared" si="430"/>
        <v>children's books</v>
      </c>
      <c r="S3912" s="9">
        <f t="shared" si="431"/>
        <v>42224.756909722222</v>
      </c>
      <c r="T3912" s="10">
        <f t="shared" si="432"/>
        <v>42254.756909722222</v>
      </c>
      <c r="U3912">
        <f t="shared" si="433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5</v>
      </c>
      <c r="M3913" t="b">
        <v>0</v>
      </c>
      <c r="N3913" t="s">
        <v>8267</v>
      </c>
      <c r="O3913" s="5">
        <f t="shared" si="427"/>
        <v>0.37412499999999999</v>
      </c>
      <c r="P3913" s="11">
        <f t="shared" si="428"/>
        <v>598.6</v>
      </c>
      <c r="Q3913" t="str">
        <f t="shared" si="429"/>
        <v>film &amp; video</v>
      </c>
      <c r="R3913" t="str">
        <f t="shared" si="430"/>
        <v>science fiction</v>
      </c>
      <c r="S3913" s="9">
        <f t="shared" si="431"/>
        <v>41939.8122337963</v>
      </c>
      <c r="T3913" s="10">
        <f t="shared" si="432"/>
        <v>41969.853900462964</v>
      </c>
      <c r="U3913">
        <f t="shared" si="433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12</v>
      </c>
      <c r="M3914" t="b">
        <v>1</v>
      </c>
      <c r="N3914" t="s">
        <v>8266</v>
      </c>
      <c r="O3914" s="5">
        <f t="shared" si="427"/>
        <v>6.666666666666667E-5</v>
      </c>
      <c r="P3914" s="11">
        <f t="shared" si="428"/>
        <v>8.3333333333333329E-2</v>
      </c>
      <c r="Q3914" t="str">
        <f t="shared" si="429"/>
        <v>film &amp; video</v>
      </c>
      <c r="R3914" t="str">
        <f t="shared" si="430"/>
        <v>shorts</v>
      </c>
      <c r="S3914" s="9">
        <f t="shared" si="431"/>
        <v>42059.270023148143</v>
      </c>
      <c r="T3914" s="10">
        <f t="shared" si="432"/>
        <v>42119.190972222219</v>
      </c>
      <c r="U3914">
        <f t="shared" si="433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3</v>
      </c>
      <c r="M3915" t="b">
        <v>0</v>
      </c>
      <c r="N3915" t="s">
        <v>8287</v>
      </c>
      <c r="O3915" s="5">
        <f t="shared" si="427"/>
        <v>0.1</v>
      </c>
      <c r="P3915" s="11">
        <f t="shared" si="428"/>
        <v>333.33333333333331</v>
      </c>
      <c r="Q3915" t="str">
        <f t="shared" si="429"/>
        <v>publishing</v>
      </c>
      <c r="R3915" t="str">
        <f t="shared" si="430"/>
        <v>translations</v>
      </c>
      <c r="S3915" s="9">
        <f t="shared" si="431"/>
        <v>42308.211215277777</v>
      </c>
      <c r="T3915" s="10">
        <f t="shared" si="432"/>
        <v>42338.252881944441</v>
      </c>
      <c r="U3915">
        <f t="shared" si="433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0</v>
      </c>
      <c r="M3916" t="b">
        <v>0</v>
      </c>
      <c r="N3916" t="s">
        <v>8270</v>
      </c>
      <c r="O3916" s="5">
        <f t="shared" si="427"/>
        <v>0.36359999999999998</v>
      </c>
      <c r="P3916" s="11" t="e">
        <f t="shared" si="428"/>
        <v>#DIV/0!</v>
      </c>
      <c r="Q3916" t="str">
        <f t="shared" si="429"/>
        <v>film &amp; video</v>
      </c>
      <c r="R3916" t="str">
        <f t="shared" si="430"/>
        <v>animation</v>
      </c>
      <c r="S3916" s="9">
        <f t="shared" si="431"/>
        <v>42114.818935185183</v>
      </c>
      <c r="T3916" s="10">
        <f t="shared" si="432"/>
        <v>42134.957638888889</v>
      </c>
      <c r="U3916">
        <f t="shared" si="433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21</v>
      </c>
      <c r="M3917" t="b">
        <v>1</v>
      </c>
      <c r="N3917" t="s">
        <v>8271</v>
      </c>
      <c r="O3917" s="5">
        <f t="shared" si="427"/>
        <v>3.3333333333333335E-3</v>
      </c>
      <c r="P3917" s="11">
        <f t="shared" si="428"/>
        <v>0.23809523809523808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42492.98505787037</v>
      </c>
      <c r="T3917" s="10">
        <f t="shared" si="432"/>
        <v>42522.98505787037</v>
      </c>
      <c r="U3917">
        <f t="shared" si="433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131</v>
      </c>
      <c r="M3918" t="b">
        <v>1</v>
      </c>
      <c r="N3918" t="s">
        <v>8285</v>
      </c>
      <c r="O3918" s="5">
        <f t="shared" si="427"/>
        <v>0</v>
      </c>
      <c r="P3918" s="11">
        <f t="shared" si="428"/>
        <v>0</v>
      </c>
      <c r="Q3918" t="str">
        <f t="shared" si="429"/>
        <v>photography</v>
      </c>
      <c r="R3918" t="str">
        <f t="shared" si="430"/>
        <v>photobooks</v>
      </c>
      <c r="S3918" s="9">
        <f t="shared" si="431"/>
        <v>42494.471666666665</v>
      </c>
      <c r="T3918" s="10">
        <f t="shared" si="432"/>
        <v>42524.471666666665</v>
      </c>
      <c r="U3918">
        <f t="shared" si="433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46</v>
      </c>
      <c r="M3919" t="b">
        <v>1</v>
      </c>
      <c r="N3919" t="s">
        <v>8292</v>
      </c>
      <c r="O3919" s="5">
        <f t="shared" si="427"/>
        <v>2.8571428571428571E-3</v>
      </c>
      <c r="P3919" s="11">
        <f t="shared" si="428"/>
        <v>0.21739130434782608</v>
      </c>
      <c r="Q3919" t="str">
        <f t="shared" si="429"/>
        <v>music</v>
      </c>
      <c r="R3919" t="str">
        <f t="shared" si="430"/>
        <v>pop</v>
      </c>
      <c r="S3919" s="9">
        <f t="shared" si="431"/>
        <v>41863.527326388888</v>
      </c>
      <c r="T3919" s="10">
        <f t="shared" si="432"/>
        <v>41893.527326388888</v>
      </c>
      <c r="U3919">
        <f t="shared" si="433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16</v>
      </c>
      <c r="M3920" t="b">
        <v>0</v>
      </c>
      <c r="N3920" t="s">
        <v>8273</v>
      </c>
      <c r="O3920" s="5">
        <f t="shared" si="427"/>
        <v>2E-3</v>
      </c>
      <c r="P3920" s="11">
        <f t="shared" si="428"/>
        <v>7.5</v>
      </c>
      <c r="Q3920" t="str">
        <f t="shared" si="429"/>
        <v>technology</v>
      </c>
      <c r="R3920" t="str">
        <f t="shared" si="430"/>
        <v>wearables</v>
      </c>
      <c r="S3920" s="9">
        <f t="shared" si="431"/>
        <v>41843.664618055554</v>
      </c>
      <c r="T3920" s="10">
        <f t="shared" si="432"/>
        <v>41855.666666666664</v>
      </c>
      <c r="U3920">
        <f t="shared" si="433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1</v>
      </c>
      <c r="L3921">
        <v>94</v>
      </c>
      <c r="M3921" t="b">
        <v>1</v>
      </c>
      <c r="N3921" t="s">
        <v>8295</v>
      </c>
      <c r="O3921" s="5">
        <f t="shared" si="427"/>
        <v>1.7999999999999999E-2</v>
      </c>
      <c r="P3921" s="11">
        <f t="shared" si="428"/>
        <v>0.95744680851063835</v>
      </c>
      <c r="Q3921" t="str">
        <f t="shared" si="429"/>
        <v>technology</v>
      </c>
      <c r="R3921" t="str">
        <f t="shared" si="430"/>
        <v>hardware</v>
      </c>
      <c r="S3921" s="9">
        <f t="shared" si="431"/>
        <v>42358.684872685189</v>
      </c>
      <c r="T3921" s="10">
        <f t="shared" si="432"/>
        <v>42387</v>
      </c>
      <c r="U3921">
        <f t="shared" si="433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2</v>
      </c>
      <c r="M3922" t="b">
        <v>0</v>
      </c>
      <c r="N3922" t="s">
        <v>8304</v>
      </c>
      <c r="O3922" s="5">
        <f t="shared" si="427"/>
        <v>5.3999999999999999E-2</v>
      </c>
      <c r="P3922" s="11">
        <f t="shared" si="428"/>
        <v>67.5</v>
      </c>
      <c r="Q3922" t="str">
        <f t="shared" si="429"/>
        <v>publishing</v>
      </c>
      <c r="R3922" t="str">
        <f t="shared" si="430"/>
        <v>children's books</v>
      </c>
      <c r="S3922" s="9">
        <f t="shared" si="431"/>
        <v>42657.38726851852</v>
      </c>
      <c r="T3922" s="10">
        <f t="shared" si="432"/>
        <v>42687.428935185191</v>
      </c>
      <c r="U3922">
        <f t="shared" si="433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1</v>
      </c>
      <c r="L3923">
        <v>77</v>
      </c>
      <c r="M3923" t="b">
        <v>1</v>
      </c>
      <c r="N3923" t="s">
        <v>8301</v>
      </c>
      <c r="O3923" s="5">
        <f t="shared" si="427"/>
        <v>0</v>
      </c>
      <c r="P3923" s="11">
        <f t="shared" si="428"/>
        <v>0</v>
      </c>
      <c r="Q3923" t="str">
        <f t="shared" si="429"/>
        <v>technology</v>
      </c>
      <c r="R3923" t="str">
        <f t="shared" si="430"/>
        <v>space exploration</v>
      </c>
      <c r="S3923" s="9">
        <f t="shared" si="431"/>
        <v>41926.542303240742</v>
      </c>
      <c r="T3923" s="10">
        <f t="shared" si="432"/>
        <v>41938.75</v>
      </c>
      <c r="U3923">
        <f t="shared" si="433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3</v>
      </c>
      <c r="M3924" t="b">
        <v>0</v>
      </c>
      <c r="N3924" t="s">
        <v>8271</v>
      </c>
      <c r="O3924" s="5">
        <f t="shared" si="427"/>
        <v>8.1333333333333327E-2</v>
      </c>
      <c r="P3924" s="11">
        <f t="shared" si="428"/>
        <v>20.333333333333332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42020.768634259264</v>
      </c>
      <c r="T3924" s="10">
        <f t="shared" si="432"/>
        <v>42065.958333333328</v>
      </c>
      <c r="U3924">
        <f t="shared" si="433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15</v>
      </c>
      <c r="M3925" t="b">
        <v>1</v>
      </c>
      <c r="N3925" t="s">
        <v>8271</v>
      </c>
      <c r="O3925" s="5">
        <f t="shared" si="427"/>
        <v>0.12034782608695652</v>
      </c>
      <c r="P3925" s="11">
        <f t="shared" si="428"/>
        <v>92.266666666666666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42075.979988425926</v>
      </c>
      <c r="T3925" s="10">
        <f t="shared" si="432"/>
        <v>42103.979988425926</v>
      </c>
      <c r="U3925">
        <f t="shared" si="433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</v>
      </c>
      <c r="M3926" t="b">
        <v>0</v>
      </c>
      <c r="N3926" t="s">
        <v>8284</v>
      </c>
      <c r="O3926" s="5">
        <f t="shared" si="427"/>
        <v>0.15266666666666667</v>
      </c>
      <c r="P3926" s="11">
        <f t="shared" si="428"/>
        <v>572.5</v>
      </c>
      <c r="Q3926" t="str">
        <f t="shared" si="429"/>
        <v>food</v>
      </c>
      <c r="R3926" t="str">
        <f t="shared" si="430"/>
        <v>food trucks</v>
      </c>
      <c r="S3926" s="9">
        <f t="shared" si="431"/>
        <v>41786.959745370368</v>
      </c>
      <c r="T3926" s="10">
        <f t="shared" si="432"/>
        <v>41816.959745370368</v>
      </c>
      <c r="U3926">
        <f t="shared" si="433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62</v>
      </c>
      <c r="M3927" t="b">
        <v>1</v>
      </c>
      <c r="N3927" t="s">
        <v>8271</v>
      </c>
      <c r="O3927" s="5">
        <f t="shared" si="427"/>
        <v>0.1</v>
      </c>
      <c r="P3927" s="11">
        <f t="shared" si="428"/>
        <v>0.24193548387096775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41820.870821759258</v>
      </c>
      <c r="T3927" s="10">
        <f t="shared" si="432"/>
        <v>41850.870821759258</v>
      </c>
      <c r="U3927">
        <f t="shared" si="433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s="5">
        <f t="shared" si="427"/>
        <v>3.0000000000000001E-3</v>
      </c>
      <c r="P3928" s="11">
        <f t="shared" si="428"/>
        <v>15</v>
      </c>
      <c r="Q3928" t="str">
        <f t="shared" si="429"/>
        <v>publishing</v>
      </c>
      <c r="R3928" t="str">
        <f t="shared" si="430"/>
        <v>fiction</v>
      </c>
      <c r="S3928" s="9">
        <f t="shared" si="431"/>
        <v>41970.085046296299</v>
      </c>
      <c r="T3928" s="10">
        <f t="shared" si="432"/>
        <v>42000.085046296299</v>
      </c>
      <c r="U3928">
        <f t="shared" si="433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8287</v>
      </c>
      <c r="O3929" s="5">
        <f t="shared" si="427"/>
        <v>0.01</v>
      </c>
      <c r="P3929" s="11">
        <f t="shared" si="428"/>
        <v>12.5</v>
      </c>
      <c r="Q3929" t="str">
        <f t="shared" si="429"/>
        <v>publishing</v>
      </c>
      <c r="R3929" t="str">
        <f t="shared" si="430"/>
        <v>translations</v>
      </c>
      <c r="S3929" s="9">
        <f t="shared" si="431"/>
        <v>41830.267407407409</v>
      </c>
      <c r="T3929" s="10">
        <f t="shared" si="432"/>
        <v>41860.267407407409</v>
      </c>
      <c r="U3929">
        <f t="shared" si="433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2</v>
      </c>
      <c r="M3930" t="b">
        <v>0</v>
      </c>
      <c r="N3930" t="s">
        <v>8272</v>
      </c>
      <c r="O3930" s="5">
        <f t="shared" si="427"/>
        <v>0.13020000000000001</v>
      </c>
      <c r="P3930" s="11">
        <f t="shared" si="428"/>
        <v>325.5</v>
      </c>
      <c r="Q3930" t="str">
        <f t="shared" si="429"/>
        <v>technology</v>
      </c>
      <c r="R3930" t="str">
        <f t="shared" si="430"/>
        <v>web</v>
      </c>
      <c r="S3930" s="9">
        <f t="shared" si="431"/>
        <v>42265.683182870373</v>
      </c>
      <c r="T3930" s="10">
        <f t="shared" si="432"/>
        <v>42293.207638888889</v>
      </c>
      <c r="U3930">
        <f t="shared" si="433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0</v>
      </c>
      <c r="M3931" t="b">
        <v>0</v>
      </c>
      <c r="N3931" t="s">
        <v>8271</v>
      </c>
      <c r="O3931" s="5">
        <f t="shared" si="427"/>
        <v>2.265E-2</v>
      </c>
      <c r="P3931" s="11" t="e">
        <f t="shared" si="428"/>
        <v>#DIV/0!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42601.827141203699</v>
      </c>
      <c r="T3931" s="10">
        <f t="shared" si="432"/>
        <v>42631.827141203699</v>
      </c>
      <c r="U3931">
        <f t="shared" si="433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10</v>
      </c>
      <c r="M3932" t="b">
        <v>1</v>
      </c>
      <c r="N3932" t="s">
        <v>8277</v>
      </c>
      <c r="O3932" s="5">
        <f t="shared" si="427"/>
        <v>0</v>
      </c>
      <c r="P3932" s="11">
        <f t="shared" si="428"/>
        <v>0</v>
      </c>
      <c r="Q3932" t="str">
        <f t="shared" si="429"/>
        <v>music</v>
      </c>
      <c r="R3932" t="str">
        <f t="shared" si="430"/>
        <v>metal</v>
      </c>
      <c r="S3932" s="9">
        <f t="shared" si="431"/>
        <v>42433.338749999995</v>
      </c>
      <c r="T3932" s="10">
        <f t="shared" si="432"/>
        <v>42461.25</v>
      </c>
      <c r="U3932">
        <f t="shared" si="433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11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9">
        <f t="shared" si="431"/>
        <v>42228.151701388888</v>
      </c>
      <c r="T3933" s="10">
        <f t="shared" si="432"/>
        <v>42253.151701388888</v>
      </c>
      <c r="U3933">
        <f t="shared" si="433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12</v>
      </c>
      <c r="M3934" t="b">
        <v>1</v>
      </c>
      <c r="N3934" t="s">
        <v>8271</v>
      </c>
      <c r="O3934" s="5">
        <f t="shared" si="427"/>
        <v>8.3333333333333331E-5</v>
      </c>
      <c r="P3934" s="11">
        <f t="shared" si="428"/>
        <v>8.3333333333333329E-2</v>
      </c>
      <c r="Q3934" t="str">
        <f t="shared" si="429"/>
        <v>theater</v>
      </c>
      <c r="R3934" t="str">
        <f t="shared" si="430"/>
        <v>plays</v>
      </c>
      <c r="S3934" s="9">
        <f t="shared" si="431"/>
        <v>42415.168564814812</v>
      </c>
      <c r="T3934" s="10">
        <f t="shared" si="432"/>
        <v>42445.126898148148</v>
      </c>
      <c r="U3934">
        <f t="shared" si="433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101</v>
      </c>
      <c r="M3935" t="b">
        <v>1</v>
      </c>
      <c r="N3935" t="s">
        <v>8265</v>
      </c>
      <c r="O3935" s="5">
        <f t="shared" si="427"/>
        <v>0.15742857142857142</v>
      </c>
      <c r="P3935" s="11">
        <f t="shared" si="428"/>
        <v>10.910891089108912</v>
      </c>
      <c r="Q3935" t="str">
        <f t="shared" si="429"/>
        <v>film &amp; video</v>
      </c>
      <c r="R3935" t="str">
        <f t="shared" si="430"/>
        <v>television</v>
      </c>
      <c r="S3935" s="9">
        <f t="shared" si="431"/>
        <v>42538.968310185184</v>
      </c>
      <c r="T3935" s="10">
        <f t="shared" si="432"/>
        <v>42568.029861111107</v>
      </c>
      <c r="U3935">
        <f t="shared" si="433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2</v>
      </c>
      <c r="M3936" t="b">
        <v>0</v>
      </c>
      <c r="N3936" t="s">
        <v>8275</v>
      </c>
      <c r="O3936" s="5">
        <f t="shared" si="427"/>
        <v>0.11</v>
      </c>
      <c r="P3936" s="11">
        <f t="shared" si="428"/>
        <v>275</v>
      </c>
      <c r="Q3936" t="str">
        <f t="shared" si="429"/>
        <v>publishing</v>
      </c>
      <c r="R3936" t="str">
        <f t="shared" si="430"/>
        <v>fiction</v>
      </c>
      <c r="S3936" s="9">
        <f t="shared" si="431"/>
        <v>42233.671747685185</v>
      </c>
      <c r="T3936" s="10">
        <f t="shared" si="432"/>
        <v>42278.541666666672</v>
      </c>
      <c r="U3936">
        <f t="shared" si="433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0</v>
      </c>
      <c r="M3937" t="b">
        <v>0</v>
      </c>
      <c r="N3937" t="s">
        <v>8299</v>
      </c>
      <c r="O3937" s="5">
        <f t="shared" si="427"/>
        <v>0.43833333333333335</v>
      </c>
      <c r="P3937" s="11" t="e">
        <f t="shared" si="428"/>
        <v>#DIV/0!</v>
      </c>
      <c r="Q3937" t="str">
        <f t="shared" si="429"/>
        <v>food</v>
      </c>
      <c r="R3937" t="str">
        <f t="shared" si="430"/>
        <v>restaurants</v>
      </c>
      <c r="S3937" s="9">
        <f t="shared" si="431"/>
        <v>42221.656782407401</v>
      </c>
      <c r="T3937" s="10">
        <f t="shared" si="432"/>
        <v>42281.656782407401</v>
      </c>
      <c r="U3937">
        <f t="shared" si="433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21</v>
      </c>
      <c r="M3938" t="b">
        <v>0</v>
      </c>
      <c r="N3938" t="s">
        <v>8282</v>
      </c>
      <c r="O3938" s="5">
        <f t="shared" si="427"/>
        <v>0</v>
      </c>
      <c r="P3938" s="11">
        <f t="shared" si="428"/>
        <v>0</v>
      </c>
      <c r="Q3938" t="str">
        <f t="shared" si="429"/>
        <v>games</v>
      </c>
      <c r="R3938" t="str">
        <f t="shared" si="430"/>
        <v>video games</v>
      </c>
      <c r="S3938" s="9">
        <f t="shared" si="431"/>
        <v>42675.262962962966</v>
      </c>
      <c r="T3938" s="10">
        <f t="shared" si="432"/>
        <v>42705.304629629631</v>
      </c>
      <c r="U3938">
        <f t="shared" si="433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0</v>
      </c>
      <c r="M3939" t="b">
        <v>0</v>
      </c>
      <c r="N3939" t="s">
        <v>8272</v>
      </c>
      <c r="O3939" s="5">
        <f t="shared" si="427"/>
        <v>0.86135181975736563</v>
      </c>
      <c r="P3939" s="11" t="e">
        <f t="shared" si="428"/>
        <v>#DIV/0!</v>
      </c>
      <c r="Q3939" t="str">
        <f t="shared" si="429"/>
        <v>technology</v>
      </c>
      <c r="R3939" t="str">
        <f t="shared" si="430"/>
        <v>web</v>
      </c>
      <c r="S3939" s="9">
        <f t="shared" si="431"/>
        <v>42534.631481481483</v>
      </c>
      <c r="T3939" s="10">
        <f t="shared" si="432"/>
        <v>42562.631481481483</v>
      </c>
      <c r="U3939">
        <f t="shared" si="433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2</v>
      </c>
      <c r="M3940" t="b">
        <v>0</v>
      </c>
      <c r="N3940" t="s">
        <v>8283</v>
      </c>
      <c r="O3940" s="5">
        <f t="shared" si="427"/>
        <v>0.12196620583717357</v>
      </c>
      <c r="P3940" s="11">
        <f t="shared" si="428"/>
        <v>198.5</v>
      </c>
      <c r="Q3940" t="str">
        <f t="shared" si="429"/>
        <v>games</v>
      </c>
      <c r="R3940" t="str">
        <f t="shared" si="430"/>
        <v>mobile games</v>
      </c>
      <c r="S3940" s="9">
        <f t="shared" si="431"/>
        <v>42151.905717592599</v>
      </c>
      <c r="T3940" s="10">
        <f t="shared" si="432"/>
        <v>42182.905717592599</v>
      </c>
      <c r="U3940">
        <f t="shared" si="433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1</v>
      </c>
      <c r="L3941">
        <v>15</v>
      </c>
      <c r="M3941" t="b">
        <v>0</v>
      </c>
      <c r="N3941" t="s">
        <v>8285</v>
      </c>
      <c r="O3941" s="5">
        <f t="shared" si="427"/>
        <v>1E-3</v>
      </c>
      <c r="P3941" s="11">
        <f t="shared" si="428"/>
        <v>0.33333333333333331</v>
      </c>
      <c r="Q3941" t="str">
        <f t="shared" si="429"/>
        <v>photography</v>
      </c>
      <c r="R3941" t="str">
        <f t="shared" si="430"/>
        <v>photobooks</v>
      </c>
      <c r="S3941" s="9">
        <f t="shared" si="431"/>
        <v>41915.400219907409</v>
      </c>
      <c r="T3941" s="10">
        <f t="shared" si="432"/>
        <v>41919.1875</v>
      </c>
      <c r="U3941">
        <f t="shared" si="433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1</v>
      </c>
      <c r="L3942">
        <v>202</v>
      </c>
      <c r="M3942" t="b">
        <v>1</v>
      </c>
      <c r="N3942" t="s">
        <v>8269</v>
      </c>
      <c r="O3942" s="5">
        <f t="shared" si="427"/>
        <v>2.2000000000000001E-3</v>
      </c>
      <c r="P3942" s="11">
        <f t="shared" si="428"/>
        <v>5.4455445544554455E-2</v>
      </c>
      <c r="Q3942" t="str">
        <f t="shared" si="429"/>
        <v>film &amp; video</v>
      </c>
      <c r="R3942" t="str">
        <f t="shared" si="430"/>
        <v>documentary</v>
      </c>
      <c r="S3942" s="9">
        <f t="shared" si="431"/>
        <v>41961.492488425924</v>
      </c>
      <c r="T3942" s="10">
        <f t="shared" si="432"/>
        <v>42006.492488425924</v>
      </c>
      <c r="U3942">
        <f t="shared" si="433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4</v>
      </c>
      <c r="M3943" t="b">
        <v>0</v>
      </c>
      <c r="N3943" t="s">
        <v>8271</v>
      </c>
      <c r="O3943" s="5">
        <f t="shared" si="427"/>
        <v>9.0909090909090905E-3</v>
      </c>
      <c r="P3943" s="11">
        <f t="shared" si="428"/>
        <v>12.5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41940.587233796294</v>
      </c>
      <c r="T3943" s="10">
        <f t="shared" si="432"/>
        <v>41968.041666666672</v>
      </c>
      <c r="U3943">
        <f t="shared" si="433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27</v>
      </c>
      <c r="M3944" t="b">
        <v>0</v>
      </c>
      <c r="N3944" t="s">
        <v>8303</v>
      </c>
      <c r="O3944" s="5">
        <f t="shared" si="427"/>
        <v>0</v>
      </c>
      <c r="P3944" s="11">
        <f t="shared" si="428"/>
        <v>0</v>
      </c>
      <c r="Q3944" t="str">
        <f t="shared" si="429"/>
        <v>theater</v>
      </c>
      <c r="R3944" t="str">
        <f t="shared" si="430"/>
        <v>spaces</v>
      </c>
      <c r="S3944" s="9">
        <f t="shared" si="431"/>
        <v>42111.904097222221</v>
      </c>
      <c r="T3944" s="10">
        <f t="shared" si="432"/>
        <v>42171.904097222221</v>
      </c>
      <c r="U3944">
        <f t="shared" si="433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41</v>
      </c>
      <c r="M3945" t="b">
        <v>1</v>
      </c>
      <c r="N3945" t="s">
        <v>8266</v>
      </c>
      <c r="O3945" s="5">
        <f t="shared" si="427"/>
        <v>0.35639999999999999</v>
      </c>
      <c r="P3945" s="11">
        <f t="shared" si="428"/>
        <v>43.463414634146339</v>
      </c>
      <c r="Q3945" t="str">
        <f t="shared" si="429"/>
        <v>film &amp; video</v>
      </c>
      <c r="R3945" t="str">
        <f t="shared" si="430"/>
        <v>shorts</v>
      </c>
      <c r="S3945" s="9">
        <f t="shared" si="431"/>
        <v>42279.778564814813</v>
      </c>
      <c r="T3945" s="10">
        <f t="shared" si="432"/>
        <v>42310.701388888891</v>
      </c>
      <c r="U3945">
        <f t="shared" si="433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1</v>
      </c>
      <c r="M3946" t="b">
        <v>0</v>
      </c>
      <c r="N3946" t="s">
        <v>8284</v>
      </c>
      <c r="O3946" s="5">
        <f t="shared" si="427"/>
        <v>0</v>
      </c>
      <c r="P3946" s="11">
        <f t="shared" si="428"/>
        <v>0</v>
      </c>
      <c r="Q3946" t="str">
        <f t="shared" si="429"/>
        <v>food</v>
      </c>
      <c r="R3946" t="str">
        <f t="shared" si="430"/>
        <v>food trucks</v>
      </c>
      <c r="S3946" s="9">
        <f t="shared" si="431"/>
        <v>42213.662905092591</v>
      </c>
      <c r="T3946" s="10">
        <f t="shared" si="432"/>
        <v>42243.662905092591</v>
      </c>
      <c r="U3946">
        <f t="shared" si="433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0</v>
      </c>
      <c r="M3947" t="b">
        <v>0</v>
      </c>
      <c r="N3947" t="s">
        <v>8278</v>
      </c>
      <c r="O3947" s="5">
        <f t="shared" si="427"/>
        <v>2.5000000000000001E-3</v>
      </c>
      <c r="P3947" s="11" t="e">
        <f t="shared" si="428"/>
        <v>#DIV/0!</v>
      </c>
      <c r="Q3947" t="str">
        <f t="shared" si="429"/>
        <v>music</v>
      </c>
      <c r="R3947" t="str">
        <f t="shared" si="430"/>
        <v>jazz</v>
      </c>
      <c r="S3947" s="9">
        <f t="shared" si="431"/>
        <v>42109.801712962959</v>
      </c>
      <c r="T3947" s="10">
        <f t="shared" si="432"/>
        <v>42139.801712962959</v>
      </c>
      <c r="U3947">
        <f t="shared" si="433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1</v>
      </c>
      <c r="L3948">
        <v>740</v>
      </c>
      <c r="M3948" t="b">
        <v>1</v>
      </c>
      <c r="N3948" t="s">
        <v>8285</v>
      </c>
      <c r="O3948" s="5">
        <f t="shared" si="427"/>
        <v>3.2500000000000001E-2</v>
      </c>
      <c r="P3948" s="11">
        <f t="shared" si="428"/>
        <v>0.26351351351351349</v>
      </c>
      <c r="Q3948" t="str">
        <f t="shared" si="429"/>
        <v>photography</v>
      </c>
      <c r="R3948" t="str">
        <f t="shared" si="430"/>
        <v>photobooks</v>
      </c>
      <c r="S3948" s="9">
        <f t="shared" si="431"/>
        <v>42031.833587962959</v>
      </c>
      <c r="T3948" s="10">
        <f t="shared" si="432"/>
        <v>42063.333333333328</v>
      </c>
      <c r="U3948">
        <f t="shared" si="433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35</v>
      </c>
      <c r="M3949" t="b">
        <v>1</v>
      </c>
      <c r="N3949" t="s">
        <v>8271</v>
      </c>
      <c r="O3949" s="5">
        <f t="shared" si="427"/>
        <v>3.3666666666666664E-2</v>
      </c>
      <c r="P3949" s="11">
        <f t="shared" si="428"/>
        <v>2.8857142857142857</v>
      </c>
      <c r="Q3949" t="str">
        <f t="shared" si="429"/>
        <v>theater</v>
      </c>
      <c r="R3949" t="str">
        <f t="shared" si="430"/>
        <v>plays</v>
      </c>
      <c r="S3949" s="9">
        <f t="shared" si="431"/>
        <v>42615.142870370371</v>
      </c>
      <c r="T3949" s="10">
        <f t="shared" si="432"/>
        <v>42645.142870370371</v>
      </c>
      <c r="U3949">
        <f t="shared" si="433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296</v>
      </c>
      <c r="M3950" t="b">
        <v>0</v>
      </c>
      <c r="N3950" t="s">
        <v>8273</v>
      </c>
      <c r="O3950" s="5">
        <f t="shared" si="427"/>
        <v>0</v>
      </c>
      <c r="P3950" s="11">
        <f t="shared" si="428"/>
        <v>0</v>
      </c>
      <c r="Q3950" t="str">
        <f t="shared" si="429"/>
        <v>technology</v>
      </c>
      <c r="R3950" t="str">
        <f t="shared" si="430"/>
        <v>wearables</v>
      </c>
      <c r="S3950" s="9">
        <f t="shared" si="431"/>
        <v>41829.325497685182</v>
      </c>
      <c r="T3950" s="10">
        <f t="shared" si="432"/>
        <v>41889.325497685182</v>
      </c>
      <c r="U3950">
        <f t="shared" si="433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13</v>
      </c>
      <c r="M3951" t="b">
        <v>1</v>
      </c>
      <c r="N3951" t="s">
        <v>8276</v>
      </c>
      <c r="O3951" s="5">
        <f t="shared" si="427"/>
        <v>0.15770000000000001</v>
      </c>
      <c r="P3951" s="11">
        <f t="shared" si="428"/>
        <v>121.30769230769231</v>
      </c>
      <c r="Q3951" t="str">
        <f t="shared" si="429"/>
        <v>music</v>
      </c>
      <c r="R3951" t="str">
        <f t="shared" si="430"/>
        <v>rock</v>
      </c>
      <c r="S3951" s="9">
        <f t="shared" si="431"/>
        <v>42016.120613425926</v>
      </c>
      <c r="T3951" s="10">
        <f t="shared" si="432"/>
        <v>42046.120613425926</v>
      </c>
      <c r="U3951">
        <f t="shared" si="433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95</v>
      </c>
      <c r="M3952" t="b">
        <v>1</v>
      </c>
      <c r="N3952" t="s">
        <v>8303</v>
      </c>
      <c r="O3952" s="5">
        <f t="shared" si="427"/>
        <v>6.2500000000000003E-3</v>
      </c>
      <c r="P3952" s="11">
        <f t="shared" si="428"/>
        <v>0.26315789473684209</v>
      </c>
      <c r="Q3952" t="str">
        <f t="shared" si="429"/>
        <v>theater</v>
      </c>
      <c r="R3952" t="str">
        <f t="shared" si="430"/>
        <v>spaces</v>
      </c>
      <c r="S3952" s="9">
        <f t="shared" si="431"/>
        <v>42439.702314814815</v>
      </c>
      <c r="T3952" s="10">
        <f t="shared" si="432"/>
        <v>42468.774305555555</v>
      </c>
      <c r="U3952">
        <f t="shared" si="433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348</v>
      </c>
      <c r="M3953" t="b">
        <v>1</v>
      </c>
      <c r="N3953" t="s">
        <v>8303</v>
      </c>
      <c r="O3953" s="5">
        <f t="shared" si="427"/>
        <v>5.0000000000000004E-6</v>
      </c>
      <c r="P3953" s="11">
        <f t="shared" si="428"/>
        <v>2.8735632183908046E-3</v>
      </c>
      <c r="Q3953" t="str">
        <f t="shared" si="429"/>
        <v>theater</v>
      </c>
      <c r="R3953" t="str">
        <f t="shared" si="430"/>
        <v>spaces</v>
      </c>
      <c r="S3953" s="9">
        <f t="shared" si="431"/>
        <v>42433.825717592597</v>
      </c>
      <c r="T3953" s="10">
        <f t="shared" si="432"/>
        <v>42493.784050925926</v>
      </c>
      <c r="U3953">
        <f t="shared" si="433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1</v>
      </c>
      <c r="L3954">
        <v>213</v>
      </c>
      <c r="M3954" t="b">
        <v>1</v>
      </c>
      <c r="N3954" t="s">
        <v>8271</v>
      </c>
      <c r="O3954" s="5">
        <f t="shared" si="427"/>
        <v>9.6153846153846159E-4</v>
      </c>
      <c r="P3954" s="11">
        <f t="shared" si="428"/>
        <v>0.11737089201877934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42243.790393518517</v>
      </c>
      <c r="T3954" s="10">
        <f t="shared" si="432"/>
        <v>42303.790393518517</v>
      </c>
      <c r="U3954">
        <f t="shared" si="433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23</v>
      </c>
      <c r="M3955" t="b">
        <v>0</v>
      </c>
      <c r="N3955" t="s">
        <v>8293</v>
      </c>
      <c r="O3955" s="5">
        <f t="shared" si="427"/>
        <v>0</v>
      </c>
      <c r="P3955" s="11">
        <f t="shared" si="428"/>
        <v>0</v>
      </c>
      <c r="Q3955" t="str">
        <f t="shared" si="429"/>
        <v>music</v>
      </c>
      <c r="R3955" t="str">
        <f t="shared" si="430"/>
        <v>faith</v>
      </c>
      <c r="S3955" s="9">
        <f t="shared" si="431"/>
        <v>42550.048449074078</v>
      </c>
      <c r="T3955" s="10">
        <f t="shared" si="432"/>
        <v>42580.978472222225</v>
      </c>
      <c r="U3955">
        <f t="shared" si="433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2</v>
      </c>
      <c r="M3956" t="b">
        <v>0</v>
      </c>
      <c r="N3956" t="s">
        <v>8303</v>
      </c>
      <c r="O3956" s="5">
        <f t="shared" si="427"/>
        <v>0</v>
      </c>
      <c r="P3956" s="11">
        <f t="shared" si="428"/>
        <v>0</v>
      </c>
      <c r="Q3956" t="str">
        <f t="shared" si="429"/>
        <v>theater</v>
      </c>
      <c r="R3956" t="str">
        <f t="shared" si="430"/>
        <v>spaces</v>
      </c>
      <c r="S3956" s="9">
        <f t="shared" si="431"/>
        <v>41774.651203703703</v>
      </c>
      <c r="T3956" s="10">
        <f t="shared" si="432"/>
        <v>41834.651203703703</v>
      </c>
      <c r="U3956">
        <f t="shared" si="433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3</v>
      </c>
      <c r="M3957" t="b">
        <v>0</v>
      </c>
      <c r="N3957" t="s">
        <v>8275</v>
      </c>
      <c r="O3957" s="5">
        <f t="shared" si="427"/>
        <v>0.24285714285714285</v>
      </c>
      <c r="P3957" s="11">
        <f t="shared" si="428"/>
        <v>141.66666666666666</v>
      </c>
      <c r="Q3957" t="str">
        <f t="shared" si="429"/>
        <v>publishing</v>
      </c>
      <c r="R3957" t="str">
        <f t="shared" si="430"/>
        <v>fiction</v>
      </c>
      <c r="S3957" s="9">
        <f t="shared" si="431"/>
        <v>42306.848854166667</v>
      </c>
      <c r="T3957" s="10">
        <f t="shared" si="432"/>
        <v>42336.890520833331</v>
      </c>
      <c r="U3957">
        <f t="shared" si="433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1</v>
      </c>
      <c r="L3958">
        <v>24</v>
      </c>
      <c r="M3958" t="b">
        <v>1</v>
      </c>
      <c r="N3958" t="s">
        <v>8271</v>
      </c>
      <c r="O3958" s="5">
        <f t="shared" si="427"/>
        <v>0</v>
      </c>
      <c r="P3958" s="11">
        <f t="shared" si="428"/>
        <v>0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42457.932025462964</v>
      </c>
      <c r="T3958" s="10">
        <f t="shared" si="432"/>
        <v>42485.013888888891</v>
      </c>
      <c r="U3958">
        <f t="shared" si="433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10</v>
      </c>
      <c r="M3959" t="b">
        <v>0</v>
      </c>
      <c r="N3959" t="s">
        <v>8268</v>
      </c>
      <c r="O3959" s="5">
        <f t="shared" si="427"/>
        <v>2.5000000000000001E-4</v>
      </c>
      <c r="P3959" s="11">
        <f t="shared" si="428"/>
        <v>0.7</v>
      </c>
      <c r="Q3959" t="str">
        <f t="shared" si="429"/>
        <v>film &amp; video</v>
      </c>
      <c r="R3959" t="str">
        <f t="shared" si="430"/>
        <v>drama</v>
      </c>
      <c r="S3959" s="9">
        <f t="shared" si="431"/>
        <v>42513.976319444439</v>
      </c>
      <c r="T3959" s="10">
        <f t="shared" si="432"/>
        <v>42559.976319444439</v>
      </c>
      <c r="U3959">
        <f t="shared" si="433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72</v>
      </c>
      <c r="M3960" t="b">
        <v>1</v>
      </c>
      <c r="N3960" t="s">
        <v>8271</v>
      </c>
      <c r="O3960" s="5">
        <f t="shared" si="427"/>
        <v>0.32050000000000001</v>
      </c>
      <c r="P3960" s="11">
        <f t="shared" si="428"/>
        <v>8.9027777777777786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41816.950370370374</v>
      </c>
      <c r="T3960" s="10">
        <f t="shared" si="432"/>
        <v>41853.583333333336</v>
      </c>
      <c r="U3960">
        <f t="shared" si="433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2</v>
      </c>
      <c r="M3961" t="b">
        <v>0</v>
      </c>
      <c r="N3961" t="s">
        <v>8272</v>
      </c>
      <c r="O3961" s="5">
        <f t="shared" si="427"/>
        <v>0.24333333333333335</v>
      </c>
      <c r="P3961" s="11">
        <f t="shared" si="428"/>
        <v>146</v>
      </c>
      <c r="Q3961" t="str">
        <f t="shared" si="429"/>
        <v>technology</v>
      </c>
      <c r="R3961" t="str">
        <f t="shared" si="430"/>
        <v>web</v>
      </c>
      <c r="S3961" s="9">
        <f t="shared" si="431"/>
        <v>41880.788842592592</v>
      </c>
      <c r="T3961" s="10">
        <f t="shared" si="432"/>
        <v>41910.788842592592</v>
      </c>
      <c r="U3961">
        <f t="shared" si="433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26</v>
      </c>
      <c r="M3962" t="b">
        <v>1</v>
      </c>
      <c r="N3962" t="s">
        <v>8279</v>
      </c>
      <c r="O3962" s="5">
        <f t="shared" si="427"/>
        <v>1.4999999999999999E-2</v>
      </c>
      <c r="P3962" s="11">
        <f t="shared" si="428"/>
        <v>1.7307692307692308</v>
      </c>
      <c r="Q3962" t="str">
        <f t="shared" si="429"/>
        <v>music</v>
      </c>
      <c r="R3962" t="str">
        <f t="shared" si="430"/>
        <v>indie rock</v>
      </c>
      <c r="S3962" s="9">
        <f t="shared" si="431"/>
        <v>42342.845555555556</v>
      </c>
      <c r="T3962" s="10">
        <f t="shared" si="432"/>
        <v>42372.845555555556</v>
      </c>
      <c r="U3962">
        <f t="shared" si="433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29</v>
      </c>
      <c r="M3963" t="b">
        <v>0</v>
      </c>
      <c r="N3963" t="s">
        <v>8278</v>
      </c>
      <c r="O3963" s="5">
        <f t="shared" si="427"/>
        <v>4.1999999999999997E-3</v>
      </c>
      <c r="P3963" s="11">
        <f t="shared" si="428"/>
        <v>0.72413793103448276</v>
      </c>
      <c r="Q3963" t="str">
        <f t="shared" si="429"/>
        <v>music</v>
      </c>
      <c r="R3963" t="str">
        <f t="shared" si="430"/>
        <v>jazz</v>
      </c>
      <c r="S3963" s="9">
        <f t="shared" si="431"/>
        <v>41745.891319444447</v>
      </c>
      <c r="T3963" s="10">
        <f t="shared" si="432"/>
        <v>41767.891319444447</v>
      </c>
      <c r="U3963">
        <f t="shared" si="433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94</v>
      </c>
      <c r="M3964" t="b">
        <v>0</v>
      </c>
      <c r="N3964" t="s">
        <v>8282</v>
      </c>
      <c r="O3964" s="5">
        <f t="shared" si="427"/>
        <v>3.214285714285714E-2</v>
      </c>
      <c r="P3964" s="11">
        <f t="shared" si="428"/>
        <v>0.47872340425531917</v>
      </c>
      <c r="Q3964" t="str">
        <f t="shared" si="429"/>
        <v>games</v>
      </c>
      <c r="R3964" t="str">
        <f t="shared" si="430"/>
        <v>video games</v>
      </c>
      <c r="S3964" s="9">
        <f t="shared" si="431"/>
        <v>42311.621458333335</v>
      </c>
      <c r="T3964" s="10">
        <f t="shared" si="432"/>
        <v>42336.621458333335</v>
      </c>
      <c r="U3964">
        <f t="shared" si="433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8278</v>
      </c>
      <c r="O3965" s="5">
        <f t="shared" si="427"/>
        <v>0</v>
      </c>
      <c r="P3965" s="11" t="e">
        <f t="shared" si="428"/>
        <v>#DIV/0!</v>
      </c>
      <c r="Q3965" t="str">
        <f t="shared" si="429"/>
        <v>music</v>
      </c>
      <c r="R3965" t="str">
        <f t="shared" si="430"/>
        <v>jazz</v>
      </c>
      <c r="S3965" s="9">
        <f t="shared" si="431"/>
        <v>42296.154131944444</v>
      </c>
      <c r="T3965" s="10">
        <f t="shared" si="432"/>
        <v>42326.195798611108</v>
      </c>
      <c r="U3965">
        <f t="shared" si="433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1</v>
      </c>
      <c r="L3966">
        <v>8</v>
      </c>
      <c r="M3966" t="b">
        <v>0</v>
      </c>
      <c r="N3966" t="s">
        <v>8271</v>
      </c>
      <c r="O3966" s="5">
        <f t="shared" si="427"/>
        <v>6.3E-2</v>
      </c>
      <c r="P3966" s="11">
        <f t="shared" si="428"/>
        <v>15.75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42053.722060185188</v>
      </c>
      <c r="T3966" s="10">
        <f t="shared" si="432"/>
        <v>42113.680393518516</v>
      </c>
      <c r="U3966">
        <f t="shared" si="433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40</v>
      </c>
      <c r="M3967" t="b">
        <v>1</v>
      </c>
      <c r="N3967" t="s">
        <v>8271</v>
      </c>
      <c r="O3967" s="5">
        <f t="shared" si="427"/>
        <v>0.14249999999999999</v>
      </c>
      <c r="P3967" s="11">
        <f t="shared" si="428"/>
        <v>7.125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42414.235879629632</v>
      </c>
      <c r="T3967" s="10">
        <f t="shared" si="432"/>
        <v>42474.194212962961</v>
      </c>
      <c r="U3967">
        <f t="shared" si="433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36</v>
      </c>
      <c r="M3968" t="b">
        <v>1</v>
      </c>
      <c r="N3968" t="s">
        <v>8271</v>
      </c>
      <c r="O3968" s="5">
        <f t="shared" si="427"/>
        <v>6.0000000000000001E-3</v>
      </c>
      <c r="P3968" s="11">
        <f t="shared" si="428"/>
        <v>1.25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41801.711550925924</v>
      </c>
      <c r="T3968" s="10">
        <f t="shared" si="432"/>
        <v>41844.124305555553</v>
      </c>
      <c r="U3968">
        <f t="shared" si="433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3</v>
      </c>
      <c r="M3969" t="b">
        <v>0</v>
      </c>
      <c r="N3969" t="s">
        <v>8270</v>
      </c>
      <c r="O3969" s="5">
        <f t="shared" si="427"/>
        <v>0.2411764705882353</v>
      </c>
      <c r="P3969" s="11">
        <f t="shared" si="428"/>
        <v>136.66666666666666</v>
      </c>
      <c r="Q3969" t="str">
        <f t="shared" si="429"/>
        <v>film &amp; video</v>
      </c>
      <c r="R3969" t="str">
        <f t="shared" si="430"/>
        <v>animation</v>
      </c>
      <c r="S3969" s="9">
        <f t="shared" si="431"/>
        <v>42770.290590277778</v>
      </c>
      <c r="T3969" s="10">
        <f t="shared" si="432"/>
        <v>42800.290590277778</v>
      </c>
      <c r="U3969">
        <f t="shared" si="433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4</v>
      </c>
      <c r="M3970" t="b">
        <v>0</v>
      </c>
      <c r="N3970" t="s">
        <v>8304</v>
      </c>
      <c r="O3970" s="5">
        <f t="shared" ref="O3970:O4033" si="434">E3970/D3970</f>
        <v>0.10539999999999999</v>
      </c>
      <c r="P3970" s="11">
        <f t="shared" ref="P3970:P4033" si="435">E3970/L3970</f>
        <v>131.75</v>
      </c>
      <c r="Q3970" t="str">
        <f t="shared" ref="Q3970:Q4033" si="436">LEFT(N3970,SEARCH("/",N3970,1)-1)</f>
        <v>publishing</v>
      </c>
      <c r="R3970" t="str">
        <f t="shared" ref="R3970:R4033" si="437">RIGHT(N3970,LEN(N3970)- SEARCH("/",N3970,SEARCH("/",N3970)))</f>
        <v>children's books</v>
      </c>
      <c r="S3970" s="9">
        <f t="shared" ref="S3970:S4033" si="438">(((J3970/60)/60)/24)+DATE(1970,1,1)</f>
        <v>42452.815659722226</v>
      </c>
      <c r="T3970" s="10">
        <f t="shared" ref="T3970:T4033" si="439">(((I3970/60)/60)/24)+DATE(1970,1,1)</f>
        <v>42512.815659722226</v>
      </c>
      <c r="U3970">
        <f t="shared" ref="U3970:U4033" si="440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2</v>
      </c>
      <c r="M3971" t="b">
        <v>0</v>
      </c>
      <c r="N3971" t="s">
        <v>8271</v>
      </c>
      <c r="O3971" s="5">
        <f t="shared" si="434"/>
        <v>7.4690265486725665E-2</v>
      </c>
      <c r="P3971" s="11">
        <f t="shared" si="435"/>
        <v>105.5</v>
      </c>
      <c r="Q3971" t="str">
        <f t="shared" si="436"/>
        <v>theater</v>
      </c>
      <c r="R3971" t="str">
        <f t="shared" si="437"/>
        <v>plays</v>
      </c>
      <c r="S3971" s="9">
        <f t="shared" si="438"/>
        <v>42601.854699074072</v>
      </c>
      <c r="T3971" s="10">
        <f t="shared" si="439"/>
        <v>42611.163194444445</v>
      </c>
      <c r="U3971">
        <f t="shared" si="440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11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42447.863553240735</v>
      </c>
      <c r="T3972" s="10">
        <f t="shared" si="439"/>
        <v>42477.863553240735</v>
      </c>
      <c r="U3972">
        <f t="shared" si="44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24</v>
      </c>
      <c r="M3973" t="b">
        <v>0</v>
      </c>
      <c r="N3973" t="s">
        <v>8273</v>
      </c>
      <c r="O3973" s="5">
        <f t="shared" si="434"/>
        <v>9.7142857142857135E-3</v>
      </c>
      <c r="P3973" s="11">
        <f t="shared" si="435"/>
        <v>5.666666666666667</v>
      </c>
      <c r="Q3973" t="str">
        <f t="shared" si="436"/>
        <v>technology</v>
      </c>
      <c r="R3973" t="str">
        <f t="shared" si="437"/>
        <v>wearables</v>
      </c>
      <c r="S3973" s="9">
        <f t="shared" si="438"/>
        <v>41811.536180555559</v>
      </c>
      <c r="T3973" s="10">
        <f t="shared" si="439"/>
        <v>41841.536180555559</v>
      </c>
      <c r="U3973">
        <f t="shared" si="44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4</v>
      </c>
      <c r="M3974" t="b">
        <v>0</v>
      </c>
      <c r="N3974" t="s">
        <v>8287</v>
      </c>
      <c r="O3974" s="5">
        <f t="shared" si="434"/>
        <v>0.21099999999999999</v>
      </c>
      <c r="P3974" s="11">
        <f t="shared" si="435"/>
        <v>52.75</v>
      </c>
      <c r="Q3974" t="str">
        <f t="shared" si="436"/>
        <v>publishing</v>
      </c>
      <c r="R3974" t="str">
        <f t="shared" si="437"/>
        <v>translations</v>
      </c>
      <c r="S3974" s="9">
        <f t="shared" si="438"/>
        <v>41981.067523148144</v>
      </c>
      <c r="T3974" s="10">
        <f t="shared" si="439"/>
        <v>42041.067523148144</v>
      </c>
      <c r="U3974">
        <f t="shared" si="44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1</v>
      </c>
      <c r="L3975">
        <v>19</v>
      </c>
      <c r="M3975" t="b">
        <v>0</v>
      </c>
      <c r="N3975" t="s">
        <v>8271</v>
      </c>
      <c r="O3975" s="5">
        <f t="shared" si="434"/>
        <v>0.78100000000000003</v>
      </c>
      <c r="P3975" s="11">
        <f t="shared" si="435"/>
        <v>205.52631578947367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42469.68414351852</v>
      </c>
      <c r="T3975" s="10">
        <f t="shared" si="439"/>
        <v>42499.166666666672</v>
      </c>
      <c r="U3975">
        <f t="shared" si="44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32</v>
      </c>
      <c r="M3976" t="b">
        <v>1</v>
      </c>
      <c r="N3976" t="s">
        <v>8271</v>
      </c>
      <c r="O3976" s="5">
        <f t="shared" si="434"/>
        <v>0.32</v>
      </c>
      <c r="P3976" s="11">
        <f t="shared" si="435"/>
        <v>10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42493.546851851846</v>
      </c>
      <c r="T3976" s="10">
        <f t="shared" si="439"/>
        <v>42523.546851851846</v>
      </c>
      <c r="U3976">
        <f t="shared" si="44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434"/>
        <v>0</v>
      </c>
      <c r="P3977" s="11" t="e">
        <f t="shared" si="435"/>
        <v>#DIV/0!</v>
      </c>
      <c r="Q3977" t="str">
        <f t="shared" si="436"/>
        <v>food</v>
      </c>
      <c r="R3977" t="str">
        <f t="shared" si="437"/>
        <v>food trucks</v>
      </c>
      <c r="S3977" s="9">
        <f t="shared" si="438"/>
        <v>42534.866875</v>
      </c>
      <c r="T3977" s="10">
        <f t="shared" si="439"/>
        <v>42564.866875</v>
      </c>
      <c r="U3977">
        <f t="shared" si="44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</v>
      </c>
      <c r="M3978" t="b">
        <v>0</v>
      </c>
      <c r="N3978" t="s">
        <v>8268</v>
      </c>
      <c r="O3978" s="5">
        <f t="shared" si="434"/>
        <v>0.47692307692307695</v>
      </c>
      <c r="P3978" s="11">
        <f t="shared" si="435"/>
        <v>620</v>
      </c>
      <c r="Q3978" t="str">
        <f t="shared" si="436"/>
        <v>film &amp; video</v>
      </c>
      <c r="R3978" t="str">
        <f t="shared" si="437"/>
        <v>drama</v>
      </c>
      <c r="S3978" s="9">
        <f t="shared" si="438"/>
        <v>41830.858344907407</v>
      </c>
      <c r="T3978" s="10">
        <f t="shared" si="439"/>
        <v>41852.291666666664</v>
      </c>
      <c r="U3978">
        <f t="shared" si="44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60</v>
      </c>
      <c r="M3979" t="b">
        <v>1</v>
      </c>
      <c r="N3979" t="s">
        <v>8300</v>
      </c>
      <c r="O3979" s="5">
        <f t="shared" si="434"/>
        <v>1.4500000000000001E-2</v>
      </c>
      <c r="P3979" s="11">
        <f t="shared" si="435"/>
        <v>21.75</v>
      </c>
      <c r="Q3979" t="str">
        <f t="shared" si="436"/>
        <v>music</v>
      </c>
      <c r="R3979" t="str">
        <f t="shared" si="437"/>
        <v>classical music</v>
      </c>
      <c r="S3979" s="9">
        <f t="shared" si="438"/>
        <v>42543.788564814815</v>
      </c>
      <c r="T3979" s="10">
        <f t="shared" si="439"/>
        <v>42573.788564814815</v>
      </c>
      <c r="U3979">
        <f t="shared" si="44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104</v>
      </c>
      <c r="M3980" t="b">
        <v>1</v>
      </c>
      <c r="N3980" t="s">
        <v>8302</v>
      </c>
      <c r="O3980" s="5">
        <f t="shared" si="434"/>
        <v>0.107</v>
      </c>
      <c r="P3980" s="11">
        <f t="shared" si="435"/>
        <v>2.0576923076923075</v>
      </c>
      <c r="Q3980" t="str">
        <f t="shared" si="436"/>
        <v>technology</v>
      </c>
      <c r="R3980" t="str">
        <f t="shared" si="437"/>
        <v>makerspaces</v>
      </c>
      <c r="S3980" s="9">
        <f t="shared" si="438"/>
        <v>41975.642974537041</v>
      </c>
      <c r="T3980" s="10">
        <f t="shared" si="439"/>
        <v>42035.642974537041</v>
      </c>
      <c r="U3980">
        <f t="shared" si="44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22</v>
      </c>
      <c r="M3981" t="b">
        <v>1</v>
      </c>
      <c r="N3981" t="s">
        <v>8279</v>
      </c>
      <c r="O3981" s="5">
        <f t="shared" si="434"/>
        <v>1.8333333333333333E-2</v>
      </c>
      <c r="P3981" s="11">
        <f t="shared" si="435"/>
        <v>5</v>
      </c>
      <c r="Q3981" t="str">
        <f t="shared" si="436"/>
        <v>music</v>
      </c>
      <c r="R3981" t="str">
        <f t="shared" si="437"/>
        <v>indie rock</v>
      </c>
      <c r="S3981" s="9">
        <f t="shared" si="438"/>
        <v>42069.903437500005</v>
      </c>
      <c r="T3981" s="10">
        <f t="shared" si="439"/>
        <v>42092.833333333328</v>
      </c>
      <c r="U3981">
        <f t="shared" si="44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10</v>
      </c>
      <c r="M3982" t="b">
        <v>0</v>
      </c>
      <c r="N3982" t="s">
        <v>8282</v>
      </c>
      <c r="O3982" s="5">
        <f t="shared" si="434"/>
        <v>0.18</v>
      </c>
      <c r="P3982" s="11">
        <f t="shared" si="435"/>
        <v>45</v>
      </c>
      <c r="Q3982" t="str">
        <f t="shared" si="436"/>
        <v>games</v>
      </c>
      <c r="R3982" t="str">
        <f t="shared" si="437"/>
        <v>video games</v>
      </c>
      <c r="S3982" s="9">
        <f t="shared" si="438"/>
        <v>41795.598923611113</v>
      </c>
      <c r="T3982" s="10">
        <f t="shared" si="439"/>
        <v>41825.598923611113</v>
      </c>
      <c r="U3982">
        <f t="shared" si="44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8282</v>
      </c>
      <c r="O3983" s="5">
        <f t="shared" si="434"/>
        <v>4.0833333333333333E-2</v>
      </c>
      <c r="P3983" s="11">
        <f t="shared" si="435"/>
        <v>175</v>
      </c>
      <c r="Q3983" t="str">
        <f t="shared" si="436"/>
        <v>games</v>
      </c>
      <c r="R3983" t="str">
        <f t="shared" si="437"/>
        <v>video games</v>
      </c>
      <c r="S3983" s="9">
        <f t="shared" si="438"/>
        <v>42508.179965277777</v>
      </c>
      <c r="T3983" s="10">
        <f t="shared" si="439"/>
        <v>42568.179965277777</v>
      </c>
      <c r="U3983">
        <f t="shared" si="44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42</v>
      </c>
      <c r="M3984" t="b">
        <v>1</v>
      </c>
      <c r="N3984" t="s">
        <v>8292</v>
      </c>
      <c r="O3984" s="5">
        <f t="shared" si="434"/>
        <v>0.2</v>
      </c>
      <c r="P3984" s="11">
        <f t="shared" si="435"/>
        <v>4.0476190476190474</v>
      </c>
      <c r="Q3984" t="str">
        <f t="shared" si="436"/>
        <v>music</v>
      </c>
      <c r="R3984" t="str">
        <f t="shared" si="437"/>
        <v>pop</v>
      </c>
      <c r="S3984" s="9">
        <f t="shared" si="438"/>
        <v>42132.809953703705</v>
      </c>
      <c r="T3984" s="10">
        <f t="shared" si="439"/>
        <v>42192.809953703705</v>
      </c>
      <c r="U3984">
        <f t="shared" si="44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8</v>
      </c>
      <c r="M3985" t="b">
        <v>0</v>
      </c>
      <c r="N3985" t="s">
        <v>8284</v>
      </c>
      <c r="O3985" s="5">
        <f t="shared" si="434"/>
        <v>0.34802513464991025</v>
      </c>
      <c r="P3985" s="11">
        <f t="shared" si="435"/>
        <v>484.625</v>
      </c>
      <c r="Q3985" t="str">
        <f t="shared" si="436"/>
        <v>food</v>
      </c>
      <c r="R3985" t="str">
        <f t="shared" si="437"/>
        <v>food trucks</v>
      </c>
      <c r="S3985" s="9">
        <f t="shared" si="438"/>
        <v>41747.86986111111</v>
      </c>
      <c r="T3985" s="10">
        <f t="shared" si="439"/>
        <v>41779.290972222225</v>
      </c>
      <c r="U3985">
        <f t="shared" si="44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</v>
      </c>
      <c r="M3986" t="b">
        <v>0</v>
      </c>
      <c r="N3986" t="s">
        <v>8294</v>
      </c>
      <c r="O3986" s="5">
        <f t="shared" si="434"/>
        <v>6.3333333333333339E-2</v>
      </c>
      <c r="P3986" s="11">
        <f t="shared" si="435"/>
        <v>95</v>
      </c>
      <c r="Q3986" t="str">
        <f t="shared" si="436"/>
        <v>technology</v>
      </c>
      <c r="R3986" t="str">
        <f t="shared" si="437"/>
        <v>gadgets</v>
      </c>
      <c r="S3986" s="9">
        <f t="shared" si="438"/>
        <v>41920.963472222218</v>
      </c>
      <c r="T3986" s="10">
        <f t="shared" si="439"/>
        <v>41951</v>
      </c>
      <c r="U3986">
        <f t="shared" si="44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0</v>
      </c>
      <c r="M3987" t="b">
        <v>0</v>
      </c>
      <c r="N3987" t="s">
        <v>8270</v>
      </c>
      <c r="O3987" s="5">
        <f t="shared" si="434"/>
        <v>0.32050000000000001</v>
      </c>
      <c r="P3987" s="11" t="e">
        <f t="shared" si="435"/>
        <v>#DIV/0!</v>
      </c>
      <c r="Q3987" t="str">
        <f t="shared" si="436"/>
        <v>film &amp; video</v>
      </c>
      <c r="R3987" t="str">
        <f t="shared" si="437"/>
        <v>animation</v>
      </c>
      <c r="S3987" s="9">
        <f t="shared" si="438"/>
        <v>42399.707407407404</v>
      </c>
      <c r="T3987" s="10">
        <f t="shared" si="439"/>
        <v>42420.878472222219</v>
      </c>
      <c r="U3987">
        <f t="shared" si="44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31</v>
      </c>
      <c r="M3988" t="b">
        <v>0</v>
      </c>
      <c r="N3988" t="s">
        <v>8305</v>
      </c>
      <c r="O3988" s="5">
        <f t="shared" si="434"/>
        <v>9.7600000000000006E-2</v>
      </c>
      <c r="P3988" s="11">
        <f t="shared" si="435"/>
        <v>15.741935483870968</v>
      </c>
      <c r="Q3988" t="str">
        <f t="shared" si="436"/>
        <v>theater</v>
      </c>
      <c r="R3988" t="str">
        <f t="shared" si="437"/>
        <v>musical</v>
      </c>
      <c r="S3988" s="9">
        <f t="shared" si="438"/>
        <v>42467.548541666663</v>
      </c>
      <c r="T3988" s="10">
        <f t="shared" si="439"/>
        <v>42496.544444444444</v>
      </c>
      <c r="U3988">
        <f t="shared" si="44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136</v>
      </c>
      <c r="M3989" t="b">
        <v>1</v>
      </c>
      <c r="N3989" t="s">
        <v>8276</v>
      </c>
      <c r="O3989" s="5">
        <f t="shared" si="434"/>
        <v>0.3775</v>
      </c>
      <c r="P3989" s="11">
        <f t="shared" si="435"/>
        <v>1.1102941176470589</v>
      </c>
      <c r="Q3989" t="str">
        <f t="shared" si="436"/>
        <v>music</v>
      </c>
      <c r="R3989" t="str">
        <f t="shared" si="437"/>
        <v>rock</v>
      </c>
      <c r="S3989" s="9">
        <f t="shared" si="438"/>
        <v>41765.92465277778</v>
      </c>
      <c r="T3989" s="10">
        <f t="shared" si="439"/>
        <v>41775.92465277778</v>
      </c>
      <c r="U3989">
        <f t="shared" si="44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104</v>
      </c>
      <c r="M3990" t="b">
        <v>1</v>
      </c>
      <c r="N3990" t="s">
        <v>8271</v>
      </c>
      <c r="O3990" s="5">
        <f t="shared" si="434"/>
        <v>2.1333333333333333E-2</v>
      </c>
      <c r="P3990" s="11">
        <f t="shared" si="435"/>
        <v>0.30769230769230771</v>
      </c>
      <c r="Q3990" t="str">
        <f t="shared" si="436"/>
        <v>theater</v>
      </c>
      <c r="R3990" t="str">
        <f t="shared" si="437"/>
        <v>plays</v>
      </c>
      <c r="S3990" s="9">
        <f t="shared" si="438"/>
        <v>42230.08116898148</v>
      </c>
      <c r="T3990" s="10">
        <f t="shared" si="439"/>
        <v>42245.08116898148</v>
      </c>
      <c r="U3990">
        <f t="shared" si="44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1</v>
      </c>
      <c r="M3991" t="b">
        <v>0</v>
      </c>
      <c r="N3991" t="s">
        <v>8271</v>
      </c>
      <c r="O3991" s="5">
        <f t="shared" si="434"/>
        <v>0</v>
      </c>
      <c r="P3991" s="11">
        <f t="shared" si="435"/>
        <v>0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42286.749780092592</v>
      </c>
      <c r="T3991" s="10">
        <f t="shared" si="439"/>
        <v>42316.791446759264</v>
      </c>
      <c r="U3991">
        <f t="shared" si="44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8272</v>
      </c>
      <c r="O3992" s="5">
        <f t="shared" si="434"/>
        <v>4.1818181818181817E-2</v>
      </c>
      <c r="P3992" s="11">
        <f t="shared" si="435"/>
        <v>23</v>
      </c>
      <c r="Q3992" t="str">
        <f t="shared" si="436"/>
        <v>technology</v>
      </c>
      <c r="R3992" t="str">
        <f t="shared" si="437"/>
        <v>web</v>
      </c>
      <c r="S3992" s="9">
        <f t="shared" si="438"/>
        <v>42401.672372685185</v>
      </c>
      <c r="T3992" s="10">
        <f t="shared" si="439"/>
        <v>42431.672372685185</v>
      </c>
      <c r="U3992">
        <f t="shared" si="44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14</v>
      </c>
      <c r="M3993" t="b">
        <v>1</v>
      </c>
      <c r="N3993" t="s">
        <v>8271</v>
      </c>
      <c r="O3993" s="5">
        <f t="shared" si="434"/>
        <v>0.2</v>
      </c>
      <c r="P3993" s="11">
        <f t="shared" si="435"/>
        <v>7.1428571428571432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42125.644467592589</v>
      </c>
      <c r="T3993" s="10">
        <f t="shared" si="439"/>
        <v>42155.644467592589</v>
      </c>
      <c r="U3993">
        <f t="shared" si="44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3</v>
      </c>
      <c r="M3994" t="b">
        <v>0</v>
      </c>
      <c r="N3994" t="s">
        <v>8284</v>
      </c>
      <c r="O3994" s="5">
        <f t="shared" si="434"/>
        <v>5.4100000000000002E-2</v>
      </c>
      <c r="P3994" s="11">
        <f t="shared" si="435"/>
        <v>180.33333333333334</v>
      </c>
      <c r="Q3994" t="str">
        <f t="shared" si="436"/>
        <v>food</v>
      </c>
      <c r="R3994" t="str">
        <f t="shared" si="437"/>
        <v>food trucks</v>
      </c>
      <c r="S3994" s="9">
        <f t="shared" si="438"/>
        <v>42289.94049768518</v>
      </c>
      <c r="T3994" s="10">
        <f t="shared" si="439"/>
        <v>42349.982164351852</v>
      </c>
      <c r="U3994">
        <f t="shared" si="44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89</v>
      </c>
      <c r="M3995" t="b">
        <v>1</v>
      </c>
      <c r="N3995" t="s">
        <v>8269</v>
      </c>
      <c r="O3995" s="5">
        <f t="shared" si="434"/>
        <v>6.0000000000000002E-5</v>
      </c>
      <c r="P3995" s="11">
        <f t="shared" si="435"/>
        <v>3.3707865168539325E-2</v>
      </c>
      <c r="Q3995" t="str">
        <f t="shared" si="436"/>
        <v>film &amp; video</v>
      </c>
      <c r="R3995" t="str">
        <f t="shared" si="437"/>
        <v>documentary</v>
      </c>
      <c r="S3995" s="9">
        <f t="shared" si="438"/>
        <v>42107.864722222221</v>
      </c>
      <c r="T3995" s="10">
        <f t="shared" si="439"/>
        <v>42137.864722222221</v>
      </c>
      <c r="U3995">
        <f t="shared" si="44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0</v>
      </c>
      <c r="M3996" t="b">
        <v>0</v>
      </c>
      <c r="N3996" t="s">
        <v>8270</v>
      </c>
      <c r="O3996" s="5">
        <f t="shared" si="434"/>
        <v>2.5000000000000001E-3</v>
      </c>
      <c r="P3996" s="11" t="e">
        <f t="shared" si="435"/>
        <v>#DIV/0!</v>
      </c>
      <c r="Q3996" t="str">
        <f t="shared" si="436"/>
        <v>film &amp; video</v>
      </c>
      <c r="R3996" t="str">
        <f t="shared" si="437"/>
        <v>animation</v>
      </c>
      <c r="S3996" s="9">
        <f t="shared" si="438"/>
        <v>41809.389930555553</v>
      </c>
      <c r="T3996" s="10">
        <f t="shared" si="439"/>
        <v>41839.389930555553</v>
      </c>
      <c r="U3996">
        <f t="shared" si="44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2</v>
      </c>
      <c r="M3997" t="b">
        <v>0</v>
      </c>
      <c r="N3997" t="s">
        <v>8271</v>
      </c>
      <c r="O3997" s="5">
        <f t="shared" si="434"/>
        <v>0.35</v>
      </c>
      <c r="P3997" s="11">
        <f t="shared" si="435"/>
        <v>35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42019.683761574073</v>
      </c>
      <c r="T3997" s="10">
        <f t="shared" si="439"/>
        <v>42049.477083333331</v>
      </c>
      <c r="U3997">
        <f t="shared" si="44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0</v>
      </c>
      <c r="M3998" t="b">
        <v>0</v>
      </c>
      <c r="N3998" t="s">
        <v>8283</v>
      </c>
      <c r="O3998" s="5">
        <f t="shared" si="434"/>
        <v>0.16566666666666666</v>
      </c>
      <c r="P3998" s="11" t="e">
        <f t="shared" si="435"/>
        <v>#DIV/0!</v>
      </c>
      <c r="Q3998" t="str">
        <f t="shared" si="436"/>
        <v>games</v>
      </c>
      <c r="R3998" t="str">
        <f t="shared" si="437"/>
        <v>mobile games</v>
      </c>
      <c r="S3998" s="9">
        <f t="shared" si="438"/>
        <v>41950.26694444444</v>
      </c>
      <c r="T3998" s="10">
        <f t="shared" si="439"/>
        <v>41963.669444444444</v>
      </c>
      <c r="U3998">
        <f t="shared" si="44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1</v>
      </c>
      <c r="M3999" t="b">
        <v>0</v>
      </c>
      <c r="N3999" t="s">
        <v>8272</v>
      </c>
      <c r="O3999" s="5">
        <f t="shared" si="434"/>
        <v>0</v>
      </c>
      <c r="P3999" s="11">
        <f t="shared" si="435"/>
        <v>0</v>
      </c>
      <c r="Q3999" t="str">
        <f t="shared" si="436"/>
        <v>technology</v>
      </c>
      <c r="R3999" t="str">
        <f t="shared" si="437"/>
        <v>web</v>
      </c>
      <c r="S3999" s="9">
        <f t="shared" si="438"/>
        <v>42069.391446759255</v>
      </c>
      <c r="T3999" s="10">
        <f t="shared" si="439"/>
        <v>42099.349780092598</v>
      </c>
      <c r="U3999">
        <f t="shared" si="44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2</v>
      </c>
      <c r="M4000" t="b">
        <v>0</v>
      </c>
      <c r="N4000" t="s">
        <v>8283</v>
      </c>
      <c r="O4000" s="5">
        <f t="shared" si="434"/>
        <v>0.57199999999999995</v>
      </c>
      <c r="P4000" s="11">
        <f t="shared" si="435"/>
        <v>357.5</v>
      </c>
      <c r="Q4000" t="str">
        <f t="shared" si="436"/>
        <v>games</v>
      </c>
      <c r="R4000" t="str">
        <f t="shared" si="437"/>
        <v>mobile games</v>
      </c>
      <c r="S4000" s="9">
        <f t="shared" si="438"/>
        <v>42061.963263888887</v>
      </c>
      <c r="T4000" s="10">
        <f t="shared" si="439"/>
        <v>42091.921597222223</v>
      </c>
      <c r="U4000">
        <f t="shared" si="44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2</v>
      </c>
      <c r="M4001" t="b">
        <v>0</v>
      </c>
      <c r="N4001" t="s">
        <v>8287</v>
      </c>
      <c r="O4001" s="5">
        <f t="shared" si="434"/>
        <v>0.16514285714285715</v>
      </c>
      <c r="P4001" s="11">
        <f t="shared" si="435"/>
        <v>578</v>
      </c>
      <c r="Q4001" t="str">
        <f t="shared" si="436"/>
        <v>publishing</v>
      </c>
      <c r="R4001" t="str">
        <f t="shared" si="437"/>
        <v>translations</v>
      </c>
      <c r="S4001" s="9">
        <f t="shared" si="438"/>
        <v>41842.828680555554</v>
      </c>
      <c r="T4001" s="10">
        <f t="shared" si="439"/>
        <v>41882.827650462961</v>
      </c>
      <c r="U4001">
        <f t="shared" si="440"/>
        <v>2014</v>
      </c>
    </row>
    <row r="4002" spans="1:21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0</v>
      </c>
      <c r="M4002" t="b">
        <v>0</v>
      </c>
      <c r="N4002" t="s">
        <v>8281</v>
      </c>
      <c r="O4002" s="5">
        <f t="shared" si="434"/>
        <v>1.25E-3</v>
      </c>
      <c r="P4002" s="11" t="e">
        <f t="shared" si="435"/>
        <v>#DIV/0!</v>
      </c>
      <c r="Q4002" t="str">
        <f t="shared" si="436"/>
        <v>journalism</v>
      </c>
      <c r="R4002" t="str">
        <f t="shared" si="437"/>
        <v>audio</v>
      </c>
      <c r="S4002" s="9">
        <f t="shared" si="438"/>
        <v>42437.64534722222</v>
      </c>
      <c r="T4002" s="10">
        <f t="shared" si="439"/>
        <v>42497.603680555556</v>
      </c>
      <c r="U4002">
        <f t="shared" si="44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27</v>
      </c>
      <c r="M4003" t="b">
        <v>0</v>
      </c>
      <c r="N4003" t="s">
        <v>8282</v>
      </c>
      <c r="O4003" s="5">
        <f t="shared" si="434"/>
        <v>0.3775</v>
      </c>
      <c r="P4003" s="11">
        <f t="shared" si="435"/>
        <v>16.777777777777779</v>
      </c>
      <c r="Q4003" t="str">
        <f t="shared" si="436"/>
        <v>games</v>
      </c>
      <c r="R4003" t="str">
        <f t="shared" si="437"/>
        <v>video games</v>
      </c>
      <c r="S4003" s="9">
        <f t="shared" si="438"/>
        <v>42775.964212962965</v>
      </c>
      <c r="T4003" s="10">
        <f t="shared" si="439"/>
        <v>42795.791666666672</v>
      </c>
      <c r="U4003">
        <f t="shared" si="44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5</v>
      </c>
      <c r="M4004" t="b">
        <v>0</v>
      </c>
      <c r="N4004" t="s">
        <v>8271</v>
      </c>
      <c r="O4004" s="5">
        <f t="shared" si="434"/>
        <v>1.84E-2</v>
      </c>
      <c r="P4004" s="11">
        <f t="shared" si="435"/>
        <v>4.5999999999999996</v>
      </c>
      <c r="Q4004" t="str">
        <f t="shared" si="436"/>
        <v>theater</v>
      </c>
      <c r="R4004" t="str">
        <f t="shared" si="437"/>
        <v>plays</v>
      </c>
      <c r="S4004" s="9">
        <f t="shared" si="438"/>
        <v>41879.043530092589</v>
      </c>
      <c r="T4004" s="10">
        <f t="shared" si="439"/>
        <v>41909.043530092589</v>
      </c>
      <c r="U4004">
        <f t="shared" si="44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37</v>
      </c>
      <c r="M4005" t="b">
        <v>1</v>
      </c>
      <c r="N4005" t="s">
        <v>8300</v>
      </c>
      <c r="O4005" s="5">
        <f t="shared" si="434"/>
        <v>0.10050000000000001</v>
      </c>
      <c r="P4005" s="11">
        <f t="shared" si="435"/>
        <v>5.4324324324324325</v>
      </c>
      <c r="Q4005" t="str">
        <f t="shared" si="436"/>
        <v>music</v>
      </c>
      <c r="R4005" t="str">
        <f t="shared" si="437"/>
        <v>classical music</v>
      </c>
      <c r="S4005" s="9">
        <f t="shared" si="438"/>
        <v>42020.587349537032</v>
      </c>
      <c r="T4005" s="10">
        <f t="shared" si="439"/>
        <v>42050.587349537032</v>
      </c>
      <c r="U4005">
        <f t="shared" si="440"/>
        <v>2015</v>
      </c>
    </row>
    <row r="4006" spans="1:21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8287</v>
      </c>
      <c r="O4006" s="5">
        <f t="shared" si="434"/>
        <v>2E-3</v>
      </c>
      <c r="P4006" s="11">
        <f t="shared" si="435"/>
        <v>1</v>
      </c>
      <c r="Q4006" t="str">
        <f t="shared" si="436"/>
        <v>publishing</v>
      </c>
      <c r="R4006" t="str">
        <f t="shared" si="437"/>
        <v>translations</v>
      </c>
      <c r="S4006" s="9">
        <f t="shared" si="438"/>
        <v>41890.16269675926</v>
      </c>
      <c r="T4006" s="10">
        <f t="shared" si="439"/>
        <v>41920.16269675926</v>
      </c>
      <c r="U4006">
        <f t="shared" si="44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49</v>
      </c>
      <c r="M4007" t="b">
        <v>1</v>
      </c>
      <c r="N4007" t="s">
        <v>8276</v>
      </c>
      <c r="O4007" s="5">
        <f t="shared" si="434"/>
        <v>1.3333333333333334E-2</v>
      </c>
      <c r="P4007" s="11">
        <f t="shared" si="435"/>
        <v>0.81632653061224492</v>
      </c>
      <c r="Q4007" t="str">
        <f t="shared" si="436"/>
        <v>music</v>
      </c>
      <c r="R4007" t="str">
        <f t="shared" si="437"/>
        <v>rock</v>
      </c>
      <c r="S4007" s="9">
        <f t="shared" si="438"/>
        <v>41872.807696759257</v>
      </c>
      <c r="T4007" s="10">
        <f t="shared" si="439"/>
        <v>41932.807696759257</v>
      </c>
      <c r="U4007">
        <f t="shared" si="44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1</v>
      </c>
      <c r="L4008">
        <v>54</v>
      </c>
      <c r="M4008" t="b">
        <v>1</v>
      </c>
      <c r="N4008" t="s">
        <v>8276</v>
      </c>
      <c r="O4008" s="5">
        <f t="shared" si="434"/>
        <v>6.666666666666667E-5</v>
      </c>
      <c r="P4008" s="11">
        <f t="shared" si="435"/>
        <v>3.7037037037037035E-2</v>
      </c>
      <c r="Q4008" t="str">
        <f t="shared" si="436"/>
        <v>music</v>
      </c>
      <c r="R4008" t="str">
        <f t="shared" si="437"/>
        <v>rock</v>
      </c>
      <c r="S4008" s="9">
        <f t="shared" si="438"/>
        <v>42391.772997685184</v>
      </c>
      <c r="T4008" s="10">
        <f t="shared" si="439"/>
        <v>42416.772997685184</v>
      </c>
      <c r="U4008">
        <f t="shared" si="44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3</v>
      </c>
      <c r="M4009" t="b">
        <v>0</v>
      </c>
      <c r="N4009" t="s">
        <v>8284</v>
      </c>
      <c r="O4009" s="5">
        <f t="shared" si="434"/>
        <v>2.5000000000000001E-3</v>
      </c>
      <c r="P4009" s="11">
        <f t="shared" si="435"/>
        <v>1.6666666666666667</v>
      </c>
      <c r="Q4009" t="str">
        <f t="shared" si="436"/>
        <v>food</v>
      </c>
      <c r="R4009" t="str">
        <f t="shared" si="437"/>
        <v>food trucks</v>
      </c>
      <c r="S4009" s="9">
        <f t="shared" si="438"/>
        <v>41848.772928240738</v>
      </c>
      <c r="T4009" s="10">
        <f t="shared" si="439"/>
        <v>41877.686111111114</v>
      </c>
      <c r="U4009">
        <f t="shared" si="44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0</v>
      </c>
      <c r="M4010" t="b">
        <v>0</v>
      </c>
      <c r="N4010" t="s">
        <v>8272</v>
      </c>
      <c r="O4010" s="5">
        <f t="shared" si="434"/>
        <v>0.06</v>
      </c>
      <c r="P4010" s="11" t="e">
        <f t="shared" si="435"/>
        <v>#DIV/0!</v>
      </c>
      <c r="Q4010" t="str">
        <f t="shared" si="436"/>
        <v>technology</v>
      </c>
      <c r="R4010" t="str">
        <f t="shared" si="437"/>
        <v>web</v>
      </c>
      <c r="S4010" s="9">
        <f t="shared" si="438"/>
        <v>42177.964201388888</v>
      </c>
      <c r="T4010" s="10">
        <f t="shared" si="439"/>
        <v>42207.964201388888</v>
      </c>
      <c r="U4010">
        <f t="shared" si="44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339</v>
      </c>
      <c r="M4011" t="b">
        <v>1</v>
      </c>
      <c r="N4011" t="s">
        <v>8295</v>
      </c>
      <c r="O4011" s="5">
        <f t="shared" si="434"/>
        <v>3.8860103626943004E-2</v>
      </c>
      <c r="P4011" s="11">
        <f t="shared" si="435"/>
        <v>0.22123893805309736</v>
      </c>
      <c r="Q4011" t="str">
        <f t="shared" si="436"/>
        <v>technology</v>
      </c>
      <c r="R4011" t="str">
        <f t="shared" si="437"/>
        <v>hardware</v>
      </c>
      <c r="S4011" s="9">
        <f t="shared" si="438"/>
        <v>41851.700925925928</v>
      </c>
      <c r="T4011" s="10">
        <f t="shared" si="439"/>
        <v>41891.700925925928</v>
      </c>
      <c r="U4011">
        <f t="shared" si="44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1</v>
      </c>
      <c r="L4012">
        <v>493</v>
      </c>
      <c r="M4012" t="b">
        <v>1</v>
      </c>
      <c r="N4012" t="s">
        <v>8269</v>
      </c>
      <c r="O4012" s="5">
        <f t="shared" si="434"/>
        <v>0.24194444444444443</v>
      </c>
      <c r="P4012" s="11">
        <f t="shared" si="435"/>
        <v>3.5334685598377282</v>
      </c>
      <c r="Q4012" t="str">
        <f t="shared" si="436"/>
        <v>film &amp; video</v>
      </c>
      <c r="R4012" t="str">
        <f t="shared" si="437"/>
        <v>documentary</v>
      </c>
      <c r="S4012" s="9">
        <f t="shared" si="438"/>
        <v>41921.770439814813</v>
      </c>
      <c r="T4012" s="10">
        <f t="shared" si="439"/>
        <v>41938.770439814813</v>
      </c>
      <c r="U4012">
        <f t="shared" si="44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26</v>
      </c>
      <c r="M4013" t="b">
        <v>1</v>
      </c>
      <c r="N4013" t="s">
        <v>8271</v>
      </c>
      <c r="O4013" s="5">
        <f t="shared" si="434"/>
        <v>7.5999999999999998E-2</v>
      </c>
      <c r="P4013" s="11">
        <f t="shared" si="435"/>
        <v>0.73076923076923073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42002.54488425926</v>
      </c>
      <c r="T4013" s="10">
        <f t="shared" si="439"/>
        <v>42032.54488425926</v>
      </c>
      <c r="U4013">
        <f t="shared" si="440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2</v>
      </c>
      <c r="M4014" t="b">
        <v>0</v>
      </c>
      <c r="N4014" t="s">
        <v>8304</v>
      </c>
      <c r="O4014" s="5">
        <f t="shared" si="434"/>
        <v>0</v>
      </c>
      <c r="P4014" s="11">
        <f t="shared" si="435"/>
        <v>0</v>
      </c>
      <c r="Q4014" t="str">
        <f t="shared" si="436"/>
        <v>publishing</v>
      </c>
      <c r="R4014" t="str">
        <f t="shared" si="437"/>
        <v>children's books</v>
      </c>
      <c r="S4014" s="9">
        <f t="shared" si="438"/>
        <v>42096.544548611113</v>
      </c>
      <c r="T4014" s="10">
        <f t="shared" si="439"/>
        <v>42126.544548611113</v>
      </c>
      <c r="U4014">
        <f t="shared" si="440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11</v>
      </c>
      <c r="M4015" t="b">
        <v>1</v>
      </c>
      <c r="N4015" t="s">
        <v>8302</v>
      </c>
      <c r="O4015" s="5">
        <f t="shared" si="434"/>
        <v>1.2999999999999999E-2</v>
      </c>
      <c r="P4015" s="11">
        <f t="shared" si="435"/>
        <v>2.3636363636363638</v>
      </c>
      <c r="Q4015" t="str">
        <f t="shared" si="436"/>
        <v>technology</v>
      </c>
      <c r="R4015" t="str">
        <f t="shared" si="437"/>
        <v>makerspaces</v>
      </c>
      <c r="S4015" s="9">
        <f t="shared" si="438"/>
        <v>42021.301192129627</v>
      </c>
      <c r="T4015" s="10">
        <f t="shared" si="439"/>
        <v>42051.301192129627</v>
      </c>
      <c r="U4015">
        <f t="shared" si="440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1</v>
      </c>
      <c r="L4016">
        <v>22</v>
      </c>
      <c r="M4016" t="b">
        <v>0</v>
      </c>
      <c r="N4016" t="s">
        <v>8285</v>
      </c>
      <c r="O4016" s="5">
        <f t="shared" si="434"/>
        <v>0</v>
      </c>
      <c r="P4016" s="11">
        <f t="shared" si="435"/>
        <v>0</v>
      </c>
      <c r="Q4016" t="str">
        <f t="shared" si="436"/>
        <v>photography</v>
      </c>
      <c r="R4016" t="str">
        <f t="shared" si="437"/>
        <v>photobooks</v>
      </c>
      <c r="S4016" s="9">
        <f t="shared" si="438"/>
        <v>42419.246168981481</v>
      </c>
      <c r="T4016" s="10">
        <f t="shared" si="439"/>
        <v>42434.246168981481</v>
      </c>
      <c r="U4016">
        <f t="shared" si="440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14</v>
      </c>
      <c r="M4017" t="b">
        <v>0</v>
      </c>
      <c r="N4017" t="s">
        <v>8270</v>
      </c>
      <c r="O4017" s="5">
        <f t="shared" si="434"/>
        <v>1.4285714285714287E-4</v>
      </c>
      <c r="P4017" s="11">
        <f t="shared" si="435"/>
        <v>7.1428571428571425E-2</v>
      </c>
      <c r="Q4017" t="str">
        <f t="shared" si="436"/>
        <v>film &amp; video</v>
      </c>
      <c r="R4017" t="str">
        <f t="shared" si="437"/>
        <v>animation</v>
      </c>
      <c r="S4017" s="9">
        <f t="shared" si="438"/>
        <v>42174.780821759254</v>
      </c>
      <c r="T4017" s="10">
        <f t="shared" si="439"/>
        <v>42204.780821759254</v>
      </c>
      <c r="U4017">
        <f t="shared" si="44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666</v>
      </c>
      <c r="M4018" t="b">
        <v>1</v>
      </c>
      <c r="N4018" t="s">
        <v>8295</v>
      </c>
      <c r="O4018" s="5">
        <f t="shared" si="434"/>
        <v>0.14000000000000001</v>
      </c>
      <c r="P4018" s="11">
        <f t="shared" si="435"/>
        <v>0.10510510510510511</v>
      </c>
      <c r="Q4018" t="str">
        <f t="shared" si="436"/>
        <v>technology</v>
      </c>
      <c r="R4018" t="str">
        <f t="shared" si="437"/>
        <v>hardware</v>
      </c>
      <c r="S4018" s="9">
        <f t="shared" si="438"/>
        <v>41869.872685185182</v>
      </c>
      <c r="T4018" s="10">
        <f t="shared" si="439"/>
        <v>41899.872685185182</v>
      </c>
      <c r="U4018">
        <f t="shared" si="440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607</v>
      </c>
      <c r="M4019" t="b">
        <v>1</v>
      </c>
      <c r="N4019" t="s">
        <v>8295</v>
      </c>
      <c r="O4019" s="5">
        <f t="shared" si="434"/>
        <v>1.0500000000000001E-2</v>
      </c>
      <c r="P4019" s="11">
        <f t="shared" si="435"/>
        <v>0.17298187808896212</v>
      </c>
      <c r="Q4019" t="str">
        <f t="shared" si="436"/>
        <v>technology</v>
      </c>
      <c r="R4019" t="str">
        <f t="shared" si="437"/>
        <v>hardware</v>
      </c>
      <c r="S4019" s="9">
        <f t="shared" si="438"/>
        <v>41856.672152777777</v>
      </c>
      <c r="T4019" s="10">
        <f t="shared" si="439"/>
        <v>41886.672152777777</v>
      </c>
      <c r="U4019">
        <f t="shared" si="440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221</v>
      </c>
      <c r="M4020" t="b">
        <v>1</v>
      </c>
      <c r="N4020" t="s">
        <v>8292</v>
      </c>
      <c r="O4020" s="5">
        <f t="shared" si="434"/>
        <v>8.666666666666667E-2</v>
      </c>
      <c r="P4020" s="11">
        <f t="shared" si="435"/>
        <v>0.58823529411764708</v>
      </c>
      <c r="Q4020" t="str">
        <f t="shared" si="436"/>
        <v>music</v>
      </c>
      <c r="R4020" t="str">
        <f t="shared" si="437"/>
        <v>pop</v>
      </c>
      <c r="S4020" s="9">
        <f t="shared" si="438"/>
        <v>42620.91097222222</v>
      </c>
      <c r="T4020" s="10">
        <f t="shared" si="439"/>
        <v>42650.91097222222</v>
      </c>
      <c r="U4020">
        <f t="shared" si="440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3</v>
      </c>
      <c r="M4021" t="b">
        <v>0</v>
      </c>
      <c r="N4021" t="s">
        <v>8271</v>
      </c>
      <c r="O4021" s="5">
        <f t="shared" si="434"/>
        <v>8.2857142857142851E-3</v>
      </c>
      <c r="P4021" s="11">
        <f t="shared" si="435"/>
        <v>9.6666666666666661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42417.675879629634</v>
      </c>
      <c r="T4021" s="10">
        <f t="shared" si="439"/>
        <v>42475.686111111107</v>
      </c>
      <c r="U4021">
        <f t="shared" si="440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64</v>
      </c>
      <c r="M4022" t="b">
        <v>1</v>
      </c>
      <c r="N4022" t="s">
        <v>8271</v>
      </c>
      <c r="O4022" s="5">
        <f t="shared" si="434"/>
        <v>0.16666666666666666</v>
      </c>
      <c r="P4022" s="11">
        <f t="shared" si="435"/>
        <v>1.5625</v>
      </c>
      <c r="Q4022" t="str">
        <f t="shared" si="436"/>
        <v>theater</v>
      </c>
      <c r="R4022" t="str">
        <f t="shared" si="437"/>
        <v>plays</v>
      </c>
      <c r="S4022" s="9">
        <f t="shared" si="438"/>
        <v>42057.190960648149</v>
      </c>
      <c r="T4022" s="10">
        <f t="shared" si="439"/>
        <v>42087.149293981478</v>
      </c>
      <c r="U4022">
        <f t="shared" si="440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215</v>
      </c>
      <c r="M4023" t="b">
        <v>0</v>
      </c>
      <c r="N4023" t="s">
        <v>8273</v>
      </c>
      <c r="O4023" s="5">
        <f t="shared" si="434"/>
        <v>8.3333333333333332E-3</v>
      </c>
      <c r="P4023" s="11">
        <f t="shared" si="435"/>
        <v>0.58139534883720934</v>
      </c>
      <c r="Q4023" t="str">
        <f t="shared" si="436"/>
        <v>technology</v>
      </c>
      <c r="R4023" t="str">
        <f t="shared" si="437"/>
        <v>wearables</v>
      </c>
      <c r="S4023" s="9">
        <f t="shared" si="438"/>
        <v>41878.911550925928</v>
      </c>
      <c r="T4023" s="10">
        <f t="shared" si="439"/>
        <v>41938.911550925928</v>
      </c>
      <c r="U4023">
        <f t="shared" si="440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24</v>
      </c>
      <c r="M4024" t="b">
        <v>0</v>
      </c>
      <c r="N4024" t="s">
        <v>8282</v>
      </c>
      <c r="O4024" s="5">
        <f t="shared" si="434"/>
        <v>0.69561111111111107</v>
      </c>
      <c r="P4024" s="11">
        <f t="shared" si="435"/>
        <v>521.70833333333337</v>
      </c>
      <c r="Q4024" t="str">
        <f t="shared" si="436"/>
        <v>games</v>
      </c>
      <c r="R4024" t="str">
        <f t="shared" si="437"/>
        <v>video games</v>
      </c>
      <c r="S4024" s="9">
        <f t="shared" si="438"/>
        <v>41990.584108796291</v>
      </c>
      <c r="T4024" s="10">
        <f t="shared" si="439"/>
        <v>42036.120833333334</v>
      </c>
      <c r="U4024">
        <f t="shared" si="440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1</v>
      </c>
      <c r="M4025" t="b">
        <v>0</v>
      </c>
      <c r="N4025" t="s">
        <v>8270</v>
      </c>
      <c r="O4025" s="5">
        <f t="shared" si="434"/>
        <v>0</v>
      </c>
      <c r="P4025" s="11">
        <f t="shared" si="435"/>
        <v>0</v>
      </c>
      <c r="Q4025" t="str">
        <f t="shared" si="436"/>
        <v>film &amp; video</v>
      </c>
      <c r="R4025" t="str">
        <f t="shared" si="437"/>
        <v>animation</v>
      </c>
      <c r="S4025" s="9">
        <f t="shared" si="438"/>
        <v>42408.999571759254</v>
      </c>
      <c r="T4025" s="10">
        <f t="shared" si="439"/>
        <v>42453.957905092597</v>
      </c>
      <c r="U4025">
        <f t="shared" si="440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24</v>
      </c>
      <c r="M4026" t="b">
        <v>1</v>
      </c>
      <c r="N4026" t="s">
        <v>8271</v>
      </c>
      <c r="O4026" s="5">
        <f t="shared" si="434"/>
        <v>1.2500000000000001E-2</v>
      </c>
      <c r="P4026" s="11">
        <f t="shared" si="435"/>
        <v>0.41666666666666669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42217.670104166667</v>
      </c>
      <c r="T4026" s="10">
        <f t="shared" si="439"/>
        <v>42247.670104166667</v>
      </c>
      <c r="U4026">
        <f t="shared" si="440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1</v>
      </c>
      <c r="L4027">
        <v>86</v>
      </c>
      <c r="M4027" t="b">
        <v>0</v>
      </c>
      <c r="N4027" t="s">
        <v>8285</v>
      </c>
      <c r="O4027" s="5">
        <f t="shared" si="434"/>
        <v>0.05</v>
      </c>
      <c r="P4027" s="11">
        <f t="shared" si="435"/>
        <v>2.9069767441860463</v>
      </c>
      <c r="Q4027" t="str">
        <f t="shared" si="436"/>
        <v>photography</v>
      </c>
      <c r="R4027" t="str">
        <f t="shared" si="437"/>
        <v>photobooks</v>
      </c>
      <c r="S4027" s="9">
        <f t="shared" si="438"/>
        <v>42151.237685185188</v>
      </c>
      <c r="T4027" s="10">
        <f t="shared" si="439"/>
        <v>42211.237685185188</v>
      </c>
      <c r="U4027">
        <f t="shared" si="440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5</v>
      </c>
      <c r="M4028" t="b">
        <v>0</v>
      </c>
      <c r="N4028" t="s">
        <v>8278</v>
      </c>
      <c r="O4028" s="5">
        <f t="shared" si="434"/>
        <v>0</v>
      </c>
      <c r="P4028" s="11">
        <f t="shared" si="435"/>
        <v>0</v>
      </c>
      <c r="Q4028" t="str">
        <f t="shared" si="436"/>
        <v>music</v>
      </c>
      <c r="R4028" t="str">
        <f t="shared" si="437"/>
        <v>jazz</v>
      </c>
      <c r="S4028" s="9">
        <f t="shared" si="438"/>
        <v>42282.655543981484</v>
      </c>
      <c r="T4028" s="10">
        <f t="shared" si="439"/>
        <v>42342.697210648148</v>
      </c>
      <c r="U4028">
        <f t="shared" si="440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4</v>
      </c>
      <c r="M4029" t="b">
        <v>0</v>
      </c>
      <c r="N4029" t="s">
        <v>8273</v>
      </c>
      <c r="O4029" s="5">
        <f t="shared" si="434"/>
        <v>7.166666666666667E-2</v>
      </c>
      <c r="P4029" s="11">
        <f t="shared" si="435"/>
        <v>53.75</v>
      </c>
      <c r="Q4029" t="str">
        <f t="shared" si="436"/>
        <v>technology</v>
      </c>
      <c r="R4029" t="str">
        <f t="shared" si="437"/>
        <v>wearables</v>
      </c>
      <c r="S4029" s="9">
        <f t="shared" si="438"/>
        <v>42768.97084490741</v>
      </c>
      <c r="T4029" s="10">
        <f t="shared" si="439"/>
        <v>42789.041666666672</v>
      </c>
      <c r="U4029">
        <f t="shared" si="440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1</v>
      </c>
      <c r="L4030">
        <v>34</v>
      </c>
      <c r="M4030" t="b">
        <v>1</v>
      </c>
      <c r="N4030" t="s">
        <v>8276</v>
      </c>
      <c r="O4030" s="5">
        <f t="shared" si="434"/>
        <v>0.28050000000000003</v>
      </c>
      <c r="P4030" s="11">
        <f t="shared" si="435"/>
        <v>16.5</v>
      </c>
      <c r="Q4030" t="str">
        <f t="shared" si="436"/>
        <v>music</v>
      </c>
      <c r="R4030" t="str">
        <f t="shared" si="437"/>
        <v>rock</v>
      </c>
      <c r="S4030" s="9">
        <f t="shared" si="438"/>
        <v>41765.938657407409</v>
      </c>
      <c r="T4030" s="10">
        <f t="shared" si="439"/>
        <v>41795.938657407409</v>
      </c>
      <c r="U4030">
        <f t="shared" si="440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87</v>
      </c>
      <c r="M4031" t="b">
        <v>1</v>
      </c>
      <c r="N4031" t="s">
        <v>8274</v>
      </c>
      <c r="O4031" s="5">
        <f t="shared" si="434"/>
        <v>0</v>
      </c>
      <c r="P4031" s="11">
        <f t="shared" si="435"/>
        <v>0</v>
      </c>
      <c r="Q4031" t="str">
        <f t="shared" si="436"/>
        <v>publishing</v>
      </c>
      <c r="R4031" t="str">
        <f t="shared" si="437"/>
        <v>nonfiction</v>
      </c>
      <c r="S4031" s="9">
        <f t="shared" si="438"/>
        <v>42322.025115740747</v>
      </c>
      <c r="T4031" s="10">
        <f t="shared" si="439"/>
        <v>42352.025115740747</v>
      </c>
      <c r="U4031">
        <f t="shared" si="440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s="5">
        <f t="shared" si="434"/>
        <v>0.16</v>
      </c>
      <c r="P4032" s="11">
        <f t="shared" si="435"/>
        <v>66.666666666666671</v>
      </c>
      <c r="Q4032" t="str">
        <f t="shared" si="436"/>
        <v>technology</v>
      </c>
      <c r="R4032" t="str">
        <f t="shared" si="437"/>
        <v>wearables</v>
      </c>
      <c r="S4032" s="9">
        <f t="shared" si="438"/>
        <v>42374.655081018514</v>
      </c>
      <c r="T4032" s="10">
        <f t="shared" si="439"/>
        <v>42403.784027777772</v>
      </c>
      <c r="U4032">
        <f t="shared" si="440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64</v>
      </c>
      <c r="M4033" t="b">
        <v>1</v>
      </c>
      <c r="N4033" t="s">
        <v>8265</v>
      </c>
      <c r="O4033" s="5">
        <f t="shared" si="434"/>
        <v>0</v>
      </c>
      <c r="P4033" s="11">
        <f t="shared" si="435"/>
        <v>0</v>
      </c>
      <c r="Q4033" t="str">
        <f t="shared" si="436"/>
        <v>film &amp; video</v>
      </c>
      <c r="R4033" t="str">
        <f t="shared" si="437"/>
        <v>television</v>
      </c>
      <c r="S4033" s="9">
        <f t="shared" si="438"/>
        <v>41941.585231481484</v>
      </c>
      <c r="T4033" s="10">
        <f t="shared" si="439"/>
        <v>41991.626898148148</v>
      </c>
      <c r="U4033">
        <f t="shared" si="440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884</v>
      </c>
      <c r="M4034" t="b">
        <v>0</v>
      </c>
      <c r="N4034" t="s">
        <v>8293</v>
      </c>
      <c r="O4034" s="5">
        <f t="shared" ref="O4034:O4097" si="441">E4034/D4034</f>
        <v>6.8287037037037035E-2</v>
      </c>
      <c r="P4034" s="11">
        <f t="shared" ref="P4034:P4097" si="442">E4034/L4034</f>
        <v>0.46719457013574661</v>
      </c>
      <c r="Q4034" t="str">
        <f t="shared" ref="Q4034:Q4097" si="443">LEFT(N4034,SEARCH("/",N4034,1)-1)</f>
        <v>music</v>
      </c>
      <c r="R4034" t="str">
        <f t="shared" ref="R4034:R4097" si="444">RIGHT(N4034,LEN(N4034)- SEARCH("/",N4034,SEARCH("/",N4034)))</f>
        <v>faith</v>
      </c>
      <c r="S4034" s="9">
        <f t="shared" ref="S4034:S4097" si="445">(((J4034/60)/60)/24)+DATE(1970,1,1)</f>
        <v>42293.809212962966</v>
      </c>
      <c r="T4034" s="10">
        <f t="shared" ref="T4034:T4097" si="446">(((I4034/60)/60)/24)+DATE(1970,1,1)</f>
        <v>42353.85087962963</v>
      </c>
      <c r="U4034">
        <f t="shared" ref="U4034:U4097" si="447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1</v>
      </c>
      <c r="L4035">
        <v>52</v>
      </c>
      <c r="M4035" t="b">
        <v>1</v>
      </c>
      <c r="N4035" t="s">
        <v>8271</v>
      </c>
      <c r="O4035" s="5">
        <f t="shared" si="441"/>
        <v>0.25698702928870293</v>
      </c>
      <c r="P4035" s="11">
        <f t="shared" si="442"/>
        <v>118.1151923076923</v>
      </c>
      <c r="Q4035" t="str">
        <f t="shared" si="443"/>
        <v>theater</v>
      </c>
      <c r="R4035" t="str">
        <f t="shared" si="444"/>
        <v>plays</v>
      </c>
      <c r="S4035" s="9">
        <f t="shared" si="445"/>
        <v>42614.268796296295</v>
      </c>
      <c r="T4035" s="10">
        <f t="shared" si="446"/>
        <v>42645.375</v>
      </c>
      <c r="U4035">
        <f t="shared" si="447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3</v>
      </c>
      <c r="M4036" t="b">
        <v>0</v>
      </c>
      <c r="N4036" t="s">
        <v>8272</v>
      </c>
      <c r="O4036" s="5">
        <f t="shared" si="441"/>
        <v>1.4814814814814815E-2</v>
      </c>
      <c r="P4036" s="11">
        <f t="shared" si="442"/>
        <v>66.666666666666671</v>
      </c>
      <c r="Q4036" t="str">
        <f t="shared" si="443"/>
        <v>technology</v>
      </c>
      <c r="R4036" t="str">
        <f t="shared" si="444"/>
        <v>web</v>
      </c>
      <c r="S4036" s="9">
        <f t="shared" si="445"/>
        <v>42067.947337962964</v>
      </c>
      <c r="T4036" s="10">
        <f t="shared" si="446"/>
        <v>42097.905671296292</v>
      </c>
      <c r="U4036">
        <f t="shared" si="44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1</v>
      </c>
      <c r="M4037" t="b">
        <v>0</v>
      </c>
      <c r="N4037" t="s">
        <v>8268</v>
      </c>
      <c r="O4037" s="5">
        <f t="shared" si="441"/>
        <v>0.36849999999999999</v>
      </c>
      <c r="P4037" s="11">
        <f t="shared" si="442"/>
        <v>3685</v>
      </c>
      <c r="Q4037" t="str">
        <f t="shared" si="443"/>
        <v>film &amp; video</v>
      </c>
      <c r="R4037" t="str">
        <f t="shared" si="444"/>
        <v>drama</v>
      </c>
      <c r="S4037" s="9">
        <f t="shared" si="445"/>
        <v>41903.882951388885</v>
      </c>
      <c r="T4037" s="10">
        <f t="shared" si="446"/>
        <v>41933.882951388885</v>
      </c>
      <c r="U4037">
        <f t="shared" si="44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</v>
      </c>
      <c r="M4038" t="b">
        <v>0</v>
      </c>
      <c r="N4038" t="s">
        <v>8284</v>
      </c>
      <c r="O4038" s="5">
        <f t="shared" si="441"/>
        <v>0.47049999999999997</v>
      </c>
      <c r="P4038" s="11">
        <f t="shared" si="442"/>
        <v>2823</v>
      </c>
      <c r="Q4038" t="str">
        <f t="shared" si="443"/>
        <v>food</v>
      </c>
      <c r="R4038" t="str">
        <f t="shared" si="444"/>
        <v>food trucks</v>
      </c>
      <c r="S4038" s="9">
        <f t="shared" si="445"/>
        <v>41804.937083333331</v>
      </c>
      <c r="T4038" s="10">
        <f t="shared" si="446"/>
        <v>41821.9375</v>
      </c>
      <c r="U4038">
        <f t="shared" si="44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7</v>
      </c>
      <c r="M4039" t="b">
        <v>0</v>
      </c>
      <c r="N4039" t="s">
        <v>8273</v>
      </c>
      <c r="O4039" s="5">
        <f t="shared" si="441"/>
        <v>0.11428571428571428</v>
      </c>
      <c r="P4039" s="11">
        <f t="shared" si="442"/>
        <v>11.428571428571429</v>
      </c>
      <c r="Q4039" t="str">
        <f t="shared" si="443"/>
        <v>technology</v>
      </c>
      <c r="R4039" t="str">
        <f t="shared" si="444"/>
        <v>wearables</v>
      </c>
      <c r="S4039" s="9">
        <f t="shared" si="445"/>
        <v>42497.070775462969</v>
      </c>
      <c r="T4039" s="10">
        <f t="shared" si="446"/>
        <v>42514.600694444445</v>
      </c>
      <c r="U4039">
        <f t="shared" si="44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1</v>
      </c>
      <c r="L4040">
        <v>159</v>
      </c>
      <c r="M4040" t="b">
        <v>1</v>
      </c>
      <c r="N4040" t="s">
        <v>8277</v>
      </c>
      <c r="O4040" s="5">
        <f t="shared" si="441"/>
        <v>0.12039999999999999</v>
      </c>
      <c r="P4040" s="11">
        <f t="shared" si="442"/>
        <v>1.8930817610062893</v>
      </c>
      <c r="Q4040" t="str">
        <f t="shared" si="443"/>
        <v>music</v>
      </c>
      <c r="R4040" t="str">
        <f t="shared" si="444"/>
        <v>metal</v>
      </c>
      <c r="S4040" s="9">
        <f t="shared" si="445"/>
        <v>41869.798726851855</v>
      </c>
      <c r="T4040" s="10">
        <f t="shared" si="446"/>
        <v>41929.798726851855</v>
      </c>
      <c r="U4040">
        <f t="shared" si="44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16</v>
      </c>
      <c r="M4041" t="b">
        <v>1</v>
      </c>
      <c r="N4041" t="s">
        <v>8298</v>
      </c>
      <c r="O4041" s="5">
        <f t="shared" si="441"/>
        <v>0.6</v>
      </c>
      <c r="P4041" s="11">
        <f t="shared" si="442"/>
        <v>18.75</v>
      </c>
      <c r="Q4041" t="str">
        <f t="shared" si="443"/>
        <v>food</v>
      </c>
      <c r="R4041" t="str">
        <f t="shared" si="444"/>
        <v>small batch</v>
      </c>
      <c r="S4041" s="9">
        <f t="shared" si="445"/>
        <v>42305.670914351853</v>
      </c>
      <c r="T4041" s="10">
        <f t="shared" si="446"/>
        <v>42339.249305555553</v>
      </c>
      <c r="U4041">
        <f t="shared" si="44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1</v>
      </c>
      <c r="M4042" t="b">
        <v>0</v>
      </c>
      <c r="N4042" t="s">
        <v>8284</v>
      </c>
      <c r="O4042" s="5">
        <f t="shared" si="441"/>
        <v>0.3125</v>
      </c>
      <c r="P4042" s="11">
        <f t="shared" si="442"/>
        <v>2500</v>
      </c>
      <c r="Q4042" t="str">
        <f t="shared" si="443"/>
        <v>food</v>
      </c>
      <c r="R4042" t="str">
        <f t="shared" si="444"/>
        <v>food trucks</v>
      </c>
      <c r="S4042" s="9">
        <f t="shared" si="445"/>
        <v>42144.231527777782</v>
      </c>
      <c r="T4042" s="10">
        <f t="shared" si="446"/>
        <v>42203.125</v>
      </c>
      <c r="U4042">
        <f t="shared" si="44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58</v>
      </c>
      <c r="M4043" t="b">
        <v>1</v>
      </c>
      <c r="N4043" t="s">
        <v>8279</v>
      </c>
      <c r="O4043" s="5">
        <f t="shared" si="441"/>
        <v>4.1999999999999997E-3</v>
      </c>
      <c r="P4043" s="11">
        <f t="shared" si="442"/>
        <v>0.36206896551724138</v>
      </c>
      <c r="Q4043" t="str">
        <f t="shared" si="443"/>
        <v>music</v>
      </c>
      <c r="R4043" t="str">
        <f t="shared" si="444"/>
        <v>indie rock</v>
      </c>
      <c r="S4043" s="9">
        <f t="shared" si="445"/>
        <v>42559.474004629628</v>
      </c>
      <c r="T4043" s="10">
        <f t="shared" si="446"/>
        <v>42619.474004629628</v>
      </c>
      <c r="U4043">
        <f t="shared" si="44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12</v>
      </c>
      <c r="M4044" t="b">
        <v>0</v>
      </c>
      <c r="N4044" t="s">
        <v>8271</v>
      </c>
      <c r="O4044" s="5">
        <f t="shared" si="441"/>
        <v>2.0999999999999999E-3</v>
      </c>
      <c r="P4044" s="11">
        <f t="shared" si="442"/>
        <v>1.75</v>
      </c>
      <c r="Q4044" t="str">
        <f t="shared" si="443"/>
        <v>theater</v>
      </c>
      <c r="R4044" t="str">
        <f t="shared" si="444"/>
        <v>plays</v>
      </c>
      <c r="S4044" s="9">
        <f t="shared" si="445"/>
        <v>41995.084074074075</v>
      </c>
      <c r="T4044" s="10">
        <f t="shared" si="446"/>
        <v>42024.802777777775</v>
      </c>
      <c r="U4044">
        <f t="shared" si="44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269</v>
      </c>
      <c r="M4045" t="b">
        <v>1</v>
      </c>
      <c r="N4045" t="s">
        <v>8295</v>
      </c>
      <c r="O4045" s="5">
        <f t="shared" si="441"/>
        <v>0</v>
      </c>
      <c r="P4045" s="11">
        <f t="shared" si="442"/>
        <v>0</v>
      </c>
      <c r="Q4045" t="str">
        <f t="shared" si="443"/>
        <v>technology</v>
      </c>
      <c r="R4045" t="str">
        <f t="shared" si="444"/>
        <v>hardware</v>
      </c>
      <c r="S4045" s="9">
        <f t="shared" si="445"/>
        <v>41948.957465277781</v>
      </c>
      <c r="T4045" s="10">
        <f t="shared" si="446"/>
        <v>41963.957465277781</v>
      </c>
      <c r="U4045">
        <f t="shared" si="44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108</v>
      </c>
      <c r="M4046" t="b">
        <v>1</v>
      </c>
      <c r="N4046" t="s">
        <v>8285</v>
      </c>
      <c r="O4046" s="5">
        <f t="shared" si="441"/>
        <v>0.375</v>
      </c>
      <c r="P4046" s="11">
        <f t="shared" si="442"/>
        <v>2.0833333333333335</v>
      </c>
      <c r="Q4046" t="str">
        <f t="shared" si="443"/>
        <v>photography</v>
      </c>
      <c r="R4046" t="str">
        <f t="shared" si="444"/>
        <v>photobooks</v>
      </c>
      <c r="S4046" s="9">
        <f t="shared" si="445"/>
        <v>42074.219699074078</v>
      </c>
      <c r="T4046" s="10">
        <f t="shared" si="446"/>
        <v>42104.208333333328</v>
      </c>
      <c r="U4046">
        <f t="shared" si="44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0</v>
      </c>
      <c r="M4047" t="b">
        <v>0</v>
      </c>
      <c r="N4047" t="s">
        <v>8270</v>
      </c>
      <c r="O4047" s="5">
        <f t="shared" si="441"/>
        <v>2.0000000000000001E-4</v>
      </c>
      <c r="P4047" s="11" t="e">
        <f t="shared" si="442"/>
        <v>#DIV/0!</v>
      </c>
      <c r="Q4047" t="str">
        <f t="shared" si="443"/>
        <v>film &amp; video</v>
      </c>
      <c r="R4047" t="str">
        <f t="shared" si="444"/>
        <v>animation</v>
      </c>
      <c r="S4047" s="9">
        <f t="shared" si="445"/>
        <v>41842.201261574075</v>
      </c>
      <c r="T4047" s="10">
        <f t="shared" si="446"/>
        <v>41872.201261574075</v>
      </c>
      <c r="U4047">
        <f t="shared" si="44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0</v>
      </c>
      <c r="M4048" t="b">
        <v>0</v>
      </c>
      <c r="N4048" t="s">
        <v>8275</v>
      </c>
      <c r="O4048" s="5">
        <f t="shared" si="441"/>
        <v>8.2142857142857142E-2</v>
      </c>
      <c r="P4048" s="11" t="e">
        <f t="shared" si="442"/>
        <v>#DIV/0!</v>
      </c>
      <c r="Q4048" t="str">
        <f t="shared" si="443"/>
        <v>publishing</v>
      </c>
      <c r="R4048" t="str">
        <f t="shared" si="444"/>
        <v>fiction</v>
      </c>
      <c r="S4048" s="9">
        <f t="shared" si="445"/>
        <v>41904.650578703702</v>
      </c>
      <c r="T4048" s="10">
        <f t="shared" si="446"/>
        <v>41934.650578703702</v>
      </c>
      <c r="U4048">
        <f t="shared" si="44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0</v>
      </c>
      <c r="M4049" t="b">
        <v>0</v>
      </c>
      <c r="N4049" t="s">
        <v>8268</v>
      </c>
      <c r="O4049" s="5">
        <f t="shared" si="441"/>
        <v>2.1999999999999999E-2</v>
      </c>
      <c r="P4049" s="11" t="e">
        <f t="shared" si="442"/>
        <v>#DIV/0!</v>
      </c>
      <c r="Q4049" t="str">
        <f t="shared" si="443"/>
        <v>film &amp; video</v>
      </c>
      <c r="R4049" t="str">
        <f t="shared" si="444"/>
        <v>drama</v>
      </c>
      <c r="S4049" s="9">
        <f t="shared" si="445"/>
        <v>41991.022488425922</v>
      </c>
      <c r="T4049" s="10">
        <f t="shared" si="446"/>
        <v>42015.041666666672</v>
      </c>
      <c r="U4049">
        <f t="shared" si="44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4</v>
      </c>
      <c r="M4050" t="b">
        <v>0</v>
      </c>
      <c r="N4050" t="s">
        <v>8304</v>
      </c>
      <c r="O4050" s="5">
        <f t="shared" si="441"/>
        <v>0.17652941176470588</v>
      </c>
      <c r="P4050" s="11">
        <f t="shared" si="442"/>
        <v>750.25</v>
      </c>
      <c r="Q4050" t="str">
        <f t="shared" si="443"/>
        <v>publishing</v>
      </c>
      <c r="R4050" t="str">
        <f t="shared" si="444"/>
        <v>children's books</v>
      </c>
      <c r="S4050" s="9">
        <f t="shared" si="445"/>
        <v>42436.509108796294</v>
      </c>
      <c r="T4050" s="10">
        <f t="shared" si="446"/>
        <v>42471.467442129629</v>
      </c>
      <c r="U4050">
        <f t="shared" si="44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1</v>
      </c>
      <c r="L4051">
        <v>23</v>
      </c>
      <c r="M4051" t="b">
        <v>0</v>
      </c>
      <c r="N4051" t="s">
        <v>8271</v>
      </c>
      <c r="O4051" s="5">
        <f t="shared" si="441"/>
        <v>8.0000000000000004E-4</v>
      </c>
      <c r="P4051" s="11">
        <f t="shared" si="442"/>
        <v>0.69565217391304346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42169.958506944444</v>
      </c>
      <c r="T4051" s="10">
        <f t="shared" si="446"/>
        <v>42199.958506944444</v>
      </c>
      <c r="U4051">
        <f t="shared" si="44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40</v>
      </c>
      <c r="M4052" t="b">
        <v>0</v>
      </c>
      <c r="N4052" t="s">
        <v>8305</v>
      </c>
      <c r="O4052" s="5">
        <f t="shared" si="441"/>
        <v>6.6666666666666664E-4</v>
      </c>
      <c r="P4052" s="11">
        <f t="shared" si="442"/>
        <v>2.5000000000000001E-2</v>
      </c>
      <c r="Q4052" t="str">
        <f t="shared" si="443"/>
        <v>theater</v>
      </c>
      <c r="R4052" t="str">
        <f t="shared" si="444"/>
        <v>musical</v>
      </c>
      <c r="S4052" s="9">
        <f t="shared" si="445"/>
        <v>41905.636469907404</v>
      </c>
      <c r="T4052" s="10">
        <f t="shared" si="446"/>
        <v>41935.636469907404</v>
      </c>
      <c r="U4052">
        <f t="shared" si="44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3</v>
      </c>
      <c r="M4053" t="b">
        <v>0</v>
      </c>
      <c r="N4053" t="s">
        <v>8270</v>
      </c>
      <c r="O4053" s="5">
        <f t="shared" si="441"/>
        <v>0</v>
      </c>
      <c r="P4053" s="11">
        <f t="shared" si="442"/>
        <v>0</v>
      </c>
      <c r="Q4053" t="str">
        <f t="shared" si="443"/>
        <v>film &amp; video</v>
      </c>
      <c r="R4053" t="str">
        <f t="shared" si="444"/>
        <v>animation</v>
      </c>
      <c r="S4053" s="9">
        <f t="shared" si="445"/>
        <v>41761.810150462967</v>
      </c>
      <c r="T4053" s="10">
        <f t="shared" si="446"/>
        <v>41768.286805555559</v>
      </c>
      <c r="U4053">
        <f t="shared" si="44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1</v>
      </c>
      <c r="L4054">
        <v>280</v>
      </c>
      <c r="M4054" t="b">
        <v>1</v>
      </c>
      <c r="N4054" t="s">
        <v>8285</v>
      </c>
      <c r="O4054" s="5">
        <f t="shared" si="441"/>
        <v>0.37533333333333335</v>
      </c>
      <c r="P4054" s="11">
        <f t="shared" si="442"/>
        <v>4.0214285714285714</v>
      </c>
      <c r="Q4054" t="str">
        <f t="shared" si="443"/>
        <v>photography</v>
      </c>
      <c r="R4054" t="str">
        <f t="shared" si="444"/>
        <v>photobooks</v>
      </c>
      <c r="S4054" s="9">
        <f t="shared" si="445"/>
        <v>41865.878657407404</v>
      </c>
      <c r="T4054" s="10">
        <f t="shared" si="446"/>
        <v>41925.878657407404</v>
      </c>
      <c r="U4054">
        <f t="shared" si="44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7</v>
      </c>
      <c r="M4055" t="b">
        <v>0</v>
      </c>
      <c r="N4055" t="s">
        <v>8271</v>
      </c>
      <c r="O4055" s="5">
        <f t="shared" si="441"/>
        <v>0.22</v>
      </c>
      <c r="P4055" s="11">
        <f t="shared" si="442"/>
        <v>15.714285714285714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41928.690138888887</v>
      </c>
      <c r="T4055" s="10">
        <f t="shared" si="446"/>
        <v>41958.833333333328</v>
      </c>
      <c r="U4055">
        <f t="shared" si="44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64</v>
      </c>
      <c r="M4056" t="b">
        <v>1</v>
      </c>
      <c r="N4056" t="s">
        <v>8271</v>
      </c>
      <c r="O4056" s="5">
        <f t="shared" si="441"/>
        <v>0</v>
      </c>
      <c r="P4056" s="11">
        <f t="shared" si="442"/>
        <v>0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42613.841261574074</v>
      </c>
      <c r="T4056" s="10">
        <f t="shared" si="446"/>
        <v>42644.166666666672</v>
      </c>
      <c r="U4056">
        <f t="shared" si="44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3</v>
      </c>
      <c r="M4057" t="b">
        <v>0</v>
      </c>
      <c r="N4057" t="s">
        <v>8303</v>
      </c>
      <c r="O4057" s="5">
        <f t="shared" si="441"/>
        <v>0.1762</v>
      </c>
      <c r="P4057" s="11">
        <f t="shared" si="442"/>
        <v>293.66666666666669</v>
      </c>
      <c r="Q4057" t="str">
        <f t="shared" si="443"/>
        <v>theater</v>
      </c>
      <c r="R4057" t="str">
        <f t="shared" si="444"/>
        <v>spaces</v>
      </c>
      <c r="S4057" s="9">
        <f t="shared" si="445"/>
        <v>41779.648506944446</v>
      </c>
      <c r="T4057" s="10">
        <f t="shared" si="446"/>
        <v>41809.648506944446</v>
      </c>
      <c r="U4057">
        <f t="shared" si="44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70</v>
      </c>
      <c r="M4058" t="b">
        <v>1</v>
      </c>
      <c r="N4058" t="s">
        <v>8265</v>
      </c>
      <c r="O4058" s="5">
        <f t="shared" si="441"/>
        <v>0.53</v>
      </c>
      <c r="P4058" s="11">
        <f t="shared" si="442"/>
        <v>11.357142857142858</v>
      </c>
      <c r="Q4058" t="str">
        <f t="shared" si="443"/>
        <v>film &amp; video</v>
      </c>
      <c r="R4058" t="str">
        <f t="shared" si="444"/>
        <v>television</v>
      </c>
      <c r="S4058" s="9">
        <f t="shared" si="445"/>
        <v>42534.933321759265</v>
      </c>
      <c r="T4058" s="10">
        <f t="shared" si="446"/>
        <v>42554.832638888889</v>
      </c>
      <c r="U4058">
        <f t="shared" si="44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3</v>
      </c>
      <c r="M4059" t="b">
        <v>0</v>
      </c>
      <c r="N4059" t="s">
        <v>8267</v>
      </c>
      <c r="O4059" s="5">
        <f t="shared" si="441"/>
        <v>0.22142857142857142</v>
      </c>
      <c r="P4059" s="11">
        <f t="shared" si="442"/>
        <v>258.33333333333331</v>
      </c>
      <c r="Q4059" t="str">
        <f t="shared" si="443"/>
        <v>film &amp; video</v>
      </c>
      <c r="R4059" t="str">
        <f t="shared" si="444"/>
        <v>science fiction</v>
      </c>
      <c r="S4059" s="9">
        <f t="shared" si="445"/>
        <v>42310.968518518523</v>
      </c>
      <c r="T4059" s="10">
        <f t="shared" si="446"/>
        <v>42333.958333333328</v>
      </c>
      <c r="U4059">
        <f t="shared" si="44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46</v>
      </c>
      <c r="M4060" t="b">
        <v>0</v>
      </c>
      <c r="N4060" t="s">
        <v>8271</v>
      </c>
      <c r="O4060" s="5">
        <f t="shared" si="441"/>
        <v>2.5333333333333333E-2</v>
      </c>
      <c r="P4060" s="11">
        <f t="shared" si="442"/>
        <v>2.0652173913043477</v>
      </c>
      <c r="Q4060" t="str">
        <f t="shared" si="443"/>
        <v>theater</v>
      </c>
      <c r="R4060" t="str">
        <f t="shared" si="444"/>
        <v>plays</v>
      </c>
      <c r="S4060" s="9">
        <f t="shared" si="445"/>
        <v>42446.060694444444</v>
      </c>
      <c r="T4060" s="10">
        <f t="shared" si="446"/>
        <v>42461.165972222225</v>
      </c>
      <c r="U4060">
        <f t="shared" si="44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8</v>
      </c>
      <c r="M4061" t="b">
        <v>0</v>
      </c>
      <c r="N4061" t="s">
        <v>8281</v>
      </c>
      <c r="O4061" s="5">
        <f t="shared" si="441"/>
        <v>2.5000000000000001E-2</v>
      </c>
      <c r="P4061" s="11">
        <f t="shared" si="442"/>
        <v>31.25</v>
      </c>
      <c r="Q4061" t="str">
        <f t="shared" si="443"/>
        <v>journalism</v>
      </c>
      <c r="R4061" t="str">
        <f t="shared" si="444"/>
        <v>audio</v>
      </c>
      <c r="S4061" s="9">
        <f t="shared" si="445"/>
        <v>41866.640648148146</v>
      </c>
      <c r="T4061" s="10">
        <f t="shared" si="446"/>
        <v>41898.125</v>
      </c>
      <c r="U4061">
        <f t="shared" si="44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1</v>
      </c>
      <c r="M4062" t="b">
        <v>0</v>
      </c>
      <c r="N4062" t="s">
        <v>8282</v>
      </c>
      <c r="O4062" s="5">
        <f t="shared" si="441"/>
        <v>2.8500000000000001E-2</v>
      </c>
      <c r="P4062" s="11">
        <f t="shared" si="442"/>
        <v>285</v>
      </c>
      <c r="Q4062" t="str">
        <f t="shared" si="443"/>
        <v>games</v>
      </c>
      <c r="R4062" t="str">
        <f t="shared" si="444"/>
        <v>video games</v>
      </c>
      <c r="S4062" s="9">
        <f t="shared" si="445"/>
        <v>41779.695092592592</v>
      </c>
      <c r="T4062" s="10">
        <f t="shared" si="446"/>
        <v>41813.666666666664</v>
      </c>
      <c r="U4062">
        <f t="shared" si="44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1</v>
      </c>
      <c r="L4063">
        <v>50</v>
      </c>
      <c r="M4063" t="b">
        <v>1</v>
      </c>
      <c r="N4063" t="s">
        <v>8301</v>
      </c>
      <c r="O4063" s="5">
        <f t="shared" si="441"/>
        <v>0</v>
      </c>
      <c r="P4063" s="11">
        <f t="shared" si="442"/>
        <v>0</v>
      </c>
      <c r="Q4063" t="str">
        <f t="shared" si="443"/>
        <v>technology</v>
      </c>
      <c r="R4063" t="str">
        <f t="shared" si="444"/>
        <v>space exploration</v>
      </c>
      <c r="S4063" s="9">
        <f t="shared" si="445"/>
        <v>42421.141469907408</v>
      </c>
      <c r="T4063" s="10">
        <f t="shared" si="446"/>
        <v>42481.099803240737</v>
      </c>
      <c r="U4063">
        <f t="shared" si="44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1</v>
      </c>
      <c r="L4064">
        <v>82</v>
      </c>
      <c r="M4064" t="b">
        <v>1</v>
      </c>
      <c r="N4064" t="s">
        <v>8269</v>
      </c>
      <c r="O4064" s="5">
        <f t="shared" si="441"/>
        <v>2.4500000000000001E-2</v>
      </c>
      <c r="P4064" s="11">
        <f t="shared" si="442"/>
        <v>5.975609756097561</v>
      </c>
      <c r="Q4064" t="str">
        <f t="shared" si="443"/>
        <v>film &amp; video</v>
      </c>
      <c r="R4064" t="str">
        <f t="shared" si="444"/>
        <v>documentary</v>
      </c>
      <c r="S4064" s="9">
        <f t="shared" si="445"/>
        <v>42523.739212962959</v>
      </c>
      <c r="T4064" s="10">
        <f t="shared" si="446"/>
        <v>42553.739212962959</v>
      </c>
      <c r="U4064">
        <f t="shared" si="44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1</v>
      </c>
      <c r="M4065" t="b">
        <v>0</v>
      </c>
      <c r="N4065" t="s">
        <v>8272</v>
      </c>
      <c r="O4065" s="5">
        <f t="shared" si="441"/>
        <v>1.4210526315789474E-2</v>
      </c>
      <c r="P4065" s="11">
        <f t="shared" si="442"/>
        <v>135</v>
      </c>
      <c r="Q4065" t="str">
        <f t="shared" si="443"/>
        <v>technology</v>
      </c>
      <c r="R4065" t="str">
        <f t="shared" si="444"/>
        <v>web</v>
      </c>
      <c r="S4065" s="9">
        <f t="shared" si="445"/>
        <v>41787.681527777779</v>
      </c>
      <c r="T4065" s="10">
        <f t="shared" si="446"/>
        <v>41817.681527777779</v>
      </c>
      <c r="U4065">
        <f t="shared" si="44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11</v>
      </c>
      <c r="M4066" t="b">
        <v>1</v>
      </c>
      <c r="N4066" t="s">
        <v>8271</v>
      </c>
      <c r="O4066" s="5">
        <f t="shared" si="441"/>
        <v>0.1925</v>
      </c>
      <c r="P4066" s="11">
        <f t="shared" si="442"/>
        <v>35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42093.588263888887</v>
      </c>
      <c r="T4066" s="10">
        <f t="shared" si="446"/>
        <v>42123.588263888887</v>
      </c>
      <c r="U4066">
        <f t="shared" si="44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1</v>
      </c>
      <c r="M4067" t="b">
        <v>0</v>
      </c>
      <c r="N4067" t="s">
        <v>8273</v>
      </c>
      <c r="O4067" s="5">
        <f t="shared" si="441"/>
        <v>6.7499999999999999E-3</v>
      </c>
      <c r="P4067" s="11">
        <f t="shared" si="442"/>
        <v>27</v>
      </c>
      <c r="Q4067" t="str">
        <f t="shared" si="443"/>
        <v>technology</v>
      </c>
      <c r="R4067" t="str">
        <f t="shared" si="444"/>
        <v>wearables</v>
      </c>
      <c r="S4067" s="9">
        <f t="shared" si="445"/>
        <v>41833.951516203706</v>
      </c>
      <c r="T4067" s="10">
        <f t="shared" si="446"/>
        <v>41863.951516203706</v>
      </c>
      <c r="U4067">
        <f t="shared" si="44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20</v>
      </c>
      <c r="M4068" t="b">
        <v>0</v>
      </c>
      <c r="N4068" t="s">
        <v>8284</v>
      </c>
      <c r="O4068" s="5">
        <f t="shared" si="441"/>
        <v>1.6666666666666668E-3</v>
      </c>
      <c r="P4068" s="11">
        <f t="shared" si="442"/>
        <v>1.25</v>
      </c>
      <c r="Q4068" t="str">
        <f t="shared" si="443"/>
        <v>food</v>
      </c>
      <c r="R4068" t="str">
        <f t="shared" si="444"/>
        <v>food trucks</v>
      </c>
      <c r="S4068" s="9">
        <f t="shared" si="445"/>
        <v>42479.039212962962</v>
      </c>
      <c r="T4068" s="10">
        <f t="shared" si="446"/>
        <v>42509.039212962962</v>
      </c>
      <c r="U4068">
        <f t="shared" si="44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75</v>
      </c>
      <c r="M4069" t="b">
        <v>1</v>
      </c>
      <c r="N4069" t="s">
        <v>8285</v>
      </c>
      <c r="O4069" s="5">
        <f t="shared" si="441"/>
        <v>0.60899999999999999</v>
      </c>
      <c r="P4069" s="11">
        <f t="shared" si="442"/>
        <v>40.6</v>
      </c>
      <c r="Q4069" t="str">
        <f t="shared" si="443"/>
        <v>photography</v>
      </c>
      <c r="R4069" t="str">
        <f t="shared" si="444"/>
        <v>photobooks</v>
      </c>
      <c r="S4069" s="9">
        <f t="shared" si="445"/>
        <v>42235.117476851854</v>
      </c>
      <c r="T4069" s="10">
        <f t="shared" si="446"/>
        <v>42275.117476851854</v>
      </c>
      <c r="U4069">
        <f t="shared" si="44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1</v>
      </c>
      <c r="L4070">
        <v>498</v>
      </c>
      <c r="M4070" t="b">
        <v>1</v>
      </c>
      <c r="N4070" t="s">
        <v>8269</v>
      </c>
      <c r="O4070" s="5">
        <f t="shared" si="441"/>
        <v>0.01</v>
      </c>
      <c r="P4070" s="11">
        <f t="shared" si="442"/>
        <v>7.0180722891566266E-2</v>
      </c>
      <c r="Q4070" t="str">
        <f t="shared" si="443"/>
        <v>film &amp; video</v>
      </c>
      <c r="R4070" t="str">
        <f t="shared" si="444"/>
        <v>documentary</v>
      </c>
      <c r="S4070" s="9">
        <f t="shared" si="445"/>
        <v>42718.963599537034</v>
      </c>
      <c r="T4070" s="10">
        <f t="shared" si="446"/>
        <v>42748.961805555555</v>
      </c>
      <c r="U4070">
        <f t="shared" si="44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</v>
      </c>
      <c r="M4071" t="b">
        <v>0</v>
      </c>
      <c r="N4071" t="s">
        <v>8273</v>
      </c>
      <c r="O4071" s="5">
        <f t="shared" si="441"/>
        <v>0.34399999999999997</v>
      </c>
      <c r="P4071" s="11">
        <f t="shared" si="442"/>
        <v>430</v>
      </c>
      <c r="Q4071" t="str">
        <f t="shared" si="443"/>
        <v>technology</v>
      </c>
      <c r="R4071" t="str">
        <f t="shared" si="444"/>
        <v>wearables</v>
      </c>
      <c r="S4071" s="9">
        <f t="shared" si="445"/>
        <v>42022.661527777775</v>
      </c>
      <c r="T4071" s="10">
        <f t="shared" si="446"/>
        <v>42063.5</v>
      </c>
      <c r="U4071">
        <f t="shared" si="44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0</v>
      </c>
      <c r="M4072" t="b">
        <v>0</v>
      </c>
      <c r="N4072" t="s">
        <v>8299</v>
      </c>
      <c r="O4072" s="5">
        <f t="shared" si="441"/>
        <v>0.16500000000000001</v>
      </c>
      <c r="P4072" s="11" t="e">
        <f t="shared" si="442"/>
        <v>#DIV/0!</v>
      </c>
      <c r="Q4072" t="str">
        <f t="shared" si="443"/>
        <v>food</v>
      </c>
      <c r="R4072" t="str">
        <f t="shared" si="444"/>
        <v>restaurants</v>
      </c>
      <c r="S4072" s="9">
        <f t="shared" si="445"/>
        <v>42031.666898148149</v>
      </c>
      <c r="T4072" s="10">
        <f t="shared" si="446"/>
        <v>42064.125</v>
      </c>
      <c r="U4072">
        <f t="shared" si="44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63</v>
      </c>
      <c r="M4073" t="b">
        <v>1</v>
      </c>
      <c r="N4073" t="s">
        <v>8271</v>
      </c>
      <c r="O4073" s="5">
        <f t="shared" si="441"/>
        <v>0</v>
      </c>
      <c r="P4073" s="11">
        <f t="shared" si="442"/>
        <v>0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42700.804756944446</v>
      </c>
      <c r="T4073" s="10">
        <f t="shared" si="446"/>
        <v>42730.804756944446</v>
      </c>
      <c r="U4073">
        <f t="shared" si="44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1</v>
      </c>
      <c r="M4074" t="b">
        <v>1</v>
      </c>
      <c r="N4074" t="s">
        <v>8265</v>
      </c>
      <c r="O4074" s="5">
        <f t="shared" si="441"/>
        <v>4.0000000000000001E-3</v>
      </c>
      <c r="P4074" s="11">
        <f t="shared" si="442"/>
        <v>4</v>
      </c>
      <c r="Q4074" t="str">
        <f t="shared" si="443"/>
        <v>film &amp; video</v>
      </c>
      <c r="R4074" t="str">
        <f t="shared" si="444"/>
        <v>television</v>
      </c>
      <c r="S4074" s="9">
        <f t="shared" si="445"/>
        <v>41812.77443287037</v>
      </c>
      <c r="T4074" s="10">
        <f t="shared" si="446"/>
        <v>41872.77443287037</v>
      </c>
      <c r="U4074">
        <f t="shared" si="44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1</v>
      </c>
      <c r="L4075">
        <v>539</v>
      </c>
      <c r="M4075" t="b">
        <v>1</v>
      </c>
      <c r="N4075" t="s">
        <v>8295</v>
      </c>
      <c r="O4075" s="5">
        <f t="shared" si="441"/>
        <v>1.0571428571428572E-2</v>
      </c>
      <c r="P4075" s="11">
        <f t="shared" si="442"/>
        <v>6.8645640074211506E-2</v>
      </c>
      <c r="Q4075" t="str">
        <f t="shared" si="443"/>
        <v>technology</v>
      </c>
      <c r="R4075" t="str">
        <f t="shared" si="444"/>
        <v>hardware</v>
      </c>
      <c r="S4075" s="9">
        <f t="shared" si="445"/>
        <v>42078.34520833334</v>
      </c>
      <c r="T4075" s="10">
        <f t="shared" si="446"/>
        <v>42133.166666666672</v>
      </c>
      <c r="U4075">
        <f t="shared" si="44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27</v>
      </c>
      <c r="M4076" t="b">
        <v>0</v>
      </c>
      <c r="N4076" t="s">
        <v>8303</v>
      </c>
      <c r="O4076" s="5">
        <f t="shared" si="441"/>
        <v>0.26727272727272727</v>
      </c>
      <c r="P4076" s="11">
        <f t="shared" si="442"/>
        <v>27.222222222222221</v>
      </c>
      <c r="Q4076" t="str">
        <f t="shared" si="443"/>
        <v>theater</v>
      </c>
      <c r="R4076" t="str">
        <f t="shared" si="444"/>
        <v>spaces</v>
      </c>
      <c r="S4076" s="9">
        <f t="shared" si="445"/>
        <v>42283.552951388891</v>
      </c>
      <c r="T4076" s="10">
        <f t="shared" si="446"/>
        <v>42313.594618055555</v>
      </c>
      <c r="U4076">
        <f t="shared" si="44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0</v>
      </c>
      <c r="M4077" t="b">
        <v>0</v>
      </c>
      <c r="N4077" t="s">
        <v>8270</v>
      </c>
      <c r="O4077" s="5">
        <f t="shared" si="441"/>
        <v>0.28799999999999998</v>
      </c>
      <c r="P4077" s="11" t="e">
        <f t="shared" si="442"/>
        <v>#DIV/0!</v>
      </c>
      <c r="Q4077" t="str">
        <f t="shared" si="443"/>
        <v>film &amp; video</v>
      </c>
      <c r="R4077" t="str">
        <f t="shared" si="444"/>
        <v>animation</v>
      </c>
      <c r="S4077" s="9">
        <f t="shared" si="445"/>
        <v>41779.045937499999</v>
      </c>
      <c r="T4077" s="10">
        <f t="shared" si="446"/>
        <v>41820.727777777778</v>
      </c>
      <c r="U4077">
        <f t="shared" si="44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20</v>
      </c>
      <c r="M4078" t="b">
        <v>1</v>
      </c>
      <c r="N4078" t="s">
        <v>8271</v>
      </c>
      <c r="O4078" s="5">
        <f t="shared" si="441"/>
        <v>0</v>
      </c>
      <c r="P4078" s="11">
        <f t="shared" si="442"/>
        <v>0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41905.795706018522</v>
      </c>
      <c r="T4078" s="10">
        <f t="shared" si="446"/>
        <v>41933.82708333333</v>
      </c>
      <c r="U4078">
        <f t="shared" si="44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32</v>
      </c>
      <c r="M4079" t="b">
        <v>1</v>
      </c>
      <c r="N4079" t="s">
        <v>8271</v>
      </c>
      <c r="O4079" s="5">
        <f t="shared" si="441"/>
        <v>8.8999999999999996E-2</v>
      </c>
      <c r="P4079" s="11">
        <f t="shared" si="442"/>
        <v>41.71875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42695.7105787037</v>
      </c>
      <c r="T4079" s="10">
        <f t="shared" si="446"/>
        <v>42725.7105787037</v>
      </c>
      <c r="U4079">
        <f t="shared" si="44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8281</v>
      </c>
      <c r="O4080" s="5">
        <f t="shared" si="441"/>
        <v>0</v>
      </c>
      <c r="P4080" s="11" t="e">
        <f t="shared" si="442"/>
        <v>#DIV/0!</v>
      </c>
      <c r="Q4080" t="str">
        <f t="shared" si="443"/>
        <v>journalism</v>
      </c>
      <c r="R4080" t="str">
        <f t="shared" si="444"/>
        <v>audio</v>
      </c>
      <c r="S4080" s="9">
        <f t="shared" si="445"/>
        <v>42732.787523148145</v>
      </c>
      <c r="T4080" s="10">
        <f t="shared" si="446"/>
        <v>42762.787523148145</v>
      </c>
      <c r="U4080">
        <f t="shared" si="44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143</v>
      </c>
      <c r="M4081" t="b">
        <v>1</v>
      </c>
      <c r="N4081" t="s">
        <v>8274</v>
      </c>
      <c r="O4081" s="5">
        <f t="shared" si="441"/>
        <v>1.6666666666666668E-3</v>
      </c>
      <c r="P4081" s="11">
        <f t="shared" si="442"/>
        <v>3.4965034965034968E-2</v>
      </c>
      <c r="Q4081" t="str">
        <f t="shared" si="443"/>
        <v>publishing</v>
      </c>
      <c r="R4081" t="str">
        <f t="shared" si="444"/>
        <v>nonfiction</v>
      </c>
      <c r="S4081" s="9">
        <f t="shared" si="445"/>
        <v>42510.938900462963</v>
      </c>
      <c r="T4081" s="10">
        <f t="shared" si="446"/>
        <v>42540.938900462963</v>
      </c>
      <c r="U4081">
        <f t="shared" si="44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121</v>
      </c>
      <c r="M4082" t="b">
        <v>0</v>
      </c>
      <c r="N4082" t="s">
        <v>8272</v>
      </c>
      <c r="O4082" s="5">
        <f t="shared" si="441"/>
        <v>0</v>
      </c>
      <c r="P4082" s="11">
        <f t="shared" si="442"/>
        <v>0</v>
      </c>
      <c r="Q4082" t="str">
        <f t="shared" si="443"/>
        <v>technology</v>
      </c>
      <c r="R4082" t="str">
        <f t="shared" si="444"/>
        <v>web</v>
      </c>
      <c r="S4082" s="9">
        <f t="shared" si="445"/>
        <v>42511.698101851856</v>
      </c>
      <c r="T4082" s="10">
        <f t="shared" si="446"/>
        <v>42535.787500000006</v>
      </c>
      <c r="U4082">
        <f t="shared" si="44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10</v>
      </c>
      <c r="M4083" t="b">
        <v>0</v>
      </c>
      <c r="N4083" t="s">
        <v>8268</v>
      </c>
      <c r="O4083" s="5">
        <f t="shared" si="441"/>
        <v>0.15737410071942445</v>
      </c>
      <c r="P4083" s="11">
        <f t="shared" si="442"/>
        <v>35</v>
      </c>
      <c r="Q4083" t="str">
        <f t="shared" si="443"/>
        <v>film &amp; video</v>
      </c>
      <c r="R4083" t="str">
        <f t="shared" si="444"/>
        <v>drama</v>
      </c>
      <c r="S4083" s="9">
        <f t="shared" si="445"/>
        <v>42041.581307870365</v>
      </c>
      <c r="T4083" s="10">
        <f t="shared" si="446"/>
        <v>42071.539641203708</v>
      </c>
      <c r="U4083">
        <f t="shared" si="44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47</v>
      </c>
      <c r="M4084" t="b">
        <v>1</v>
      </c>
      <c r="N4084" t="s">
        <v>8303</v>
      </c>
      <c r="O4084" s="5">
        <f t="shared" si="441"/>
        <v>0.02</v>
      </c>
      <c r="P4084" s="11">
        <f t="shared" si="442"/>
        <v>6.3829787234042548E-2</v>
      </c>
      <c r="Q4084" t="str">
        <f t="shared" si="443"/>
        <v>theater</v>
      </c>
      <c r="R4084" t="str">
        <f t="shared" si="444"/>
        <v>spaces</v>
      </c>
      <c r="S4084" s="9">
        <f t="shared" si="445"/>
        <v>42307.189270833333</v>
      </c>
      <c r="T4084" s="10">
        <f t="shared" si="446"/>
        <v>42322.958333333328</v>
      </c>
      <c r="U4084">
        <f t="shared" si="44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7</v>
      </c>
      <c r="M4085" t="b">
        <v>0</v>
      </c>
      <c r="N4085" t="s">
        <v>8282</v>
      </c>
      <c r="O4085" s="5">
        <f t="shared" si="441"/>
        <v>0.21685714285714286</v>
      </c>
      <c r="P4085" s="11">
        <f t="shared" si="442"/>
        <v>108.42857142857143</v>
      </c>
      <c r="Q4085" t="str">
        <f t="shared" si="443"/>
        <v>games</v>
      </c>
      <c r="R4085" t="str">
        <f t="shared" si="444"/>
        <v>video games</v>
      </c>
      <c r="S4085" s="9">
        <f t="shared" si="445"/>
        <v>42353.761759259258</v>
      </c>
      <c r="T4085" s="10">
        <f t="shared" si="446"/>
        <v>42383.761759259258</v>
      </c>
      <c r="U4085">
        <f t="shared" si="44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24</v>
      </c>
      <c r="M4086" t="b">
        <v>1</v>
      </c>
      <c r="N4086" t="s">
        <v>8280</v>
      </c>
      <c r="O4086" s="5">
        <f t="shared" si="441"/>
        <v>3.3333333333333335E-3</v>
      </c>
      <c r="P4086" s="11">
        <f t="shared" si="442"/>
        <v>0.41666666666666669</v>
      </c>
      <c r="Q4086" t="str">
        <f t="shared" si="443"/>
        <v>music</v>
      </c>
      <c r="R4086" t="str">
        <f t="shared" si="444"/>
        <v>electronic music</v>
      </c>
      <c r="S4086" s="9">
        <f t="shared" si="445"/>
        <v>42622.436412037037</v>
      </c>
      <c r="T4086" s="10">
        <f t="shared" si="446"/>
        <v>42652.436412037037</v>
      </c>
      <c r="U4086">
        <f t="shared" si="44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2</v>
      </c>
      <c r="M4087" t="b">
        <v>0</v>
      </c>
      <c r="N4087" t="s">
        <v>8270</v>
      </c>
      <c r="O4087" s="5">
        <f t="shared" si="441"/>
        <v>2.8571428571428571E-3</v>
      </c>
      <c r="P4087" s="11">
        <f t="shared" si="442"/>
        <v>5</v>
      </c>
      <c r="Q4087" t="str">
        <f t="shared" si="443"/>
        <v>film &amp; video</v>
      </c>
      <c r="R4087" t="str">
        <f t="shared" si="444"/>
        <v>animation</v>
      </c>
      <c r="S4087" s="9">
        <f t="shared" si="445"/>
        <v>42058.603877314818</v>
      </c>
      <c r="T4087" s="10">
        <f t="shared" si="446"/>
        <v>42087.165972222225</v>
      </c>
      <c r="U4087">
        <f t="shared" si="44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1</v>
      </c>
      <c r="M4088" t="b">
        <v>0</v>
      </c>
      <c r="N4088" t="s">
        <v>8272</v>
      </c>
      <c r="O4088" s="5">
        <f t="shared" si="441"/>
        <v>4.7E-2</v>
      </c>
      <c r="P4088" s="11">
        <f t="shared" si="442"/>
        <v>47</v>
      </c>
      <c r="Q4088" t="str">
        <f t="shared" si="443"/>
        <v>technology</v>
      </c>
      <c r="R4088" t="str">
        <f t="shared" si="444"/>
        <v>web</v>
      </c>
      <c r="S4088" s="9">
        <f t="shared" si="445"/>
        <v>42304.940960648149</v>
      </c>
      <c r="T4088" s="10">
        <f t="shared" si="446"/>
        <v>42329.166666666672</v>
      </c>
      <c r="U4088">
        <f t="shared" si="447"/>
        <v>2015</v>
      </c>
    </row>
    <row r="4089" spans="1:21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9</v>
      </c>
      <c r="M4089" t="b">
        <v>0</v>
      </c>
      <c r="N4089" t="s">
        <v>8272</v>
      </c>
      <c r="O4089" s="5">
        <f t="shared" si="441"/>
        <v>0</v>
      </c>
      <c r="P4089" s="11">
        <f t="shared" si="442"/>
        <v>0</v>
      </c>
      <c r="Q4089" t="str">
        <f t="shared" si="443"/>
        <v>technology</v>
      </c>
      <c r="R4089" t="str">
        <f t="shared" si="444"/>
        <v>web</v>
      </c>
      <c r="S4089" s="9">
        <f t="shared" si="445"/>
        <v>42538.742893518516</v>
      </c>
      <c r="T4089" s="10">
        <f t="shared" si="446"/>
        <v>42568.742893518516</v>
      </c>
      <c r="U4089">
        <f t="shared" si="44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5</v>
      </c>
      <c r="M4090" t="b">
        <v>0</v>
      </c>
      <c r="N4090" t="s">
        <v>8282</v>
      </c>
      <c r="O4090" s="5">
        <f t="shared" si="441"/>
        <v>0.108</v>
      </c>
      <c r="P4090" s="11">
        <f t="shared" si="442"/>
        <v>43.2</v>
      </c>
      <c r="Q4090" t="str">
        <f t="shared" si="443"/>
        <v>games</v>
      </c>
      <c r="R4090" t="str">
        <f t="shared" si="444"/>
        <v>video games</v>
      </c>
      <c r="S4090" s="9">
        <f t="shared" si="445"/>
        <v>41990.612546296295</v>
      </c>
      <c r="T4090" s="10">
        <f t="shared" si="446"/>
        <v>42020.434722222228</v>
      </c>
      <c r="U4090">
        <f t="shared" si="447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2</v>
      </c>
      <c r="M4091" t="b">
        <v>0</v>
      </c>
      <c r="N4091" t="s">
        <v>8282</v>
      </c>
      <c r="O4091" s="5">
        <f t="shared" si="441"/>
        <v>4.8000000000000001E-2</v>
      </c>
      <c r="P4091" s="11">
        <f t="shared" si="442"/>
        <v>120</v>
      </c>
      <c r="Q4091" t="str">
        <f t="shared" si="443"/>
        <v>games</v>
      </c>
      <c r="R4091" t="str">
        <f t="shared" si="444"/>
        <v>video games</v>
      </c>
      <c r="S4091" s="9">
        <f t="shared" si="445"/>
        <v>42122.732499999998</v>
      </c>
      <c r="T4091" s="10">
        <f t="shared" si="446"/>
        <v>42155.732638888891</v>
      </c>
      <c r="U4091">
        <f t="shared" si="44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115</v>
      </c>
      <c r="M4092" t="b">
        <v>1</v>
      </c>
      <c r="N4092" t="s">
        <v>8303</v>
      </c>
      <c r="O4092" s="5">
        <f t="shared" si="441"/>
        <v>3.2000000000000001E-2</v>
      </c>
      <c r="P4092" s="11">
        <f t="shared" si="442"/>
        <v>0.27826086956521739</v>
      </c>
      <c r="Q4092" t="str">
        <f t="shared" si="443"/>
        <v>theater</v>
      </c>
      <c r="R4092" t="str">
        <f t="shared" si="444"/>
        <v>spaces</v>
      </c>
      <c r="S4092" s="9">
        <f t="shared" si="445"/>
        <v>42209.67288194444</v>
      </c>
      <c r="T4092" s="10">
        <f t="shared" si="446"/>
        <v>42223.625</v>
      </c>
      <c r="U4092">
        <f t="shared" si="44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23</v>
      </c>
      <c r="M4093" t="b">
        <v>1</v>
      </c>
      <c r="N4093" t="s">
        <v>8271</v>
      </c>
      <c r="O4093" s="5">
        <f t="shared" si="441"/>
        <v>0.1275</v>
      </c>
      <c r="P4093" s="11">
        <f t="shared" si="442"/>
        <v>8.8695652173913047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41990.506377314814</v>
      </c>
      <c r="T4093" s="10">
        <f t="shared" si="446"/>
        <v>42020.506377314814</v>
      </c>
      <c r="U4093">
        <f t="shared" si="447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3</v>
      </c>
      <c r="M4094" t="b">
        <v>0</v>
      </c>
      <c r="N4094" t="s">
        <v>8284</v>
      </c>
      <c r="O4094" s="5">
        <f t="shared" si="441"/>
        <v>1.8181818181818181E-4</v>
      </c>
      <c r="P4094" s="11">
        <f t="shared" si="442"/>
        <v>6.666666666666667</v>
      </c>
      <c r="Q4094" t="str">
        <f t="shared" si="443"/>
        <v>food</v>
      </c>
      <c r="R4094" t="str">
        <f t="shared" si="444"/>
        <v>food trucks</v>
      </c>
      <c r="S4094" s="9">
        <f t="shared" si="445"/>
        <v>42039.194988425923</v>
      </c>
      <c r="T4094" s="10">
        <f t="shared" si="446"/>
        <v>42099.153321759266</v>
      </c>
      <c r="U4094">
        <f t="shared" si="447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5</v>
      </c>
      <c r="M4095" t="b">
        <v>0</v>
      </c>
      <c r="N4095" t="s">
        <v>8305</v>
      </c>
      <c r="O4095" s="5">
        <f t="shared" si="441"/>
        <v>2.4E-2</v>
      </c>
      <c r="P4095" s="11">
        <f t="shared" si="442"/>
        <v>12</v>
      </c>
      <c r="Q4095" t="str">
        <f t="shared" si="443"/>
        <v>theater</v>
      </c>
      <c r="R4095" t="str">
        <f t="shared" si="444"/>
        <v>musical</v>
      </c>
      <c r="S4095" s="9">
        <f t="shared" si="445"/>
        <v>42178.815891203703</v>
      </c>
      <c r="T4095" s="10">
        <f t="shared" si="446"/>
        <v>42238.815891203703</v>
      </c>
      <c r="U4095">
        <f t="shared" si="447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2</v>
      </c>
      <c r="M4096" t="b">
        <v>0</v>
      </c>
      <c r="N4096" t="s">
        <v>8272</v>
      </c>
      <c r="O4096" s="5">
        <f t="shared" si="441"/>
        <v>0.36499999999999999</v>
      </c>
      <c r="P4096" s="11">
        <f t="shared" si="442"/>
        <v>365</v>
      </c>
      <c r="Q4096" t="str">
        <f t="shared" si="443"/>
        <v>technology</v>
      </c>
      <c r="R4096" t="str">
        <f t="shared" si="444"/>
        <v>web</v>
      </c>
      <c r="S4096" s="9">
        <f t="shared" si="445"/>
        <v>41890.086805555555</v>
      </c>
      <c r="T4096" s="10">
        <f t="shared" si="446"/>
        <v>41934.207638888889</v>
      </c>
      <c r="U4096">
        <f t="shared" si="447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4</v>
      </c>
      <c r="M4097" t="b">
        <v>0</v>
      </c>
      <c r="N4097" t="s">
        <v>8271</v>
      </c>
      <c r="O4097" s="5">
        <f t="shared" si="441"/>
        <v>2.6666666666666668E-2</v>
      </c>
      <c r="P4097" s="11">
        <f t="shared" si="442"/>
        <v>200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42693.031828703708</v>
      </c>
      <c r="T4097" s="10">
        <f t="shared" si="446"/>
        <v>42723.031828703708</v>
      </c>
      <c r="U4097">
        <f t="shared" si="447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94</v>
      </c>
      <c r="M4098" t="b">
        <v>1</v>
      </c>
      <c r="N4098" t="s">
        <v>8305</v>
      </c>
      <c r="O4098" s="5">
        <f t="shared" ref="O4098:O4115" si="448">E4098/D4098</f>
        <v>0.11428571428571428</v>
      </c>
      <c r="P4098" s="11">
        <f t="shared" ref="P4098:P4115" si="449">E4098/L4098</f>
        <v>4.2553191489361701</v>
      </c>
      <c r="Q4098" t="str">
        <f t="shared" ref="Q4098:Q4115" si="450">LEFT(N4098,SEARCH("/",N4098,1)-1)</f>
        <v>theater</v>
      </c>
      <c r="R4098" t="str">
        <f t="shared" ref="R4098:R4115" si="451">RIGHT(N4098,LEN(N4098)- SEARCH("/",N4098,SEARCH("/",N4098)))</f>
        <v>musical</v>
      </c>
      <c r="S4098" s="9">
        <f t="shared" ref="S4098:S4115" si="452">(((J4098/60)/60)/24)+DATE(1970,1,1)</f>
        <v>42750.530312499999</v>
      </c>
      <c r="T4098" s="10">
        <f t="shared" ref="T4098:T4115" si="453">(((I4098/60)/60)/24)+DATE(1970,1,1)</f>
        <v>42794.368749999994</v>
      </c>
      <c r="U4098">
        <f t="shared" ref="U4098:U4115" si="45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8</v>
      </c>
      <c r="M4099" t="b">
        <v>0</v>
      </c>
      <c r="N4099" t="s">
        <v>8284</v>
      </c>
      <c r="O4099" s="5">
        <f t="shared" si="448"/>
        <v>0</v>
      </c>
      <c r="P4099" s="11">
        <f t="shared" si="449"/>
        <v>0</v>
      </c>
      <c r="Q4099" t="str">
        <f t="shared" si="450"/>
        <v>food</v>
      </c>
      <c r="R4099" t="str">
        <f t="shared" si="451"/>
        <v>food trucks</v>
      </c>
      <c r="S4099" s="9">
        <f t="shared" si="452"/>
        <v>42344.824502314819</v>
      </c>
      <c r="T4099" s="10">
        <f t="shared" si="453"/>
        <v>42400.996527777781</v>
      </c>
      <c r="U4099">
        <f t="shared" si="45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141</v>
      </c>
      <c r="M4100" t="b">
        <v>1</v>
      </c>
      <c r="N4100" t="s">
        <v>8280</v>
      </c>
      <c r="O4100" s="5">
        <f t="shared" si="448"/>
        <v>0</v>
      </c>
      <c r="P4100" s="11">
        <f t="shared" si="449"/>
        <v>0</v>
      </c>
      <c r="Q4100" t="str">
        <f t="shared" si="450"/>
        <v>music</v>
      </c>
      <c r="R4100" t="str">
        <f t="shared" si="451"/>
        <v>electronic music</v>
      </c>
      <c r="S4100" s="9">
        <f t="shared" si="452"/>
        <v>42495.722187499996</v>
      </c>
      <c r="T4100" s="10">
        <f t="shared" si="453"/>
        <v>42525.722187499996</v>
      </c>
      <c r="U4100">
        <f t="shared" si="45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7</v>
      </c>
      <c r="M4101" t="b">
        <v>0</v>
      </c>
      <c r="N4101" t="s">
        <v>8273</v>
      </c>
      <c r="O4101" s="5">
        <f t="shared" si="448"/>
        <v>1.1111111111111112E-2</v>
      </c>
      <c r="P4101" s="11">
        <f t="shared" si="449"/>
        <v>7.1428571428571432</v>
      </c>
      <c r="Q4101" t="str">
        <f t="shared" si="450"/>
        <v>technology</v>
      </c>
      <c r="R4101" t="str">
        <f t="shared" si="451"/>
        <v>wearables</v>
      </c>
      <c r="S4101" s="9">
        <f t="shared" si="452"/>
        <v>42570.850381944445</v>
      </c>
      <c r="T4101" s="10">
        <f t="shared" si="453"/>
        <v>42615.850381944445</v>
      </c>
      <c r="U4101">
        <f t="shared" si="45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8</v>
      </c>
      <c r="M4102" t="b">
        <v>0</v>
      </c>
      <c r="N4102" t="s">
        <v>8283</v>
      </c>
      <c r="O4102" s="5">
        <f t="shared" si="448"/>
        <v>0</v>
      </c>
      <c r="P4102" s="11">
        <f t="shared" si="449"/>
        <v>0</v>
      </c>
      <c r="Q4102" t="str">
        <f t="shared" si="450"/>
        <v>games</v>
      </c>
      <c r="R4102" t="str">
        <f t="shared" si="451"/>
        <v>mobile games</v>
      </c>
      <c r="S4102" s="9">
        <f t="shared" si="452"/>
        <v>41927.124884259261</v>
      </c>
      <c r="T4102" s="10">
        <f t="shared" si="453"/>
        <v>41937.124884259261</v>
      </c>
      <c r="U4102">
        <f t="shared" si="45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78</v>
      </c>
      <c r="M4103" t="b">
        <v>1</v>
      </c>
      <c r="N4103" t="s">
        <v>8271</v>
      </c>
      <c r="O4103" s="5">
        <f t="shared" si="448"/>
        <v>0</v>
      </c>
      <c r="P4103" s="11">
        <f t="shared" si="449"/>
        <v>0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42730.903726851851</v>
      </c>
      <c r="T4103" s="10">
        <f t="shared" si="453"/>
        <v>42760.903726851851</v>
      </c>
      <c r="U4103">
        <f t="shared" si="45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13</v>
      </c>
      <c r="M4104" t="b">
        <v>0</v>
      </c>
      <c r="N4104" t="s">
        <v>8283</v>
      </c>
      <c r="O4104" s="5">
        <f t="shared" si="448"/>
        <v>0.27400000000000002</v>
      </c>
      <c r="P4104" s="11">
        <f t="shared" si="449"/>
        <v>10.538461538461538</v>
      </c>
      <c r="Q4104" t="str">
        <f t="shared" si="450"/>
        <v>games</v>
      </c>
      <c r="R4104" t="str">
        <f t="shared" si="451"/>
        <v>mobile games</v>
      </c>
      <c r="S4104" s="9">
        <f t="shared" si="452"/>
        <v>42475.848067129627</v>
      </c>
      <c r="T4104" s="10">
        <f t="shared" si="453"/>
        <v>42505.848067129627</v>
      </c>
      <c r="U4104">
        <f t="shared" si="45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1</v>
      </c>
      <c r="L4105">
        <v>1887</v>
      </c>
      <c r="M4105" t="b">
        <v>1</v>
      </c>
      <c r="N4105" t="s">
        <v>8295</v>
      </c>
      <c r="O4105" s="5">
        <f t="shared" si="448"/>
        <v>0.1</v>
      </c>
      <c r="P4105" s="11">
        <f t="shared" si="449"/>
        <v>5.2994170641229466E-2</v>
      </c>
      <c r="Q4105" t="str">
        <f t="shared" si="450"/>
        <v>technology</v>
      </c>
      <c r="R4105" t="str">
        <f t="shared" si="451"/>
        <v>hardware</v>
      </c>
      <c r="S4105" s="9">
        <f t="shared" si="452"/>
        <v>42188.83293981482</v>
      </c>
      <c r="T4105" s="10">
        <f t="shared" si="453"/>
        <v>42242.772222222222</v>
      </c>
      <c r="U4105">
        <f t="shared" si="45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38</v>
      </c>
      <c r="M4106" t="b">
        <v>0</v>
      </c>
      <c r="N4106" t="s">
        <v>8273</v>
      </c>
      <c r="O4106" s="5">
        <f t="shared" si="448"/>
        <v>0.21366666666666667</v>
      </c>
      <c r="P4106" s="11">
        <f t="shared" si="449"/>
        <v>16.868421052631579</v>
      </c>
      <c r="Q4106" t="str">
        <f t="shared" si="450"/>
        <v>technology</v>
      </c>
      <c r="R4106" t="str">
        <f t="shared" si="451"/>
        <v>wearables</v>
      </c>
      <c r="S4106" s="9">
        <f t="shared" si="452"/>
        <v>42640.278171296297</v>
      </c>
      <c r="T4106" s="10">
        <f t="shared" si="453"/>
        <v>42670.278171296297</v>
      </c>
      <c r="U4106">
        <f t="shared" si="45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89</v>
      </c>
      <c r="M4107" t="b">
        <v>1</v>
      </c>
      <c r="N4107" t="s">
        <v>8279</v>
      </c>
      <c r="O4107" s="5">
        <f t="shared" si="448"/>
        <v>6.9696969696969702E-2</v>
      </c>
      <c r="P4107" s="11">
        <f t="shared" si="449"/>
        <v>25.842696629213481</v>
      </c>
      <c r="Q4107" t="str">
        <f t="shared" si="450"/>
        <v>music</v>
      </c>
      <c r="R4107" t="str">
        <f t="shared" si="451"/>
        <v>indie rock</v>
      </c>
      <c r="S4107" s="9">
        <f t="shared" si="452"/>
        <v>42697.010520833333</v>
      </c>
      <c r="T4107" s="10">
        <f t="shared" si="453"/>
        <v>42730.010520833333</v>
      </c>
      <c r="U4107">
        <f t="shared" si="45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38</v>
      </c>
      <c r="M4108" t="b">
        <v>1</v>
      </c>
      <c r="N4108" t="s">
        <v>8276</v>
      </c>
      <c r="O4108" s="5">
        <f t="shared" si="448"/>
        <v>0.70599999999999996</v>
      </c>
      <c r="P4108" s="11">
        <f t="shared" si="449"/>
        <v>92.89473684210526</v>
      </c>
      <c r="Q4108" t="str">
        <f t="shared" si="450"/>
        <v>music</v>
      </c>
      <c r="R4108" t="str">
        <f t="shared" si="451"/>
        <v>rock</v>
      </c>
      <c r="S4108" s="9">
        <f t="shared" si="452"/>
        <v>42053.049375000002</v>
      </c>
      <c r="T4108" s="10">
        <f t="shared" si="453"/>
        <v>42096.041666666672</v>
      </c>
      <c r="U4108">
        <f t="shared" si="45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1</v>
      </c>
      <c r="L4109">
        <v>111</v>
      </c>
      <c r="M4109" t="b">
        <v>1</v>
      </c>
      <c r="N4109" t="s">
        <v>8280</v>
      </c>
      <c r="O4109" s="5">
        <f t="shared" si="448"/>
        <v>2.0500000000000001E-2</v>
      </c>
      <c r="P4109" s="11">
        <f t="shared" si="449"/>
        <v>0.36936936936936937</v>
      </c>
      <c r="Q4109" t="str">
        <f t="shared" si="450"/>
        <v>music</v>
      </c>
      <c r="R4109" t="str">
        <f t="shared" si="451"/>
        <v>electronic music</v>
      </c>
      <c r="S4109" s="9">
        <f t="shared" si="452"/>
        <v>41883.916678240741</v>
      </c>
      <c r="T4109" s="10">
        <f t="shared" si="453"/>
        <v>41906.916678240741</v>
      </c>
      <c r="U4109">
        <f t="shared" si="45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1</v>
      </c>
      <c r="N4110" t="s">
        <v>8280</v>
      </c>
      <c r="O4110" s="5">
        <f t="shared" si="448"/>
        <v>1.9666666666666666E-2</v>
      </c>
      <c r="P4110" s="11">
        <f t="shared" si="449"/>
        <v>59</v>
      </c>
      <c r="Q4110" t="str">
        <f t="shared" si="450"/>
        <v>music</v>
      </c>
      <c r="R4110" t="str">
        <f t="shared" si="451"/>
        <v>electronic music</v>
      </c>
      <c r="S4110" s="9">
        <f t="shared" si="452"/>
        <v>42767.031678240746</v>
      </c>
      <c r="T4110" s="10">
        <f t="shared" si="453"/>
        <v>42797.208333333328</v>
      </c>
      <c r="U4110">
        <f t="shared" si="45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8272</v>
      </c>
      <c r="O4111" s="5">
        <f t="shared" si="448"/>
        <v>0</v>
      </c>
      <c r="P4111" s="11" t="e">
        <f t="shared" si="449"/>
        <v>#DIV/0!</v>
      </c>
      <c r="Q4111" t="str">
        <f t="shared" si="450"/>
        <v>technology</v>
      </c>
      <c r="R4111" t="str">
        <f t="shared" si="451"/>
        <v>web</v>
      </c>
      <c r="S4111" s="9">
        <f t="shared" si="452"/>
        <v>42307.539398148147</v>
      </c>
      <c r="T4111" s="10">
        <f t="shared" si="453"/>
        <v>42337.581064814818</v>
      </c>
      <c r="U4111">
        <f t="shared" si="45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1</v>
      </c>
      <c r="L4112">
        <v>28</v>
      </c>
      <c r="M4112" t="b">
        <v>1</v>
      </c>
      <c r="N4112" t="s">
        <v>8301</v>
      </c>
      <c r="O4112" s="5">
        <f t="shared" si="448"/>
        <v>0.28666666666666668</v>
      </c>
      <c r="P4112" s="11">
        <f t="shared" si="449"/>
        <v>3.0714285714285716</v>
      </c>
      <c r="Q4112" t="str">
        <f t="shared" si="450"/>
        <v>technology</v>
      </c>
      <c r="R4112" t="str">
        <f t="shared" si="451"/>
        <v>space exploration</v>
      </c>
      <c r="S4112" s="9">
        <f t="shared" si="452"/>
        <v>42512.626747685179</v>
      </c>
      <c r="T4112" s="10">
        <f t="shared" si="453"/>
        <v>42572.626747685179</v>
      </c>
      <c r="U4112">
        <f t="shared" si="45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81</v>
      </c>
      <c r="M4113" t="b">
        <v>1</v>
      </c>
      <c r="N4113" t="s">
        <v>8266</v>
      </c>
      <c r="O4113" s="5">
        <f t="shared" si="448"/>
        <v>3.1333333333333331E-2</v>
      </c>
      <c r="P4113" s="11">
        <f t="shared" si="449"/>
        <v>1.1604938271604939</v>
      </c>
      <c r="Q4113" t="str">
        <f t="shared" si="450"/>
        <v>film &amp; video</v>
      </c>
      <c r="R4113" t="str">
        <f t="shared" si="451"/>
        <v>shorts</v>
      </c>
      <c r="S4113" s="9">
        <f t="shared" si="452"/>
        <v>42029.135879629626</v>
      </c>
      <c r="T4113" s="10">
        <f t="shared" si="453"/>
        <v>42059.135879629626</v>
      </c>
      <c r="U4113">
        <f t="shared" si="45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8303</v>
      </c>
      <c r="O4114" s="5">
        <f t="shared" si="448"/>
        <v>4.0000000000000002E-4</v>
      </c>
      <c r="P4114" s="11">
        <f t="shared" si="449"/>
        <v>1</v>
      </c>
      <c r="Q4114" t="str">
        <f t="shared" si="450"/>
        <v>theater</v>
      </c>
      <c r="R4114" t="str">
        <f t="shared" si="451"/>
        <v>spaces</v>
      </c>
      <c r="S4114" s="9">
        <f t="shared" si="452"/>
        <v>42400.946597222224</v>
      </c>
      <c r="T4114" s="10">
        <f t="shared" si="453"/>
        <v>42428</v>
      </c>
      <c r="U4114">
        <f t="shared" si="45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4</v>
      </c>
      <c r="M4115" t="b">
        <v>0</v>
      </c>
      <c r="N4115" t="s">
        <v>8271</v>
      </c>
      <c r="O4115" s="5">
        <f t="shared" si="448"/>
        <v>2E-3</v>
      </c>
      <c r="P4115" s="11">
        <f t="shared" si="449"/>
        <v>0.75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42358.573182870372</v>
      </c>
      <c r="T4115" s="10">
        <f t="shared" si="453"/>
        <v>42377.273611111115</v>
      </c>
      <c r="U4115">
        <f t="shared" si="454"/>
        <v>2015</v>
      </c>
    </row>
  </sheetData>
  <autoFilter ref="K1:U1" xr:uid="{66819EBC-A441-434F-A678-3979F5E881E1}">
    <sortState xmlns:xlrd2="http://schemas.microsoft.com/office/spreadsheetml/2017/richdata2" ref="K2:U4115">
      <sortCondition ref="O1:O4115"/>
    </sortState>
  </autoFilter>
  <conditionalFormatting sqref="F2:F1048576">
    <cfRule type="expression" dxfId="3" priority="2">
      <formula>ISNUMBER(SEARCH("canceled",F2))</formula>
    </cfRule>
    <cfRule type="expression" dxfId="2" priority="3">
      <formula>ISNUMBER(SEARCH("live",F2))</formula>
    </cfRule>
    <cfRule type="expression" dxfId="1" priority="4">
      <formula>ISNUMBER(SEARCH("failed",F2))</formula>
    </cfRule>
    <cfRule type="expression" dxfId="0" priority="5">
      <formula>ISNUMBER(SEARCH("successful",F2))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A7225-8AE7-944F-9FCF-FA6C5467AA8D}">
  <dimension ref="A2:F15"/>
  <sheetViews>
    <sheetView zoomScale="113" workbookViewId="0">
      <selection activeCell="S13" sqref="S1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8" max="8" width="7.83203125" bestFit="1" customWidth="1"/>
    <col min="9" max="9" width="6.6640625" bestFit="1" customWidth="1"/>
  </cols>
  <sheetData>
    <row r="2" spans="1:6" x14ac:dyDescent="0.2">
      <c r="A2" s="6" t="s">
        <v>8223</v>
      </c>
      <c r="B2" t="s">
        <v>8354</v>
      </c>
    </row>
    <row r="4" spans="1:6" x14ac:dyDescent="0.2">
      <c r="A4" s="6" t="s">
        <v>8355</v>
      </c>
      <c r="B4" s="6" t="s">
        <v>8353</v>
      </c>
    </row>
    <row r="5" spans="1:6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2">
      <c r="A6" s="7" t="s">
        <v>8356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">
      <c r="A7" s="7" t="s">
        <v>8357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2">
      <c r="A8" s="7" t="s">
        <v>8358</v>
      </c>
      <c r="B8" s="8">
        <v>80</v>
      </c>
      <c r="C8" s="8">
        <v>140</v>
      </c>
      <c r="D8" s="8"/>
      <c r="E8" s="8"/>
      <c r="F8" s="8">
        <v>220</v>
      </c>
    </row>
    <row r="9" spans="1:6" x14ac:dyDescent="0.2">
      <c r="A9" s="7" t="s">
        <v>8359</v>
      </c>
      <c r="B9" s="8"/>
      <c r="C9" s="8"/>
      <c r="D9" s="8">
        <v>24</v>
      </c>
      <c r="E9" s="8"/>
      <c r="F9" s="8">
        <v>24</v>
      </c>
    </row>
    <row r="10" spans="1:6" x14ac:dyDescent="0.2">
      <c r="A10" s="7" t="s">
        <v>8360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2">
      <c r="A11" s="7" t="s">
        <v>8361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">
      <c r="A12" s="7" t="s">
        <v>8362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2">
      <c r="A13" s="7" t="s">
        <v>8363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2">
      <c r="A14" s="7" t="s">
        <v>8364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2">
      <c r="A15" s="7" t="s">
        <v>8352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A5B65-B335-AB41-9D4B-E4F6A4170E6A}">
  <dimension ref="A1:F47"/>
  <sheetViews>
    <sheetView zoomScale="139" workbookViewId="0">
      <selection activeCell="B60" sqref="B6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8354</v>
      </c>
    </row>
    <row r="2" spans="1:6" x14ac:dyDescent="0.2">
      <c r="A2" s="6" t="s">
        <v>8308</v>
      </c>
      <c r="B2" t="s">
        <v>8354</v>
      </c>
    </row>
    <row r="4" spans="1:6" x14ac:dyDescent="0.2">
      <c r="A4" s="6" t="s">
        <v>8365</v>
      </c>
      <c r="B4" s="6" t="s">
        <v>8353</v>
      </c>
    </row>
    <row r="5" spans="1:6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2">
      <c r="A6" s="7" t="s">
        <v>8311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8312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8313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8314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8315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8316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8317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8318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8319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8320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8321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8322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8323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8325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8326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8328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8329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8330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8331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8332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8333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8334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8335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8336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8337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8338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8339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8340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8341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8342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8343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8344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8345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8346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8347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8348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8349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8350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8351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8352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012FD-DAE1-894F-AD04-DE293044A37F}">
  <dimension ref="A1:E18"/>
  <sheetViews>
    <sheetView zoomScale="189" workbookViewId="0">
      <selection activeCell="F23" sqref="F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1" width="12.1640625" bestFit="1" customWidth="1"/>
    <col min="12" max="12" width="11.1640625" bestFit="1" customWidth="1"/>
    <col min="13" max="20" width="12.1640625" bestFit="1" customWidth="1"/>
    <col min="21" max="21" width="10.1640625" bestFit="1" customWidth="1"/>
    <col min="22" max="22" width="11.1640625" bestFit="1" customWidth="1"/>
    <col min="23" max="30" width="12.1640625" bestFit="1" customWidth="1"/>
    <col min="31" max="31" width="11.1640625" bestFit="1" customWidth="1"/>
    <col min="32" max="38" width="12.1640625" bestFit="1" customWidth="1"/>
    <col min="39" max="39" width="11.1640625" bestFit="1" customWidth="1"/>
    <col min="40" max="40" width="12.1640625" bestFit="1" customWidth="1"/>
    <col min="41" max="41" width="10.1640625" bestFit="1" customWidth="1"/>
    <col min="42" max="49" width="12.1640625" bestFit="1" customWidth="1"/>
    <col min="50" max="50" width="11.1640625" bestFit="1" customWidth="1"/>
    <col min="51" max="52" width="12.1640625" bestFit="1" customWidth="1"/>
    <col min="53" max="53" width="11.1640625" bestFit="1" customWidth="1"/>
    <col min="54" max="62" width="12.1640625" bestFit="1" customWidth="1"/>
    <col min="63" max="64" width="11.1640625" bestFit="1" customWidth="1"/>
    <col min="65" max="97" width="12.1640625" bestFit="1" customWidth="1"/>
    <col min="98" max="98" width="11.1640625" bestFit="1" customWidth="1"/>
    <col min="99" max="114" width="12.1640625" bestFit="1" customWidth="1"/>
    <col min="115" max="115" width="9.1640625" bestFit="1" customWidth="1"/>
    <col min="116" max="119" width="12.1640625" bestFit="1" customWidth="1"/>
    <col min="120" max="120" width="10.1640625" bestFit="1" customWidth="1"/>
    <col min="121" max="122" width="12.1640625" bestFit="1" customWidth="1"/>
    <col min="123" max="123" width="11.1640625" bestFit="1" customWidth="1"/>
    <col min="124" max="134" width="12.1640625" bestFit="1" customWidth="1"/>
    <col min="135" max="135" width="11.1640625" bestFit="1" customWidth="1"/>
    <col min="136" max="144" width="12.1640625" bestFit="1" customWidth="1"/>
    <col min="145" max="145" width="11.1640625" bestFit="1" customWidth="1"/>
    <col min="146" max="147" width="12.1640625" bestFit="1" customWidth="1"/>
    <col min="148" max="148" width="11.1640625" bestFit="1" customWidth="1"/>
    <col min="149" max="153" width="12.1640625" bestFit="1" customWidth="1"/>
    <col min="154" max="154" width="11.1640625" bestFit="1" customWidth="1"/>
    <col min="155" max="155" width="12.1640625" bestFit="1" customWidth="1"/>
    <col min="156" max="156" width="10.1640625" bestFit="1" customWidth="1"/>
    <col min="157" max="171" width="12.1640625" bestFit="1" customWidth="1"/>
    <col min="172" max="172" width="11.1640625" bestFit="1" customWidth="1"/>
    <col min="173" max="192" width="12.1640625" bestFit="1" customWidth="1"/>
    <col min="193" max="193" width="11.1640625" bestFit="1" customWidth="1"/>
    <col min="194" max="211" width="12.1640625" bestFit="1" customWidth="1"/>
    <col min="212" max="212" width="11.1640625" bestFit="1" customWidth="1"/>
    <col min="213" max="230" width="12.1640625" bestFit="1" customWidth="1"/>
    <col min="231" max="231" width="10.1640625" bestFit="1" customWidth="1"/>
    <col min="232" max="232" width="12.1640625" bestFit="1" customWidth="1"/>
    <col min="233" max="233" width="11.1640625" bestFit="1" customWidth="1"/>
    <col min="234" max="258" width="12.1640625" bestFit="1" customWidth="1"/>
    <col min="259" max="259" width="11.1640625" bestFit="1" customWidth="1"/>
    <col min="260" max="266" width="12.1640625" bestFit="1" customWidth="1"/>
    <col min="267" max="267" width="11.1640625" bestFit="1" customWidth="1"/>
    <col min="268" max="272" width="12.1640625" bestFit="1" customWidth="1"/>
    <col min="273" max="273" width="11.1640625" bestFit="1" customWidth="1"/>
    <col min="274" max="279" width="12.1640625" bestFit="1" customWidth="1"/>
    <col min="280" max="280" width="11.1640625" bestFit="1" customWidth="1"/>
    <col min="281" max="285" width="12.1640625" bestFit="1" customWidth="1"/>
    <col min="286" max="286" width="11.1640625" bestFit="1" customWidth="1"/>
    <col min="287" max="293" width="12.1640625" bestFit="1" customWidth="1"/>
    <col min="294" max="294" width="11.1640625" bestFit="1" customWidth="1"/>
    <col min="295" max="297" width="12.1640625" bestFit="1" customWidth="1"/>
    <col min="298" max="298" width="11.1640625" bestFit="1" customWidth="1"/>
    <col min="299" max="310" width="12.1640625" bestFit="1" customWidth="1"/>
    <col min="311" max="311" width="11.1640625" bestFit="1" customWidth="1"/>
    <col min="312" max="313" width="12.1640625" bestFit="1" customWidth="1"/>
    <col min="314" max="314" width="11.1640625" bestFit="1" customWidth="1"/>
    <col min="315" max="315" width="12.1640625" bestFit="1" customWidth="1"/>
    <col min="316" max="316" width="11.1640625" bestFit="1" customWidth="1"/>
    <col min="317" max="323" width="12.1640625" bestFit="1" customWidth="1"/>
    <col min="324" max="324" width="11.1640625" bestFit="1" customWidth="1"/>
    <col min="325" max="334" width="12.1640625" bestFit="1" customWidth="1"/>
    <col min="335" max="335" width="11.1640625" bestFit="1" customWidth="1"/>
    <col min="336" max="341" width="12.1640625" bestFit="1" customWidth="1"/>
    <col min="342" max="342" width="11.1640625" bestFit="1" customWidth="1"/>
    <col min="343" max="350" width="12.1640625" bestFit="1" customWidth="1"/>
    <col min="351" max="351" width="12.33203125" bestFit="1" customWidth="1"/>
    <col min="352" max="357" width="12.1640625" bestFit="1" customWidth="1"/>
    <col min="358" max="358" width="11.1640625" bestFit="1" customWidth="1"/>
    <col min="359" max="365" width="12.1640625" bestFit="1" customWidth="1"/>
    <col min="366" max="366" width="11.1640625" bestFit="1" customWidth="1"/>
    <col min="367" max="372" width="12.1640625" bestFit="1" customWidth="1"/>
    <col min="373" max="373" width="11.1640625" bestFit="1" customWidth="1"/>
    <col min="374" max="379" width="12.1640625" bestFit="1" customWidth="1"/>
    <col min="380" max="381" width="11.1640625" bestFit="1" customWidth="1"/>
    <col min="382" max="383" width="12.1640625" bestFit="1" customWidth="1"/>
    <col min="384" max="384" width="11.1640625" bestFit="1" customWidth="1"/>
    <col min="385" max="393" width="12.1640625" bestFit="1" customWidth="1"/>
    <col min="394" max="394" width="10.1640625" bestFit="1" customWidth="1"/>
    <col min="395" max="454" width="12.1640625" bestFit="1" customWidth="1"/>
    <col min="455" max="455" width="11.1640625" bestFit="1" customWidth="1"/>
    <col min="456" max="495" width="12.1640625" bestFit="1" customWidth="1"/>
    <col min="496" max="496" width="11.1640625" bestFit="1" customWidth="1"/>
    <col min="497" max="518" width="12.1640625" bestFit="1" customWidth="1"/>
    <col min="519" max="519" width="11.1640625" bestFit="1" customWidth="1"/>
    <col min="520" max="534" width="12.1640625" bestFit="1" customWidth="1"/>
    <col min="535" max="535" width="11.1640625" bestFit="1" customWidth="1"/>
    <col min="536" max="536" width="12.1640625" bestFit="1" customWidth="1"/>
    <col min="537" max="537" width="11.1640625" bestFit="1" customWidth="1"/>
    <col min="538" max="545" width="12.1640625" bestFit="1" customWidth="1"/>
    <col min="546" max="546" width="11.1640625" bestFit="1" customWidth="1"/>
    <col min="547" max="569" width="12.1640625" bestFit="1" customWidth="1"/>
    <col min="570" max="570" width="11.1640625" bestFit="1" customWidth="1"/>
    <col min="571" max="578" width="12.1640625" bestFit="1" customWidth="1"/>
    <col min="579" max="579" width="11.1640625" bestFit="1" customWidth="1"/>
    <col min="580" max="597" width="12.1640625" bestFit="1" customWidth="1"/>
    <col min="598" max="598" width="11.1640625" bestFit="1" customWidth="1"/>
    <col min="599" max="608" width="12.1640625" bestFit="1" customWidth="1"/>
    <col min="609" max="609" width="11.1640625" bestFit="1" customWidth="1"/>
    <col min="610" max="619" width="12.1640625" bestFit="1" customWidth="1"/>
    <col min="620" max="620" width="11.1640625" bestFit="1" customWidth="1"/>
    <col min="621" max="636" width="12.1640625" bestFit="1" customWidth="1"/>
    <col min="637" max="637" width="11.1640625" bestFit="1" customWidth="1"/>
    <col min="638" max="644" width="12.1640625" bestFit="1" customWidth="1"/>
    <col min="645" max="645" width="11.1640625" bestFit="1" customWidth="1"/>
    <col min="646" max="649" width="12.1640625" bestFit="1" customWidth="1"/>
    <col min="650" max="650" width="11.1640625" bestFit="1" customWidth="1"/>
    <col min="651" max="670" width="12.1640625" bestFit="1" customWidth="1"/>
    <col min="671" max="671" width="10.1640625" bestFit="1" customWidth="1"/>
    <col min="672" max="673" width="12.1640625" bestFit="1" customWidth="1"/>
    <col min="674" max="674" width="11.1640625" bestFit="1" customWidth="1"/>
    <col min="675" max="683" width="12.1640625" bestFit="1" customWidth="1"/>
    <col min="684" max="684" width="11.1640625" bestFit="1" customWidth="1"/>
    <col min="685" max="694" width="12.1640625" bestFit="1" customWidth="1"/>
    <col min="695" max="695" width="11.1640625" bestFit="1" customWidth="1"/>
    <col min="696" max="697" width="12.1640625" bestFit="1" customWidth="1"/>
    <col min="698" max="698" width="11.1640625" bestFit="1" customWidth="1"/>
    <col min="699" max="719" width="12.1640625" bestFit="1" customWidth="1"/>
    <col min="720" max="720" width="11.1640625" bestFit="1" customWidth="1"/>
    <col min="721" max="741" width="12.1640625" bestFit="1" customWidth="1"/>
    <col min="742" max="742" width="11.1640625" bestFit="1" customWidth="1"/>
    <col min="743" max="757" width="12.1640625" bestFit="1" customWidth="1"/>
    <col min="758" max="758" width="11.1640625" bestFit="1" customWidth="1"/>
    <col min="759" max="761" width="12.1640625" bestFit="1" customWidth="1"/>
    <col min="762" max="762" width="11.1640625" bestFit="1" customWidth="1"/>
    <col min="763" max="763" width="12.1640625" bestFit="1" customWidth="1"/>
    <col min="764" max="764" width="11.1640625" bestFit="1" customWidth="1"/>
    <col min="765" max="781" width="12.1640625" bestFit="1" customWidth="1"/>
    <col min="782" max="782" width="11.1640625" bestFit="1" customWidth="1"/>
    <col min="783" max="786" width="12.1640625" bestFit="1" customWidth="1"/>
    <col min="787" max="787" width="11.1640625" bestFit="1" customWidth="1"/>
    <col min="788" max="788" width="12.1640625" bestFit="1" customWidth="1"/>
    <col min="789" max="789" width="11.1640625" bestFit="1" customWidth="1"/>
    <col min="790" max="795" width="12.1640625" bestFit="1" customWidth="1"/>
    <col min="796" max="796" width="11.1640625" bestFit="1" customWidth="1"/>
    <col min="797" max="813" width="12.1640625" bestFit="1" customWidth="1"/>
    <col min="814" max="814" width="11.1640625" bestFit="1" customWidth="1"/>
    <col min="815" max="831" width="12.1640625" bestFit="1" customWidth="1"/>
    <col min="832" max="832" width="11.1640625" bestFit="1" customWidth="1"/>
    <col min="833" max="837" width="12.1640625" bestFit="1" customWidth="1"/>
    <col min="838" max="838" width="11.1640625" bestFit="1" customWidth="1"/>
    <col min="839" max="851" width="12.1640625" bestFit="1" customWidth="1"/>
    <col min="852" max="852" width="11.1640625" bestFit="1" customWidth="1"/>
    <col min="853" max="859" width="12.1640625" bestFit="1" customWidth="1"/>
    <col min="860" max="860" width="11.1640625" bestFit="1" customWidth="1"/>
    <col min="861" max="916" width="12.1640625" bestFit="1" customWidth="1"/>
    <col min="917" max="917" width="11.1640625" bestFit="1" customWidth="1"/>
    <col min="918" max="918" width="12.1640625" bestFit="1" customWidth="1"/>
    <col min="919" max="919" width="11.1640625" bestFit="1" customWidth="1"/>
    <col min="920" max="921" width="12.1640625" bestFit="1" customWidth="1"/>
    <col min="922" max="922" width="11.1640625" bestFit="1" customWidth="1"/>
    <col min="923" max="925" width="12.1640625" bestFit="1" customWidth="1"/>
    <col min="926" max="926" width="10.1640625" bestFit="1" customWidth="1"/>
    <col min="927" max="939" width="12.1640625" bestFit="1" customWidth="1"/>
    <col min="940" max="940" width="11.1640625" bestFit="1" customWidth="1"/>
    <col min="941" max="951" width="12.1640625" bestFit="1" customWidth="1"/>
    <col min="952" max="952" width="11.1640625" bestFit="1" customWidth="1"/>
    <col min="953" max="955" width="12.1640625" bestFit="1" customWidth="1"/>
    <col min="956" max="956" width="11.1640625" bestFit="1" customWidth="1"/>
    <col min="957" max="957" width="12.1640625" bestFit="1" customWidth="1"/>
    <col min="958" max="958" width="11.1640625" bestFit="1" customWidth="1"/>
    <col min="959" max="963" width="12.1640625" bestFit="1" customWidth="1"/>
    <col min="964" max="964" width="11.1640625" bestFit="1" customWidth="1"/>
    <col min="965" max="973" width="12.1640625" bestFit="1" customWidth="1"/>
    <col min="974" max="974" width="11.1640625" bestFit="1" customWidth="1"/>
    <col min="975" max="983" width="12.1640625" bestFit="1" customWidth="1"/>
    <col min="984" max="984" width="11.1640625" bestFit="1" customWidth="1"/>
    <col min="985" max="992" width="12.1640625" bestFit="1" customWidth="1"/>
    <col min="993" max="993" width="11.1640625" bestFit="1" customWidth="1"/>
    <col min="994" max="1012" width="12.1640625" bestFit="1" customWidth="1"/>
    <col min="1013" max="1013" width="11.1640625" bestFit="1" customWidth="1"/>
    <col min="1014" max="1017" width="12.1640625" bestFit="1" customWidth="1"/>
    <col min="1018" max="1018" width="10.1640625" bestFit="1" customWidth="1"/>
    <col min="1019" max="1029" width="12.1640625" bestFit="1" customWidth="1"/>
    <col min="1030" max="1030" width="11.1640625" bestFit="1" customWidth="1"/>
    <col min="1031" max="1036" width="12.1640625" bestFit="1" customWidth="1"/>
    <col min="1037" max="1037" width="11.1640625" bestFit="1" customWidth="1"/>
    <col min="1038" max="1039" width="12.1640625" bestFit="1" customWidth="1"/>
    <col min="1040" max="1040" width="11.1640625" bestFit="1" customWidth="1"/>
    <col min="1041" max="1043" width="12.1640625" bestFit="1" customWidth="1"/>
    <col min="1044" max="1044" width="11.1640625" bestFit="1" customWidth="1"/>
    <col min="1045" max="1080" width="12.1640625" bestFit="1" customWidth="1"/>
    <col min="1081" max="1081" width="11.1640625" bestFit="1" customWidth="1"/>
    <col min="1082" max="1084" width="12.1640625" bestFit="1" customWidth="1"/>
    <col min="1085" max="1085" width="11.1640625" bestFit="1" customWidth="1"/>
    <col min="1086" max="1086" width="12.1640625" bestFit="1" customWidth="1"/>
    <col min="1087" max="1087" width="11.1640625" bestFit="1" customWidth="1"/>
    <col min="1088" max="1098" width="12.1640625" bestFit="1" customWidth="1"/>
    <col min="1099" max="1099" width="11.1640625" bestFit="1" customWidth="1"/>
    <col min="1100" max="1104" width="12.1640625" bestFit="1" customWidth="1"/>
    <col min="1105" max="1105" width="11.1640625" bestFit="1" customWidth="1"/>
    <col min="1106" max="1114" width="12.1640625" bestFit="1" customWidth="1"/>
    <col min="1115" max="1115" width="11.1640625" bestFit="1" customWidth="1"/>
    <col min="1116" max="1122" width="12.1640625" bestFit="1" customWidth="1"/>
    <col min="1123" max="1123" width="11.1640625" bestFit="1" customWidth="1"/>
    <col min="1124" max="1124" width="12.1640625" bestFit="1" customWidth="1"/>
    <col min="1125" max="1125" width="11.1640625" bestFit="1" customWidth="1"/>
    <col min="1126" max="1140" width="12.1640625" bestFit="1" customWidth="1"/>
    <col min="1141" max="1141" width="11.1640625" bestFit="1" customWidth="1"/>
    <col min="1142" max="1154" width="12.1640625" bestFit="1" customWidth="1"/>
    <col min="1155" max="1155" width="11.1640625" bestFit="1" customWidth="1"/>
    <col min="1156" max="1157" width="12.1640625" bestFit="1" customWidth="1"/>
    <col min="1158" max="1159" width="11.1640625" bestFit="1" customWidth="1"/>
    <col min="1160" max="1183" width="12.1640625" bestFit="1" customWidth="1"/>
    <col min="1184" max="1184" width="11.1640625" bestFit="1" customWidth="1"/>
    <col min="1185" max="1199" width="12.1640625" bestFit="1" customWidth="1"/>
    <col min="1200" max="1200" width="11.1640625" bestFit="1" customWidth="1"/>
    <col min="1201" max="1228" width="12.1640625" bestFit="1" customWidth="1"/>
    <col min="1229" max="1229" width="11.1640625" bestFit="1" customWidth="1"/>
    <col min="1230" max="1233" width="12.1640625" bestFit="1" customWidth="1"/>
    <col min="1234" max="1234" width="11.1640625" bestFit="1" customWidth="1"/>
    <col min="1235" max="1244" width="12.1640625" bestFit="1" customWidth="1"/>
    <col min="1245" max="1245" width="11.1640625" bestFit="1" customWidth="1"/>
    <col min="1246" max="1251" width="12.1640625" bestFit="1" customWidth="1"/>
    <col min="1252" max="1252" width="11.1640625" bestFit="1" customWidth="1"/>
    <col min="1253" max="1261" width="12.1640625" bestFit="1" customWidth="1"/>
    <col min="1262" max="1262" width="11.1640625" bestFit="1" customWidth="1"/>
    <col min="1263" max="1278" width="12.1640625" bestFit="1" customWidth="1"/>
    <col min="1279" max="1279" width="11.1640625" bestFit="1" customWidth="1"/>
    <col min="1280" max="1293" width="12.1640625" bestFit="1" customWidth="1"/>
    <col min="1294" max="1294" width="11.1640625" bestFit="1" customWidth="1"/>
    <col min="1295" max="1306" width="12.1640625" bestFit="1" customWidth="1"/>
    <col min="1307" max="1307" width="11.1640625" bestFit="1" customWidth="1"/>
    <col min="1308" max="1322" width="12.1640625" bestFit="1" customWidth="1"/>
    <col min="1323" max="1323" width="11.1640625" bestFit="1" customWidth="1"/>
    <col min="1324" max="1330" width="12.1640625" bestFit="1" customWidth="1"/>
    <col min="1331" max="1331" width="11.1640625" bestFit="1" customWidth="1"/>
    <col min="1332" max="1336" width="12.1640625" bestFit="1" customWidth="1"/>
    <col min="1337" max="1337" width="11.1640625" bestFit="1" customWidth="1"/>
    <col min="1338" max="1339" width="12.1640625" bestFit="1" customWidth="1"/>
    <col min="1340" max="1340" width="10.1640625" bestFit="1" customWidth="1"/>
    <col min="1341" max="1349" width="12.1640625" bestFit="1" customWidth="1"/>
    <col min="1350" max="1350" width="11.1640625" bestFit="1" customWidth="1"/>
    <col min="1351" max="1351" width="12.1640625" bestFit="1" customWidth="1"/>
    <col min="1352" max="1352" width="11.1640625" bestFit="1" customWidth="1"/>
    <col min="1353" max="1357" width="12.1640625" bestFit="1" customWidth="1"/>
    <col min="1358" max="1358" width="10.1640625" bestFit="1" customWidth="1"/>
    <col min="1359" max="1373" width="12.1640625" bestFit="1" customWidth="1"/>
    <col min="1374" max="1374" width="11.1640625" bestFit="1" customWidth="1"/>
    <col min="1375" max="1377" width="12.1640625" bestFit="1" customWidth="1"/>
    <col min="1378" max="1378" width="11.1640625" bestFit="1" customWidth="1"/>
    <col min="1379" max="1387" width="12.1640625" bestFit="1" customWidth="1"/>
    <col min="1388" max="1388" width="11.1640625" bestFit="1" customWidth="1"/>
    <col min="1389" max="1399" width="12.1640625" bestFit="1" customWidth="1"/>
    <col min="1400" max="1400" width="11.1640625" bestFit="1" customWidth="1"/>
    <col min="1401" max="1413" width="12.1640625" bestFit="1" customWidth="1"/>
    <col min="1414" max="1414" width="11.1640625" bestFit="1" customWidth="1"/>
    <col min="1415" max="1423" width="12.1640625" bestFit="1" customWidth="1"/>
    <col min="1424" max="1424" width="11.1640625" bestFit="1" customWidth="1"/>
    <col min="1425" max="1445" width="12.1640625" bestFit="1" customWidth="1"/>
    <col min="1446" max="1446" width="11.1640625" bestFit="1" customWidth="1"/>
    <col min="1447" max="1447" width="12.1640625" bestFit="1" customWidth="1"/>
    <col min="1448" max="1448" width="11.1640625" bestFit="1" customWidth="1"/>
    <col min="1449" max="1453" width="12.1640625" bestFit="1" customWidth="1"/>
    <col min="1454" max="1454" width="11.1640625" bestFit="1" customWidth="1"/>
    <col min="1455" max="1459" width="12.1640625" bestFit="1" customWidth="1"/>
    <col min="1460" max="1460" width="11.1640625" bestFit="1" customWidth="1"/>
    <col min="1461" max="1470" width="12.1640625" bestFit="1" customWidth="1"/>
    <col min="1471" max="1471" width="11.1640625" bestFit="1" customWidth="1"/>
    <col min="1472" max="1496" width="12.1640625" bestFit="1" customWidth="1"/>
    <col min="1497" max="1497" width="11.1640625" bestFit="1" customWidth="1"/>
    <col min="1498" max="1501" width="12.1640625" bestFit="1" customWidth="1"/>
    <col min="1502" max="1502" width="11.1640625" bestFit="1" customWidth="1"/>
    <col min="1503" max="1503" width="10.1640625" bestFit="1" customWidth="1"/>
    <col min="1504" max="1509" width="12.1640625" bestFit="1" customWidth="1"/>
    <col min="1510" max="1510" width="11.1640625" bestFit="1" customWidth="1"/>
    <col min="1511" max="1515" width="12.1640625" bestFit="1" customWidth="1"/>
    <col min="1516" max="1516" width="11.1640625" bestFit="1" customWidth="1"/>
    <col min="1517" max="1517" width="12.1640625" bestFit="1" customWidth="1"/>
    <col min="1518" max="1518" width="10.1640625" bestFit="1" customWidth="1"/>
    <col min="1519" max="1519" width="11.1640625" bestFit="1" customWidth="1"/>
    <col min="1520" max="1527" width="12.1640625" bestFit="1" customWidth="1"/>
    <col min="1528" max="1528" width="10.1640625" bestFit="1" customWidth="1"/>
    <col min="1529" max="1550" width="12.1640625" bestFit="1" customWidth="1"/>
    <col min="1551" max="1551" width="11.1640625" bestFit="1" customWidth="1"/>
    <col min="1552" max="1560" width="12.1640625" bestFit="1" customWidth="1"/>
    <col min="1561" max="1561" width="11.1640625" bestFit="1" customWidth="1"/>
    <col min="1562" max="1606" width="12.1640625" bestFit="1" customWidth="1"/>
    <col min="1607" max="1607" width="11.1640625" bestFit="1" customWidth="1"/>
    <col min="1608" max="1608" width="12.1640625" bestFit="1" customWidth="1"/>
    <col min="1609" max="1609" width="11.1640625" bestFit="1" customWidth="1"/>
    <col min="1610" max="1624" width="12.1640625" bestFit="1" customWidth="1"/>
    <col min="1625" max="1625" width="11.1640625" bestFit="1" customWidth="1"/>
    <col min="1626" max="1626" width="12.1640625" bestFit="1" customWidth="1"/>
    <col min="1627" max="1628" width="11.1640625" bestFit="1" customWidth="1"/>
    <col min="1629" max="1639" width="12.1640625" bestFit="1" customWidth="1"/>
    <col min="1640" max="1641" width="11.1640625" bestFit="1" customWidth="1"/>
    <col min="1642" max="1643" width="12.1640625" bestFit="1" customWidth="1"/>
    <col min="1644" max="1644" width="11.1640625" bestFit="1" customWidth="1"/>
    <col min="1645" max="1649" width="12.1640625" bestFit="1" customWidth="1"/>
    <col min="1650" max="1651" width="11.1640625" bestFit="1" customWidth="1"/>
    <col min="1652" max="1658" width="12.1640625" bestFit="1" customWidth="1"/>
    <col min="1659" max="1659" width="10.1640625" bestFit="1" customWidth="1"/>
    <col min="1660" max="1660" width="12.1640625" bestFit="1" customWidth="1"/>
    <col min="1661" max="1661" width="11.1640625" bestFit="1" customWidth="1"/>
    <col min="1662" max="1675" width="12.1640625" bestFit="1" customWidth="1"/>
    <col min="1676" max="1676" width="11.1640625" bestFit="1" customWidth="1"/>
    <col min="1677" max="1684" width="12.1640625" bestFit="1" customWidth="1"/>
    <col min="1685" max="1685" width="10.1640625" bestFit="1" customWidth="1"/>
    <col min="1686" max="1698" width="12.1640625" bestFit="1" customWidth="1"/>
    <col min="1699" max="1699" width="10.1640625" bestFit="1" customWidth="1"/>
    <col min="1700" max="1709" width="12.1640625" bestFit="1" customWidth="1"/>
    <col min="1710" max="1710" width="11.1640625" bestFit="1" customWidth="1"/>
    <col min="1711" max="1723" width="12.1640625" bestFit="1" customWidth="1"/>
    <col min="1724" max="1724" width="11.1640625" bestFit="1" customWidth="1"/>
    <col min="1725" max="1735" width="12.1640625" bestFit="1" customWidth="1"/>
    <col min="1736" max="1736" width="11.1640625" bestFit="1" customWidth="1"/>
    <col min="1737" max="1749" width="12.1640625" bestFit="1" customWidth="1"/>
    <col min="1750" max="1750" width="11.1640625" bestFit="1" customWidth="1"/>
    <col min="1751" max="1761" width="12.1640625" bestFit="1" customWidth="1"/>
    <col min="1762" max="1762" width="11.1640625" bestFit="1" customWidth="1"/>
    <col min="1763" max="1765" width="12.1640625" bestFit="1" customWidth="1"/>
    <col min="1766" max="1766" width="11.1640625" bestFit="1" customWidth="1"/>
    <col min="1767" max="1774" width="12.1640625" bestFit="1" customWidth="1"/>
    <col min="1775" max="1775" width="11.1640625" bestFit="1" customWidth="1"/>
    <col min="1776" max="1780" width="12.1640625" bestFit="1" customWidth="1"/>
    <col min="1781" max="1781" width="11.1640625" bestFit="1" customWidth="1"/>
    <col min="1782" max="1785" width="12.1640625" bestFit="1" customWidth="1"/>
    <col min="1786" max="1786" width="11.1640625" bestFit="1" customWidth="1"/>
    <col min="1787" max="1828" width="12.1640625" bestFit="1" customWidth="1"/>
    <col min="1829" max="1829" width="11.1640625" bestFit="1" customWidth="1"/>
    <col min="1830" max="1831" width="12.1640625" bestFit="1" customWidth="1"/>
    <col min="1832" max="1834" width="11.1640625" bestFit="1" customWidth="1"/>
    <col min="1835" max="1836" width="12.1640625" bestFit="1" customWidth="1"/>
    <col min="1837" max="1837" width="11.1640625" bestFit="1" customWidth="1"/>
    <col min="1838" max="1858" width="12.1640625" bestFit="1" customWidth="1"/>
    <col min="1859" max="1859" width="11.1640625" bestFit="1" customWidth="1"/>
    <col min="1860" max="1879" width="12.1640625" bestFit="1" customWidth="1"/>
    <col min="1880" max="1880" width="11.1640625" bestFit="1" customWidth="1"/>
    <col min="1881" max="1881" width="12.1640625" bestFit="1" customWidth="1"/>
    <col min="1882" max="1882" width="9.6640625" bestFit="1" customWidth="1"/>
    <col min="1883" max="1883" width="12.1640625" bestFit="1" customWidth="1"/>
    <col min="1884" max="1884" width="11.1640625" bestFit="1" customWidth="1"/>
    <col min="1885" max="1914" width="12.1640625" bestFit="1" customWidth="1"/>
    <col min="1915" max="1915" width="11.1640625" bestFit="1" customWidth="1"/>
    <col min="1916" max="1932" width="12.1640625" bestFit="1" customWidth="1"/>
    <col min="1933" max="1933" width="8.1640625" bestFit="1" customWidth="1"/>
    <col min="1934" max="1940" width="12.1640625" bestFit="1" customWidth="1"/>
    <col min="1941" max="1941" width="11.1640625" bestFit="1" customWidth="1"/>
    <col min="1942" max="1945" width="12.1640625" bestFit="1" customWidth="1"/>
    <col min="1946" max="1946" width="11.1640625" bestFit="1" customWidth="1"/>
    <col min="1947" max="1948" width="12.1640625" bestFit="1" customWidth="1"/>
    <col min="1949" max="1949" width="10.1640625" bestFit="1" customWidth="1"/>
    <col min="1950" max="1964" width="12.1640625" bestFit="1" customWidth="1"/>
    <col min="1965" max="1966" width="11.1640625" bestFit="1" customWidth="1"/>
    <col min="1967" max="1972" width="12.1640625" bestFit="1" customWidth="1"/>
    <col min="1973" max="1973" width="11.1640625" bestFit="1" customWidth="1"/>
    <col min="1974" max="2011" width="12.1640625" bestFit="1" customWidth="1"/>
    <col min="2012" max="2012" width="11.1640625" bestFit="1" customWidth="1"/>
    <col min="2013" max="2018" width="12.1640625" bestFit="1" customWidth="1"/>
    <col min="2019" max="2019" width="11.1640625" bestFit="1" customWidth="1"/>
    <col min="2020" max="2031" width="12.1640625" bestFit="1" customWidth="1"/>
    <col min="2032" max="2032" width="11.1640625" bestFit="1" customWidth="1"/>
    <col min="2033" max="2034" width="12.1640625" bestFit="1" customWidth="1"/>
    <col min="2035" max="2035" width="9.1640625" bestFit="1" customWidth="1"/>
    <col min="2036" max="2037" width="12.1640625" bestFit="1" customWidth="1"/>
    <col min="2038" max="2038" width="11.1640625" bestFit="1" customWidth="1"/>
    <col min="2039" max="2051" width="12.1640625" bestFit="1" customWidth="1"/>
    <col min="2052" max="2052" width="11.1640625" bestFit="1" customWidth="1"/>
    <col min="2053" max="2064" width="12.1640625" bestFit="1" customWidth="1"/>
    <col min="2065" max="2065" width="11.1640625" bestFit="1" customWidth="1"/>
    <col min="2066" max="2076" width="12.1640625" bestFit="1" customWidth="1"/>
    <col min="2077" max="2077" width="11.1640625" bestFit="1" customWidth="1"/>
    <col min="2078" max="2080" width="12.1640625" bestFit="1" customWidth="1"/>
    <col min="2081" max="2081" width="11.1640625" bestFit="1" customWidth="1"/>
    <col min="2082" max="2085" width="12.1640625" bestFit="1" customWidth="1"/>
    <col min="2086" max="2086" width="11.1640625" bestFit="1" customWidth="1"/>
    <col min="2087" max="2088" width="12.1640625" bestFit="1" customWidth="1"/>
    <col min="2089" max="2089" width="11.1640625" bestFit="1" customWidth="1"/>
    <col min="2090" max="2093" width="12.1640625" bestFit="1" customWidth="1"/>
    <col min="2094" max="2094" width="11.1640625" bestFit="1" customWidth="1"/>
    <col min="2095" max="2105" width="12.1640625" bestFit="1" customWidth="1"/>
    <col min="2106" max="2106" width="11.1640625" bestFit="1" customWidth="1"/>
    <col min="2107" max="2127" width="12.1640625" bestFit="1" customWidth="1"/>
    <col min="2128" max="2128" width="11.1640625" bestFit="1" customWidth="1"/>
    <col min="2129" max="2130" width="12.1640625" bestFit="1" customWidth="1"/>
    <col min="2131" max="2131" width="11.1640625" bestFit="1" customWidth="1"/>
    <col min="2132" max="2142" width="12.1640625" bestFit="1" customWidth="1"/>
    <col min="2143" max="2143" width="11.1640625" bestFit="1" customWidth="1"/>
    <col min="2144" max="2156" width="12.1640625" bestFit="1" customWidth="1"/>
    <col min="2157" max="2157" width="11.1640625" bestFit="1" customWidth="1"/>
    <col min="2158" max="2159" width="12.1640625" bestFit="1" customWidth="1"/>
    <col min="2160" max="2160" width="11.1640625" bestFit="1" customWidth="1"/>
    <col min="2161" max="2171" width="12.1640625" bestFit="1" customWidth="1"/>
    <col min="2172" max="2173" width="11.1640625" bestFit="1" customWidth="1"/>
    <col min="2174" max="2187" width="12.1640625" bestFit="1" customWidth="1"/>
    <col min="2188" max="2188" width="11.1640625" bestFit="1" customWidth="1"/>
    <col min="2189" max="2211" width="12.1640625" bestFit="1" customWidth="1"/>
    <col min="2212" max="2213" width="11.1640625" bestFit="1" customWidth="1"/>
    <col min="2214" max="2215" width="12.1640625" bestFit="1" customWidth="1"/>
    <col min="2216" max="2216" width="11.1640625" bestFit="1" customWidth="1"/>
    <col min="2217" max="2218" width="12.1640625" bestFit="1" customWidth="1"/>
    <col min="2219" max="2219" width="11.1640625" bestFit="1" customWidth="1"/>
    <col min="2220" max="2223" width="12.1640625" bestFit="1" customWidth="1"/>
    <col min="2224" max="2224" width="11.1640625" bestFit="1" customWidth="1"/>
    <col min="2225" max="2225" width="12.1640625" bestFit="1" customWidth="1"/>
    <col min="2226" max="2226" width="11.1640625" bestFit="1" customWidth="1"/>
    <col min="2227" max="2245" width="12.1640625" bestFit="1" customWidth="1"/>
    <col min="2246" max="2246" width="11.1640625" bestFit="1" customWidth="1"/>
    <col min="2247" max="2253" width="12.1640625" bestFit="1" customWidth="1"/>
    <col min="2254" max="2254" width="11.1640625" bestFit="1" customWidth="1"/>
    <col min="2255" max="2256" width="12.1640625" bestFit="1" customWidth="1"/>
    <col min="2257" max="2257" width="11.1640625" bestFit="1" customWidth="1"/>
    <col min="2258" max="2267" width="12.1640625" bestFit="1" customWidth="1"/>
    <col min="2268" max="2268" width="11.1640625" bestFit="1" customWidth="1"/>
    <col min="2269" max="2273" width="12.1640625" bestFit="1" customWidth="1"/>
    <col min="2274" max="2275" width="11.1640625" bestFit="1" customWidth="1"/>
    <col min="2276" max="2289" width="12.1640625" bestFit="1" customWidth="1"/>
    <col min="2290" max="2290" width="11.1640625" bestFit="1" customWidth="1"/>
    <col min="2291" max="2295" width="12.1640625" bestFit="1" customWidth="1"/>
    <col min="2296" max="2296" width="11.1640625" bestFit="1" customWidth="1"/>
    <col min="2297" max="2315" width="12.1640625" bestFit="1" customWidth="1"/>
    <col min="2316" max="2316" width="11.1640625" bestFit="1" customWidth="1"/>
    <col min="2317" max="2319" width="12.1640625" bestFit="1" customWidth="1"/>
    <col min="2320" max="2320" width="11.1640625" bestFit="1" customWidth="1"/>
    <col min="2321" max="2325" width="12.1640625" bestFit="1" customWidth="1"/>
    <col min="2326" max="2327" width="11.1640625" bestFit="1" customWidth="1"/>
    <col min="2328" max="2331" width="12.1640625" bestFit="1" customWidth="1"/>
    <col min="2332" max="2332" width="11.1640625" bestFit="1" customWidth="1"/>
    <col min="2333" max="2362" width="12.1640625" bestFit="1" customWidth="1"/>
    <col min="2363" max="2363" width="11.1640625" bestFit="1" customWidth="1"/>
    <col min="2364" max="2376" width="12.1640625" bestFit="1" customWidth="1"/>
    <col min="2377" max="2377" width="11.1640625" bestFit="1" customWidth="1"/>
    <col min="2378" max="2386" width="12.1640625" bestFit="1" customWidth="1"/>
    <col min="2387" max="2388" width="11.1640625" bestFit="1" customWidth="1"/>
    <col min="2389" max="2394" width="12.1640625" bestFit="1" customWidth="1"/>
    <col min="2395" max="2395" width="11.1640625" bestFit="1" customWidth="1"/>
    <col min="2396" max="2397" width="12.1640625" bestFit="1" customWidth="1"/>
    <col min="2398" max="2398" width="11.1640625" bestFit="1" customWidth="1"/>
    <col min="2399" max="2399" width="12.1640625" bestFit="1" customWidth="1"/>
    <col min="2400" max="2400" width="11.1640625" bestFit="1" customWidth="1"/>
    <col min="2401" max="2404" width="12.1640625" bestFit="1" customWidth="1"/>
    <col min="2405" max="2405" width="11.1640625" bestFit="1" customWidth="1"/>
    <col min="2406" max="2441" width="12.1640625" bestFit="1" customWidth="1"/>
    <col min="2442" max="2442" width="11.1640625" bestFit="1" customWidth="1"/>
    <col min="2443" max="2451" width="12.1640625" bestFit="1" customWidth="1"/>
    <col min="2452" max="2452" width="11.1640625" bestFit="1" customWidth="1"/>
    <col min="2453" max="2479" width="12.1640625" bestFit="1" customWidth="1"/>
    <col min="2480" max="2480" width="11.1640625" bestFit="1" customWidth="1"/>
    <col min="2481" max="2487" width="12.1640625" bestFit="1" customWidth="1"/>
    <col min="2488" max="2488" width="10.1640625" bestFit="1" customWidth="1"/>
    <col min="2489" max="2491" width="12.1640625" bestFit="1" customWidth="1"/>
    <col min="2492" max="2492" width="10.1640625" bestFit="1" customWidth="1"/>
    <col min="2493" max="2507" width="12.1640625" bestFit="1" customWidth="1"/>
    <col min="2508" max="2508" width="11.1640625" bestFit="1" customWidth="1"/>
    <col min="2509" max="2509" width="12.1640625" bestFit="1" customWidth="1"/>
    <col min="2510" max="2510" width="11.1640625" bestFit="1" customWidth="1"/>
    <col min="2511" max="2513" width="12.1640625" bestFit="1" customWidth="1"/>
    <col min="2514" max="2514" width="10.1640625" bestFit="1" customWidth="1"/>
    <col min="2515" max="2520" width="12.1640625" bestFit="1" customWidth="1"/>
    <col min="2521" max="2521" width="10.1640625" bestFit="1" customWidth="1"/>
    <col min="2522" max="2552" width="12.1640625" bestFit="1" customWidth="1"/>
    <col min="2553" max="2553" width="11.1640625" bestFit="1" customWidth="1"/>
    <col min="2554" max="2565" width="12.1640625" bestFit="1" customWidth="1"/>
    <col min="2566" max="2566" width="11.1640625" bestFit="1" customWidth="1"/>
    <col min="2567" max="2568" width="12.1640625" bestFit="1" customWidth="1"/>
    <col min="2569" max="2569" width="11.1640625" bestFit="1" customWidth="1"/>
    <col min="2570" max="2590" width="12.1640625" bestFit="1" customWidth="1"/>
    <col min="2591" max="2591" width="11.1640625" bestFit="1" customWidth="1"/>
    <col min="2592" max="2597" width="12.1640625" bestFit="1" customWidth="1"/>
    <col min="2598" max="2598" width="11.1640625" bestFit="1" customWidth="1"/>
    <col min="2599" max="2601" width="12.1640625" bestFit="1" customWidth="1"/>
    <col min="2602" max="2602" width="11.1640625" bestFit="1" customWidth="1"/>
    <col min="2603" max="2603" width="12.1640625" bestFit="1" customWidth="1"/>
    <col min="2604" max="2604" width="11.1640625" bestFit="1" customWidth="1"/>
    <col min="2605" max="2605" width="12.1640625" bestFit="1" customWidth="1"/>
    <col min="2606" max="2607" width="11.1640625" bestFit="1" customWidth="1"/>
    <col min="2608" max="2613" width="12.1640625" bestFit="1" customWidth="1"/>
    <col min="2614" max="2614" width="11.1640625" bestFit="1" customWidth="1"/>
    <col min="2615" max="2626" width="12.1640625" bestFit="1" customWidth="1"/>
    <col min="2627" max="2627" width="11.1640625" bestFit="1" customWidth="1"/>
    <col min="2628" max="2632" width="12.1640625" bestFit="1" customWidth="1"/>
    <col min="2633" max="2633" width="11.1640625" bestFit="1" customWidth="1"/>
    <col min="2634" max="2657" width="12.1640625" bestFit="1" customWidth="1"/>
    <col min="2658" max="2658" width="11.1640625" bestFit="1" customWidth="1"/>
    <col min="2659" max="2662" width="12.1640625" bestFit="1" customWidth="1"/>
    <col min="2663" max="2663" width="11.1640625" bestFit="1" customWidth="1"/>
    <col min="2664" max="2666" width="12.1640625" bestFit="1" customWidth="1"/>
    <col min="2667" max="2667" width="11.1640625" bestFit="1" customWidth="1"/>
    <col min="2668" max="2695" width="12.1640625" bestFit="1" customWidth="1"/>
    <col min="2696" max="2696" width="11.1640625" bestFit="1" customWidth="1"/>
    <col min="2697" max="2697" width="12.1640625" bestFit="1" customWidth="1"/>
    <col min="2698" max="2698" width="11.1640625" bestFit="1" customWidth="1"/>
    <col min="2699" max="2699" width="12.1640625" bestFit="1" customWidth="1"/>
    <col min="2700" max="2700" width="11.1640625" bestFit="1" customWidth="1"/>
    <col min="2701" max="2703" width="12.1640625" bestFit="1" customWidth="1"/>
    <col min="2704" max="2705" width="11.1640625" bestFit="1" customWidth="1"/>
    <col min="2706" max="2707" width="12.1640625" bestFit="1" customWidth="1"/>
    <col min="2708" max="2708" width="11.1640625" bestFit="1" customWidth="1"/>
    <col min="2709" max="2729" width="12.1640625" bestFit="1" customWidth="1"/>
    <col min="2730" max="2731" width="11.1640625" bestFit="1" customWidth="1"/>
    <col min="2732" max="2732" width="12.1640625" bestFit="1" customWidth="1"/>
    <col min="2733" max="2734" width="11.1640625" bestFit="1" customWidth="1"/>
    <col min="2735" max="2738" width="12.1640625" bestFit="1" customWidth="1"/>
    <col min="2739" max="2739" width="10.1640625" bestFit="1" customWidth="1"/>
    <col min="2740" max="2744" width="12.1640625" bestFit="1" customWidth="1"/>
    <col min="2745" max="2745" width="11.1640625" bestFit="1" customWidth="1"/>
    <col min="2746" max="2782" width="12.1640625" bestFit="1" customWidth="1"/>
    <col min="2783" max="2783" width="11.1640625" bestFit="1" customWidth="1"/>
    <col min="2784" max="2786" width="12.1640625" bestFit="1" customWidth="1"/>
    <col min="2787" max="2787" width="10.1640625" bestFit="1" customWidth="1"/>
    <col min="2788" max="2793" width="12.1640625" bestFit="1" customWidth="1"/>
    <col min="2794" max="2794" width="11.1640625" bestFit="1" customWidth="1"/>
    <col min="2795" max="2804" width="12.1640625" bestFit="1" customWidth="1"/>
    <col min="2805" max="2805" width="11.1640625" bestFit="1" customWidth="1"/>
    <col min="2806" max="2807" width="12.1640625" bestFit="1" customWidth="1"/>
    <col min="2808" max="2808" width="11.1640625" bestFit="1" customWidth="1"/>
    <col min="2809" max="2818" width="12.1640625" bestFit="1" customWidth="1"/>
    <col min="2819" max="2819" width="11.1640625" bestFit="1" customWidth="1"/>
    <col min="2820" max="2829" width="12.1640625" bestFit="1" customWidth="1"/>
    <col min="2830" max="2830" width="11.1640625" bestFit="1" customWidth="1"/>
    <col min="2831" max="2877" width="12.1640625" bestFit="1" customWidth="1"/>
    <col min="2878" max="2878" width="11.1640625" bestFit="1" customWidth="1"/>
    <col min="2879" max="2892" width="12.1640625" bestFit="1" customWidth="1"/>
    <col min="2893" max="2893" width="11.1640625" bestFit="1" customWidth="1"/>
    <col min="2894" max="2910" width="12.1640625" bestFit="1" customWidth="1"/>
    <col min="2911" max="2911" width="11.1640625" bestFit="1" customWidth="1"/>
    <col min="2912" max="2915" width="12.1640625" bestFit="1" customWidth="1"/>
    <col min="2916" max="2916" width="11.1640625" bestFit="1" customWidth="1"/>
    <col min="2917" max="2918" width="12.1640625" bestFit="1" customWidth="1"/>
    <col min="2919" max="2919" width="11.1640625" bestFit="1" customWidth="1"/>
    <col min="2920" max="2921" width="12.1640625" bestFit="1" customWidth="1"/>
    <col min="2922" max="2922" width="11.1640625" bestFit="1" customWidth="1"/>
    <col min="2923" max="2924" width="12.1640625" bestFit="1" customWidth="1"/>
    <col min="2925" max="2925" width="11.1640625" bestFit="1" customWidth="1"/>
    <col min="2926" max="2930" width="12.1640625" bestFit="1" customWidth="1"/>
    <col min="2931" max="2931" width="11.1640625" bestFit="1" customWidth="1"/>
    <col min="2932" max="2947" width="12.1640625" bestFit="1" customWidth="1"/>
    <col min="2948" max="2948" width="11.1640625" bestFit="1" customWidth="1"/>
    <col min="2949" max="2965" width="12.1640625" bestFit="1" customWidth="1"/>
    <col min="2966" max="2966" width="11.1640625" bestFit="1" customWidth="1"/>
    <col min="2967" max="2989" width="12.1640625" bestFit="1" customWidth="1"/>
    <col min="2990" max="2990" width="11.1640625" bestFit="1" customWidth="1"/>
    <col min="2991" max="3013" width="12.1640625" bestFit="1" customWidth="1"/>
    <col min="3014" max="3014" width="11.1640625" bestFit="1" customWidth="1"/>
    <col min="3015" max="3032" width="12.1640625" bestFit="1" customWidth="1"/>
    <col min="3033" max="3034" width="11.1640625" bestFit="1" customWidth="1"/>
    <col min="3035" max="3038" width="12.1640625" bestFit="1" customWidth="1"/>
    <col min="3039" max="3039" width="11.1640625" bestFit="1" customWidth="1"/>
    <col min="3040" max="3056" width="12.1640625" bestFit="1" customWidth="1"/>
    <col min="3057" max="3057" width="11.1640625" bestFit="1" customWidth="1"/>
    <col min="3058" max="3092" width="12.1640625" bestFit="1" customWidth="1"/>
    <col min="3093" max="3093" width="11.1640625" bestFit="1" customWidth="1"/>
    <col min="3094" max="3105" width="12.1640625" bestFit="1" customWidth="1"/>
    <col min="3106" max="3106" width="11.1640625" bestFit="1" customWidth="1"/>
    <col min="3107" max="3127" width="12.1640625" bestFit="1" customWidth="1"/>
    <col min="3128" max="3128" width="11.1640625" bestFit="1" customWidth="1"/>
    <col min="3129" max="3132" width="12.1640625" bestFit="1" customWidth="1"/>
    <col min="3133" max="3133" width="11.1640625" bestFit="1" customWidth="1"/>
    <col min="3134" max="3134" width="10.1640625" bestFit="1" customWidth="1"/>
    <col min="3135" max="3142" width="12.1640625" bestFit="1" customWidth="1"/>
    <col min="3143" max="3144" width="11.1640625" bestFit="1" customWidth="1"/>
    <col min="3145" max="3159" width="12.1640625" bestFit="1" customWidth="1"/>
    <col min="3160" max="3160" width="11.1640625" bestFit="1" customWidth="1"/>
    <col min="3161" max="3164" width="12.1640625" bestFit="1" customWidth="1"/>
    <col min="3165" max="3165" width="11.1640625" bestFit="1" customWidth="1"/>
    <col min="3166" max="3167" width="12.1640625" bestFit="1" customWidth="1"/>
    <col min="3168" max="3168" width="11.1640625" bestFit="1" customWidth="1"/>
    <col min="3169" max="3206" width="12.1640625" bestFit="1" customWidth="1"/>
    <col min="3207" max="3207" width="10.1640625" bestFit="1" customWidth="1"/>
    <col min="3208" max="3210" width="12.1640625" bestFit="1" customWidth="1"/>
    <col min="3211" max="3211" width="11.1640625" bestFit="1" customWidth="1"/>
    <col min="3212" max="3228" width="12.1640625" bestFit="1" customWidth="1"/>
    <col min="3229" max="3229" width="11.1640625" bestFit="1" customWidth="1"/>
    <col min="3230" max="3252" width="12.1640625" bestFit="1" customWidth="1"/>
    <col min="3253" max="3253" width="11.1640625" bestFit="1" customWidth="1"/>
    <col min="3254" max="3254" width="12.1640625" bestFit="1" customWidth="1"/>
    <col min="3255" max="3255" width="11.1640625" bestFit="1" customWidth="1"/>
    <col min="3256" max="3264" width="12.1640625" bestFit="1" customWidth="1"/>
    <col min="3265" max="3265" width="11.1640625" bestFit="1" customWidth="1"/>
    <col min="3266" max="3273" width="12.1640625" bestFit="1" customWidth="1"/>
    <col min="3274" max="3274" width="11.1640625" bestFit="1" customWidth="1"/>
    <col min="3275" max="3287" width="12.1640625" bestFit="1" customWidth="1"/>
    <col min="3288" max="3288" width="11.1640625" bestFit="1" customWidth="1"/>
    <col min="3289" max="3308" width="12.1640625" bestFit="1" customWidth="1"/>
    <col min="3309" max="3309" width="11.1640625" bestFit="1" customWidth="1"/>
    <col min="3310" max="3357" width="12.1640625" bestFit="1" customWidth="1"/>
    <col min="3358" max="3358" width="11.1640625" bestFit="1" customWidth="1"/>
    <col min="3359" max="3369" width="12.1640625" bestFit="1" customWidth="1"/>
    <col min="3370" max="3370" width="11.1640625" bestFit="1" customWidth="1"/>
    <col min="3371" max="3376" width="12.1640625" bestFit="1" customWidth="1"/>
    <col min="3377" max="3377" width="9.1640625" bestFit="1" customWidth="1"/>
    <col min="3378" max="3382" width="12.1640625" bestFit="1" customWidth="1"/>
    <col min="3383" max="3383" width="11.1640625" bestFit="1" customWidth="1"/>
    <col min="3384" max="3387" width="12.1640625" bestFit="1" customWidth="1"/>
    <col min="3388" max="3388" width="11.1640625" bestFit="1" customWidth="1"/>
    <col min="3389" max="3402" width="12.1640625" bestFit="1" customWidth="1"/>
    <col min="3403" max="3403" width="11.1640625" bestFit="1" customWidth="1"/>
    <col min="3404" max="3432" width="12.1640625" bestFit="1" customWidth="1"/>
    <col min="3433" max="3433" width="11.1640625" bestFit="1" customWidth="1"/>
    <col min="3434" max="3442" width="12.1640625" bestFit="1" customWidth="1"/>
    <col min="3443" max="3443" width="11.1640625" bestFit="1" customWidth="1"/>
    <col min="3444" max="3449" width="12.1640625" bestFit="1" customWidth="1"/>
    <col min="3450" max="3450" width="11.1640625" bestFit="1" customWidth="1"/>
    <col min="3451" max="3457" width="12.1640625" bestFit="1" customWidth="1"/>
    <col min="3458" max="3458" width="11.1640625" bestFit="1" customWidth="1"/>
    <col min="3459" max="3466" width="12.1640625" bestFit="1" customWidth="1"/>
    <col min="3467" max="3467" width="11.1640625" bestFit="1" customWidth="1"/>
    <col min="3468" max="3470" width="12.1640625" bestFit="1" customWidth="1"/>
    <col min="3471" max="3471" width="10.1640625" bestFit="1" customWidth="1"/>
    <col min="3472" max="3477" width="12.1640625" bestFit="1" customWidth="1"/>
    <col min="3478" max="3478" width="11.1640625" bestFit="1" customWidth="1"/>
    <col min="3479" max="3488" width="12.1640625" bestFit="1" customWidth="1"/>
    <col min="3489" max="3489" width="11.1640625" bestFit="1" customWidth="1"/>
    <col min="3490" max="3525" width="12.1640625" bestFit="1" customWidth="1"/>
    <col min="3526" max="3526" width="11.1640625" bestFit="1" customWidth="1"/>
    <col min="3527" max="3532" width="12.1640625" bestFit="1" customWidth="1"/>
    <col min="3533" max="3533" width="11.1640625" bestFit="1" customWidth="1"/>
    <col min="3534" max="3536" width="12.1640625" bestFit="1" customWidth="1"/>
    <col min="3537" max="3537" width="11.1640625" bestFit="1" customWidth="1"/>
    <col min="3538" max="3541" width="12.1640625" bestFit="1" customWidth="1"/>
    <col min="3542" max="3542" width="11.1640625" bestFit="1" customWidth="1"/>
    <col min="3543" max="3548" width="12.1640625" bestFit="1" customWidth="1"/>
    <col min="3549" max="3549" width="10.1640625" bestFit="1" customWidth="1"/>
    <col min="3550" max="3558" width="12.1640625" bestFit="1" customWidth="1"/>
    <col min="3559" max="3559" width="11.1640625" bestFit="1" customWidth="1"/>
    <col min="3560" max="3589" width="12.1640625" bestFit="1" customWidth="1"/>
    <col min="3590" max="3590" width="11.1640625" bestFit="1" customWidth="1"/>
    <col min="3591" max="3624" width="12.1640625" bestFit="1" customWidth="1"/>
    <col min="3625" max="3626" width="11.1640625" bestFit="1" customWidth="1"/>
    <col min="3627" max="3629" width="12.1640625" bestFit="1" customWidth="1"/>
    <col min="3630" max="3630" width="11.1640625" bestFit="1" customWidth="1"/>
    <col min="3631" max="3631" width="10.1640625" bestFit="1" customWidth="1"/>
    <col min="3632" max="3645" width="12.1640625" bestFit="1" customWidth="1"/>
    <col min="3646" max="3646" width="11.1640625" bestFit="1" customWidth="1"/>
    <col min="3647" max="3647" width="12.1640625" bestFit="1" customWidth="1"/>
    <col min="3648" max="3648" width="11.1640625" bestFit="1" customWidth="1"/>
    <col min="3649" max="3654" width="12.1640625" bestFit="1" customWidth="1"/>
    <col min="3655" max="3655" width="11.1640625" bestFit="1" customWidth="1"/>
    <col min="3656" max="3656" width="12.1640625" bestFit="1" customWidth="1"/>
    <col min="3657" max="3658" width="11.1640625" bestFit="1" customWidth="1"/>
    <col min="3659" max="3666" width="12.1640625" bestFit="1" customWidth="1"/>
    <col min="3667" max="3667" width="11.1640625" bestFit="1" customWidth="1"/>
    <col min="3668" max="3671" width="12.1640625" bestFit="1" customWidth="1"/>
    <col min="3672" max="3672" width="11.1640625" bestFit="1" customWidth="1"/>
    <col min="3673" max="3673" width="12.1640625" bestFit="1" customWidth="1"/>
    <col min="3674" max="3674" width="10.1640625" bestFit="1" customWidth="1"/>
    <col min="3675" max="3676" width="12.1640625" bestFit="1" customWidth="1"/>
    <col min="3677" max="3677" width="11.1640625" bestFit="1" customWidth="1"/>
    <col min="3678" max="3682" width="12.1640625" bestFit="1" customWidth="1"/>
    <col min="3683" max="3683" width="11.1640625" bestFit="1" customWidth="1"/>
    <col min="3684" max="3723" width="12.1640625" bestFit="1" customWidth="1"/>
    <col min="3724" max="3724" width="11.1640625" bestFit="1" customWidth="1"/>
    <col min="3725" max="3726" width="12.1640625" bestFit="1" customWidth="1"/>
    <col min="3727" max="3727" width="11.1640625" bestFit="1" customWidth="1"/>
    <col min="3728" max="3733" width="12.1640625" bestFit="1" customWidth="1"/>
    <col min="3734" max="3734" width="11.1640625" bestFit="1" customWidth="1"/>
    <col min="3735" max="3745" width="12.1640625" bestFit="1" customWidth="1"/>
    <col min="3746" max="3746" width="9.1640625" bestFit="1" customWidth="1"/>
    <col min="3747" max="3763" width="12.1640625" bestFit="1" customWidth="1"/>
    <col min="3764" max="3764" width="10.1640625" bestFit="1" customWidth="1"/>
    <col min="3765" max="3778" width="12.1640625" bestFit="1" customWidth="1"/>
    <col min="3779" max="3779" width="11.1640625" bestFit="1" customWidth="1"/>
    <col min="3780" max="3803" width="12.1640625" bestFit="1" customWidth="1"/>
    <col min="3804" max="3804" width="11.1640625" bestFit="1" customWidth="1"/>
    <col min="3805" max="3805" width="12.1640625" bestFit="1" customWidth="1"/>
    <col min="3806" max="3806" width="11.1640625" bestFit="1" customWidth="1"/>
    <col min="3807" max="3813" width="12.1640625" bestFit="1" customWidth="1"/>
    <col min="3814" max="3814" width="11.1640625" bestFit="1" customWidth="1"/>
    <col min="3815" max="3822" width="12.1640625" bestFit="1" customWidth="1"/>
    <col min="3823" max="3823" width="11.1640625" bestFit="1" customWidth="1"/>
    <col min="3824" max="3825" width="12.1640625" bestFit="1" customWidth="1"/>
    <col min="3826" max="3826" width="11.1640625" bestFit="1" customWidth="1"/>
    <col min="3827" max="3848" width="12.1640625" bestFit="1" customWidth="1"/>
    <col min="3849" max="3849" width="11.1640625" bestFit="1" customWidth="1"/>
    <col min="3850" max="3870" width="12.1640625" bestFit="1" customWidth="1"/>
    <col min="3871" max="3871" width="11.1640625" bestFit="1" customWidth="1"/>
    <col min="3872" max="3879" width="12.1640625" bestFit="1" customWidth="1"/>
    <col min="3880" max="3880" width="11.1640625" bestFit="1" customWidth="1"/>
    <col min="3881" max="3881" width="12.1640625" bestFit="1" customWidth="1"/>
    <col min="3882" max="3882" width="11.1640625" bestFit="1" customWidth="1"/>
    <col min="3883" max="3891" width="12.1640625" bestFit="1" customWidth="1"/>
    <col min="3892" max="3892" width="11.1640625" bestFit="1" customWidth="1"/>
    <col min="3893" max="3894" width="12.1640625" bestFit="1" customWidth="1"/>
    <col min="3895" max="3895" width="11.1640625" bestFit="1" customWidth="1"/>
    <col min="3896" max="3912" width="12.1640625" bestFit="1" customWidth="1"/>
    <col min="3913" max="3913" width="11.1640625" bestFit="1" customWidth="1"/>
    <col min="3914" max="3921" width="12.1640625" bestFit="1" customWidth="1"/>
    <col min="3922" max="3922" width="11.1640625" bestFit="1" customWidth="1"/>
    <col min="3923" max="3942" width="12.1640625" bestFit="1" customWidth="1"/>
    <col min="3943" max="3944" width="11.1640625" bestFit="1" customWidth="1"/>
    <col min="3945" max="3959" width="12.1640625" bestFit="1" customWidth="1"/>
    <col min="3960" max="3960" width="11.1640625" bestFit="1" customWidth="1"/>
    <col min="3961" max="3963" width="12.1640625" bestFit="1" customWidth="1"/>
    <col min="3964" max="3964" width="11.1640625" bestFit="1" customWidth="1"/>
    <col min="3965" max="3971" width="12.1640625" bestFit="1" customWidth="1"/>
    <col min="3972" max="3972" width="11.1640625" bestFit="1" customWidth="1"/>
    <col min="3973" max="3974" width="12.1640625" bestFit="1" customWidth="1"/>
    <col min="3975" max="3975" width="11.1640625" bestFit="1" customWidth="1"/>
    <col min="3976" max="3985" width="12.1640625" bestFit="1" customWidth="1"/>
    <col min="3986" max="3986" width="11.1640625" bestFit="1" customWidth="1"/>
    <col min="3987" max="3987" width="12.1640625" bestFit="1" customWidth="1"/>
    <col min="3988" max="3988" width="10.1640625" bestFit="1" customWidth="1"/>
    <col min="3989" max="4003" width="12.1640625" bestFit="1" customWidth="1"/>
    <col min="4004" max="4004" width="10.1640625" bestFit="1" customWidth="1"/>
    <col min="4005" max="4006" width="12.1640625" bestFit="1" customWidth="1"/>
    <col min="4007" max="4007" width="11.1640625" bestFit="1" customWidth="1"/>
    <col min="4008" max="4013" width="12.1640625" bestFit="1" customWidth="1"/>
    <col min="4014" max="4014" width="11.1640625" bestFit="1" customWidth="1"/>
    <col min="4015" max="4015" width="12.1640625" bestFit="1" customWidth="1"/>
    <col min="4016" max="4016" width="11.1640625" bestFit="1" customWidth="1"/>
    <col min="4017" max="4020" width="12.1640625" bestFit="1" customWidth="1"/>
    <col min="4021" max="4021" width="11.1640625" bestFit="1" customWidth="1"/>
    <col min="4022" max="4036" width="12.1640625" bestFit="1" customWidth="1"/>
    <col min="4037" max="4037" width="11.1640625" bestFit="1" customWidth="1"/>
    <col min="4038" max="4041" width="12.1640625" bestFit="1" customWidth="1"/>
    <col min="4042" max="4042" width="11.1640625" bestFit="1" customWidth="1"/>
    <col min="4043" max="4053" width="12.1640625" bestFit="1" customWidth="1"/>
    <col min="4054" max="4054" width="11.1640625" bestFit="1" customWidth="1"/>
    <col min="4055" max="4075" width="12.1640625" bestFit="1" customWidth="1"/>
    <col min="4076" max="4076" width="11.1640625" bestFit="1" customWidth="1"/>
    <col min="4077" max="4085" width="12.1640625" bestFit="1" customWidth="1"/>
    <col min="4086" max="4086" width="11.1640625" bestFit="1" customWidth="1"/>
    <col min="4087" max="4089" width="12.1640625" bestFit="1" customWidth="1"/>
    <col min="4090" max="4090" width="11.1640625" bestFit="1" customWidth="1"/>
    <col min="4091" max="4091" width="12.1640625" bestFit="1" customWidth="1"/>
    <col min="4092" max="4092" width="11.1640625" bestFit="1" customWidth="1"/>
    <col min="4093" max="4097" width="12.1640625" bestFit="1" customWidth="1"/>
    <col min="4098" max="4098" width="10.1640625" bestFit="1" customWidth="1"/>
    <col min="4099" max="4114" width="12.1640625" bestFit="1" customWidth="1"/>
    <col min="4115" max="4116" width="11.1640625" bestFit="1" customWidth="1"/>
    <col min="4117" max="4118" width="12.1640625" bestFit="1" customWidth="1"/>
    <col min="4119" max="4119" width="13" bestFit="1" customWidth="1"/>
    <col min="4120" max="4120" width="10" bestFit="1" customWidth="1"/>
  </cols>
  <sheetData>
    <row r="1" spans="1:5" x14ac:dyDescent="0.2">
      <c r="A1" s="6" t="s">
        <v>8308</v>
      </c>
      <c r="B1" t="s">
        <v>8354</v>
      </c>
    </row>
    <row r="2" spans="1:5" x14ac:dyDescent="0.2">
      <c r="A2" s="6" t="s">
        <v>8380</v>
      </c>
      <c r="B2" t="s">
        <v>8354</v>
      </c>
    </row>
    <row r="4" spans="1:5" x14ac:dyDescent="0.2">
      <c r="A4" s="6" t="s">
        <v>8365</v>
      </c>
      <c r="B4" s="6" t="s">
        <v>8353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2">
      <c r="A6" s="7" t="s">
        <v>8368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8369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8370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8371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8372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8373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8374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8375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8376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8377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8378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8352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862FF-046D-C741-8EFE-8D8F42C61CDC}">
  <dimension ref="A1:G24"/>
  <sheetViews>
    <sheetView workbookViewId="0">
      <selection activeCell="H14" sqref="H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7" x14ac:dyDescent="0.2">
      <c r="A1" s="6" t="s">
        <v>8365</v>
      </c>
      <c r="B1" s="6" t="s">
        <v>8353</v>
      </c>
    </row>
    <row r="2" spans="1:7" x14ac:dyDescent="0.2">
      <c r="A2" s="6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8352</v>
      </c>
      <c r="G2" t="s">
        <v>8381</v>
      </c>
    </row>
    <row r="3" spans="1:7" x14ac:dyDescent="0.2">
      <c r="A3" s="7" t="s">
        <v>8239</v>
      </c>
      <c r="B3" s="8"/>
      <c r="C3" s="8">
        <v>2</v>
      </c>
      <c r="D3" s="8">
        <v>1</v>
      </c>
      <c r="E3" s="8">
        <v>3</v>
      </c>
      <c r="F3" s="8">
        <v>6</v>
      </c>
      <c r="G3" s="5">
        <f>E3/F3</f>
        <v>0.5</v>
      </c>
    </row>
    <row r="4" spans="1:7" x14ac:dyDescent="0.2">
      <c r="A4" s="7" t="s">
        <v>8226</v>
      </c>
      <c r="B4" s="8">
        <v>14</v>
      </c>
      <c r="C4" s="8">
        <v>41</v>
      </c>
      <c r="D4" s="8"/>
      <c r="E4" s="8">
        <v>19</v>
      </c>
      <c r="F4" s="8">
        <v>74</v>
      </c>
      <c r="G4" s="5">
        <f>E4/F4</f>
        <v>0.25675675675675674</v>
      </c>
    </row>
    <row r="5" spans="1:7" x14ac:dyDescent="0.2">
      <c r="A5" s="7" t="s">
        <v>8242</v>
      </c>
      <c r="B5" s="8"/>
      <c r="C5" s="8">
        <v>1</v>
      </c>
      <c r="D5" s="8"/>
      <c r="E5" s="8">
        <v>1</v>
      </c>
      <c r="F5" s="8">
        <v>2</v>
      </c>
      <c r="G5" s="5">
        <f t="shared" ref="G5:G24" si="0">E5/F5</f>
        <v>0.5</v>
      </c>
    </row>
    <row r="6" spans="1:7" x14ac:dyDescent="0.2">
      <c r="A6" s="7" t="s">
        <v>8229</v>
      </c>
      <c r="B6" s="8">
        <v>17</v>
      </c>
      <c r="C6" s="8">
        <v>64</v>
      </c>
      <c r="D6" s="8">
        <v>1</v>
      </c>
      <c r="E6" s="8">
        <v>64</v>
      </c>
      <c r="F6" s="8">
        <v>146</v>
      </c>
      <c r="G6" s="5">
        <f t="shared" si="0"/>
        <v>0.43835616438356162</v>
      </c>
    </row>
    <row r="7" spans="1:7" x14ac:dyDescent="0.2">
      <c r="A7" s="7" t="s">
        <v>8240</v>
      </c>
      <c r="B7" s="8">
        <v>3</v>
      </c>
      <c r="C7" s="8">
        <v>2</v>
      </c>
      <c r="D7" s="8"/>
      <c r="E7" s="8">
        <v>1</v>
      </c>
      <c r="F7" s="8">
        <v>6</v>
      </c>
      <c r="G7" s="5">
        <f t="shared" si="0"/>
        <v>0.16666666666666666</v>
      </c>
    </row>
    <row r="8" spans="1:7" x14ac:dyDescent="0.2">
      <c r="A8" s="7" t="s">
        <v>8236</v>
      </c>
      <c r="B8" s="8">
        <v>3</v>
      </c>
      <c r="C8" s="8">
        <v>27</v>
      </c>
      <c r="D8" s="8"/>
      <c r="E8" s="8">
        <v>23</v>
      </c>
      <c r="F8" s="8">
        <v>53</v>
      </c>
      <c r="G8" s="5">
        <f t="shared" si="0"/>
        <v>0.43396226415094341</v>
      </c>
    </row>
    <row r="9" spans="1:7" x14ac:dyDescent="0.2">
      <c r="A9" s="7" t="s">
        <v>8232</v>
      </c>
      <c r="B9" s="8">
        <v>4</v>
      </c>
      <c r="C9" s="8">
        <v>6</v>
      </c>
      <c r="D9" s="8"/>
      <c r="E9" s="8">
        <v>4</v>
      </c>
      <c r="F9" s="8">
        <v>14</v>
      </c>
      <c r="G9" s="5">
        <f t="shared" si="0"/>
        <v>0.2857142857142857</v>
      </c>
    </row>
    <row r="10" spans="1:7" x14ac:dyDescent="0.2">
      <c r="A10" s="7" t="s">
        <v>8227</v>
      </c>
      <c r="B10" s="8">
        <v>1</v>
      </c>
      <c r="C10" s="8">
        <v>9</v>
      </c>
      <c r="D10" s="8"/>
      <c r="E10" s="8">
        <v>11</v>
      </c>
      <c r="F10" s="8">
        <v>21</v>
      </c>
      <c r="G10" s="5">
        <f t="shared" si="0"/>
        <v>0.52380952380952384</v>
      </c>
    </row>
    <row r="11" spans="1:7" x14ac:dyDescent="0.2">
      <c r="A11" s="7" t="s">
        <v>8230</v>
      </c>
      <c r="B11" s="8">
        <v>5</v>
      </c>
      <c r="C11" s="8">
        <v>10</v>
      </c>
      <c r="D11" s="8">
        <v>2</v>
      </c>
      <c r="E11" s="8">
        <v>10</v>
      </c>
      <c r="F11" s="8">
        <v>27</v>
      </c>
      <c r="G11" s="5">
        <f t="shared" si="0"/>
        <v>0.37037037037037035</v>
      </c>
    </row>
    <row r="12" spans="1:7" x14ac:dyDescent="0.2">
      <c r="A12" s="7" t="s">
        <v>8225</v>
      </c>
      <c r="B12" s="8">
        <v>25</v>
      </c>
      <c r="C12" s="8">
        <v>205</v>
      </c>
      <c r="D12" s="8">
        <v>8</v>
      </c>
      <c r="E12" s="8">
        <v>366</v>
      </c>
      <c r="F12" s="8">
        <v>604</v>
      </c>
      <c r="G12" s="5">
        <f t="shared" si="0"/>
        <v>0.60596026490066224</v>
      </c>
    </row>
    <row r="13" spans="1:7" x14ac:dyDescent="0.2">
      <c r="A13" s="7" t="s">
        <v>8231</v>
      </c>
      <c r="B13" s="8">
        <v>1</v>
      </c>
      <c r="C13" s="8">
        <v>2</v>
      </c>
      <c r="D13" s="8"/>
      <c r="E13" s="8"/>
      <c r="F13" s="8">
        <v>3</v>
      </c>
      <c r="G13" s="5">
        <f t="shared" si="0"/>
        <v>0</v>
      </c>
    </row>
    <row r="14" spans="1:7" x14ac:dyDescent="0.2">
      <c r="A14" s="7" t="s">
        <v>8241</v>
      </c>
      <c r="B14" s="8">
        <v>2</v>
      </c>
      <c r="C14" s="8">
        <v>4</v>
      </c>
      <c r="D14" s="8">
        <v>1</v>
      </c>
      <c r="E14" s="8">
        <v>8</v>
      </c>
      <c r="F14" s="8">
        <v>15</v>
      </c>
      <c r="G14" s="5">
        <f t="shared" si="0"/>
        <v>0.53333333333333333</v>
      </c>
    </row>
    <row r="15" spans="1:7" x14ac:dyDescent="0.2">
      <c r="A15" s="7" t="s">
        <v>8237</v>
      </c>
      <c r="B15" s="8">
        <v>3</v>
      </c>
      <c r="C15" s="8">
        <v>19</v>
      </c>
      <c r="D15" s="8"/>
      <c r="E15" s="8">
        <v>7</v>
      </c>
      <c r="F15" s="8">
        <v>29</v>
      </c>
      <c r="G15" s="5">
        <f t="shared" si="0"/>
        <v>0.2413793103448276</v>
      </c>
    </row>
    <row r="16" spans="1:7" x14ac:dyDescent="0.2">
      <c r="A16" s="7" t="s">
        <v>8243</v>
      </c>
      <c r="B16" s="8"/>
      <c r="C16" s="8"/>
      <c r="D16" s="8"/>
      <c r="E16" s="8">
        <v>2</v>
      </c>
      <c r="F16" s="8">
        <v>2</v>
      </c>
      <c r="G16" s="5">
        <f t="shared" si="0"/>
        <v>1</v>
      </c>
    </row>
    <row r="17" spans="1:7" x14ac:dyDescent="0.2">
      <c r="A17" s="7" t="s">
        <v>8238</v>
      </c>
      <c r="B17" s="8">
        <v>1</v>
      </c>
      <c r="C17" s="8">
        <v>8</v>
      </c>
      <c r="D17" s="8">
        <v>3</v>
      </c>
      <c r="E17" s="8"/>
      <c r="F17" s="8">
        <v>12</v>
      </c>
      <c r="G17" s="5">
        <f t="shared" si="0"/>
        <v>0</v>
      </c>
    </row>
    <row r="18" spans="1:7" x14ac:dyDescent="0.2">
      <c r="A18" s="7" t="s">
        <v>8233</v>
      </c>
      <c r="B18" s="8">
        <v>4</v>
      </c>
      <c r="C18" s="8">
        <v>14</v>
      </c>
      <c r="D18" s="8">
        <v>1</v>
      </c>
      <c r="E18" s="8">
        <v>2</v>
      </c>
      <c r="F18" s="8">
        <v>21</v>
      </c>
      <c r="G18" s="5">
        <f t="shared" si="0"/>
        <v>9.5238095238095233E-2</v>
      </c>
    </row>
    <row r="19" spans="1:7" x14ac:dyDescent="0.2">
      <c r="A19" s="7" t="s">
        <v>8234</v>
      </c>
      <c r="B19" s="8"/>
      <c r="C19" s="8">
        <v>5</v>
      </c>
      <c r="D19" s="8"/>
      <c r="E19" s="8">
        <v>2</v>
      </c>
      <c r="F19" s="8">
        <v>7</v>
      </c>
      <c r="G19" s="5">
        <f t="shared" si="0"/>
        <v>0.2857142857142857</v>
      </c>
    </row>
    <row r="20" spans="1:7" x14ac:dyDescent="0.2">
      <c r="A20" s="7" t="s">
        <v>8228</v>
      </c>
      <c r="B20" s="8">
        <v>4</v>
      </c>
      <c r="C20" s="8">
        <v>5</v>
      </c>
      <c r="D20" s="8"/>
      <c r="E20" s="8">
        <v>3</v>
      </c>
      <c r="F20" s="8">
        <v>12</v>
      </c>
      <c r="G20" s="5">
        <f t="shared" si="0"/>
        <v>0.25</v>
      </c>
    </row>
    <row r="21" spans="1:7" x14ac:dyDescent="0.2">
      <c r="A21" s="7" t="s">
        <v>8235</v>
      </c>
      <c r="B21" s="8">
        <v>5</v>
      </c>
      <c r="C21" s="8">
        <v>9</v>
      </c>
      <c r="D21" s="8"/>
      <c r="E21" s="8">
        <v>7</v>
      </c>
      <c r="F21" s="8">
        <v>21</v>
      </c>
      <c r="G21" s="5">
        <f t="shared" si="0"/>
        <v>0.33333333333333331</v>
      </c>
    </row>
    <row r="22" spans="1:7" x14ac:dyDescent="0.2">
      <c r="A22" s="7" t="s">
        <v>8244</v>
      </c>
      <c r="B22" s="8"/>
      <c r="C22" s="8"/>
      <c r="D22" s="8"/>
      <c r="E22" s="8">
        <v>1</v>
      </c>
      <c r="F22" s="8">
        <v>1</v>
      </c>
      <c r="G22" s="5">
        <f t="shared" si="0"/>
        <v>1</v>
      </c>
    </row>
    <row r="23" spans="1:7" x14ac:dyDescent="0.2">
      <c r="A23" s="7" t="s">
        <v>8224</v>
      </c>
      <c r="B23" s="8">
        <v>257</v>
      </c>
      <c r="C23" s="8">
        <v>1097</v>
      </c>
      <c r="D23" s="8">
        <v>33</v>
      </c>
      <c r="E23" s="8">
        <v>1651</v>
      </c>
      <c r="F23" s="8">
        <v>3038</v>
      </c>
      <c r="G23" s="5">
        <f t="shared" si="0"/>
        <v>0.54344963791968404</v>
      </c>
    </row>
    <row r="24" spans="1:7" x14ac:dyDescent="0.2">
      <c r="A24" s="7" t="s">
        <v>8352</v>
      </c>
      <c r="B24" s="8">
        <v>349</v>
      </c>
      <c r="C24" s="8">
        <v>1530</v>
      </c>
      <c r="D24" s="8">
        <v>50</v>
      </c>
      <c r="E24" s="8">
        <v>2185</v>
      </c>
      <c r="F24" s="8">
        <v>4114</v>
      </c>
      <c r="G24" s="5">
        <f t="shared" si="0"/>
        <v>0.53111327175498302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A38F-46DD-1648-8436-A7644131AB0E}">
  <dimension ref="A1:M13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30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  <col min="10" max="10" width="10" bestFit="1" customWidth="1"/>
  </cols>
  <sheetData>
    <row r="1" spans="1:13" x14ac:dyDescent="0.2">
      <c r="A1" t="s">
        <v>8402</v>
      </c>
      <c r="B1" t="s">
        <v>8401</v>
      </c>
      <c r="C1" t="s">
        <v>8400</v>
      </c>
      <c r="D1" t="s">
        <v>8399</v>
      </c>
      <c r="E1" t="s">
        <v>8398</v>
      </c>
      <c r="F1" t="s">
        <v>8397</v>
      </c>
      <c r="G1" t="s">
        <v>8396</v>
      </c>
      <c r="H1" t="s">
        <v>8395</v>
      </c>
      <c r="J1" t="s">
        <v>8394</v>
      </c>
      <c r="K1" t="s">
        <v>8219</v>
      </c>
      <c r="L1" t="s">
        <v>8221</v>
      </c>
      <c r="M1" t="s">
        <v>8220</v>
      </c>
    </row>
    <row r="2" spans="1:13" x14ac:dyDescent="0.2">
      <c r="A2" t="s">
        <v>8393</v>
      </c>
      <c r="B2">
        <f>COUNTIFS([1]Sheet1!$D$2:$D$4115,"&lt;1000",[1]Sheet1!$F$2:$F$4115,Bonus!K1)</f>
        <v>322</v>
      </c>
      <c r="C2">
        <f>COUNTIFS([1]Sheet1!$D$2:$D$4115,"&lt;1000",[1]Sheet1!$F$2:$F$4115,Bonus!L1)</f>
        <v>113</v>
      </c>
      <c r="D2">
        <f>COUNTIFS([1]Sheet1!$D$2:$D$4115,"&lt;1000",[1]Sheet1!$F$2:$F$4115,Bonus!M1)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13" x14ac:dyDescent="0.2">
      <c r="A3" t="s">
        <v>8392</v>
      </c>
      <c r="B3">
        <f>COUNTIFS([1]Sheet1!$D$2:$D$4115,"&gt;=1000",[1]Sheet1!$D$2:$D$4115,"&lt;5000",[1]Sheet1!$F$2:$F$4115,K$1)</f>
        <v>932</v>
      </c>
      <c r="C3">
        <f>COUNTIFS([1]Sheet1!$D$2:$D$4115,"&gt;=1000",[1]Sheet1!$D$2:$D$4115,"&lt;5000",[1]Sheet1!$F$2:$F$4115,L$1)</f>
        <v>420</v>
      </c>
      <c r="D3">
        <f>COUNTIFS([1]Sheet1!$D$2:$D$4115,"&gt;=1000",[1]Sheet1!$D$2:$D$4115,"&lt;5000",[1]Sheet1!$F$2:$F$4115,M$1)</f>
        <v>60</v>
      </c>
      <c r="E3">
        <f>SUM(B3:D3)</f>
        <v>1412</v>
      </c>
      <c r="F3" s="5">
        <f>B3/$E3</f>
        <v>0.66005665722379603</v>
      </c>
      <c r="G3" s="5">
        <f>C3/$E3</f>
        <v>0.29745042492917845</v>
      </c>
      <c r="H3" s="5">
        <f>D3/$E3</f>
        <v>4.2492917847025496E-2</v>
      </c>
    </row>
    <row r="4" spans="1:13" x14ac:dyDescent="0.2">
      <c r="A4" t="s">
        <v>8391</v>
      </c>
      <c r="B4">
        <f>COUNTIFS([1]Sheet1!$D$2:$D$4115,"&gt;=5000",[1]Sheet1!$D$2:$D$4115,"&lt;10000",[1]Sheet1!$F$2:$F$4115,K$1)</f>
        <v>381</v>
      </c>
      <c r="C4">
        <f>COUNTIFS([1]Sheet1!$D$2:$D$4115,"&gt;=5000",[1]Sheet1!$D$2:$D$4115,"&lt;10000",[1]Sheet1!$F$2:$F$4115,L$1)</f>
        <v>283</v>
      </c>
      <c r="D4">
        <f>COUNTIFS([1]Sheet1!$D$2:$D$4115,"&gt;=5000",[1]Sheet1!$D$2:$D$4115,"&lt;10000",[1]Sheet1!$F$2:$F$4115,M$1)</f>
        <v>52</v>
      </c>
      <c r="E4">
        <f>SUM(B4:D4)</f>
        <v>716</v>
      </c>
      <c r="F4" s="5">
        <f>B4/$E4</f>
        <v>0.53212290502793291</v>
      </c>
      <c r="G4" s="5">
        <f>C4/$E4</f>
        <v>0.39525139664804471</v>
      </c>
      <c r="H4" s="5">
        <f>D4/$E4</f>
        <v>7.2625698324022353E-2</v>
      </c>
    </row>
    <row r="5" spans="1:13" x14ac:dyDescent="0.2">
      <c r="A5" t="s">
        <v>8390</v>
      </c>
      <c r="B5">
        <f>COUNTIFS([1]Sheet1!$D$2:$D$4115,"&gt;=10000",[1]Sheet1!$D$2:$D$4115,"&lt;15000",[1]Sheet1!$F$2:$F$4115,K$1)</f>
        <v>168</v>
      </c>
      <c r="C5">
        <f>COUNTIFS([1]Sheet1!$D$2:$D$4115,"&gt;=10000",[1]Sheet1!$D$2:$D$4115,"&lt;15000",[1]Sheet1!$F$2:$F$4115,L$1)</f>
        <v>144</v>
      </c>
      <c r="D5">
        <f>COUNTIFS([1]Sheet1!$D$2:$D$4115,"&gt;=10000",[1]Sheet1!$D$2:$D$4115,"&lt;15000",[1]Sheet1!$F$2:$F$4115,M$1)</f>
        <v>40</v>
      </c>
      <c r="E5">
        <f>SUM(B5:D5)</f>
        <v>352</v>
      </c>
      <c r="F5" s="5">
        <f>B5/$E5</f>
        <v>0.47727272727272729</v>
      </c>
      <c r="G5" s="5">
        <f>C5/$E5</f>
        <v>0.40909090909090912</v>
      </c>
      <c r="H5" s="5">
        <f>D5/$E5</f>
        <v>0.11363636363636363</v>
      </c>
    </row>
    <row r="6" spans="1:13" x14ac:dyDescent="0.2">
      <c r="A6" t="s">
        <v>8389</v>
      </c>
      <c r="B6">
        <f>COUNTIFS([1]Sheet1!$D$2:$D$4115,"&gt;=15000",[1]Sheet1!$D$2:$D$4115,"&lt;20000",[1]Sheet1!$F$2:$F$4115,K$1)</f>
        <v>94</v>
      </c>
      <c r="C6">
        <f>COUNTIFS([1]Sheet1!$D$2:$D$4115,"&gt;=15000",[1]Sheet1!$D$2:$D$4115,"&lt;20000",[1]Sheet1!$F$2:$F$4115,L$1)</f>
        <v>90</v>
      </c>
      <c r="D6">
        <f>COUNTIFS([1]Sheet1!$D$2:$D$4115,"&gt;=15000",[1]Sheet1!$D$2:$D$4115,"&lt;20000",[1]Sheet1!$F$2:$F$4115,M$1)</f>
        <v>17</v>
      </c>
      <c r="E6">
        <f>SUM(B6:D6)</f>
        <v>201</v>
      </c>
      <c r="F6" s="5">
        <f>B6/$E6</f>
        <v>0.46766169154228854</v>
      </c>
      <c r="G6" s="5">
        <f>C6/$E6</f>
        <v>0.44776119402985076</v>
      </c>
      <c r="H6" s="5">
        <f>D6/$E6</f>
        <v>8.45771144278607E-2</v>
      </c>
    </row>
    <row r="7" spans="1:13" x14ac:dyDescent="0.2">
      <c r="A7" t="s">
        <v>8388</v>
      </c>
      <c r="B7">
        <f>COUNTIFS([1]Sheet1!$D$2:$D$4115,"&gt;=20000",[1]Sheet1!$D$2:$D$4115,"&lt;25000",[1]Sheet1!$F$2:$F$4115,K$1)</f>
        <v>62</v>
      </c>
      <c r="C7">
        <f>COUNTIFS([1]Sheet1!$D$2:$D$4115,"&gt;=20000",[1]Sheet1!$D$2:$D$4115,"&lt;25000",[1]Sheet1!$F$2:$F$4115,L$1)</f>
        <v>72</v>
      </c>
      <c r="D7">
        <f>COUNTIFS([1]Sheet1!$D$2:$D$4115,"&gt;=20000",[1]Sheet1!$D$2:$D$4115,"&lt;25000",[1]Sheet1!$F$2:$F$4115,M$1)</f>
        <v>14</v>
      </c>
      <c r="E7">
        <f>SUM(B7:D7)</f>
        <v>148</v>
      </c>
      <c r="F7" s="5">
        <f>B7/$E7</f>
        <v>0.41891891891891891</v>
      </c>
      <c r="G7" s="5">
        <f>C7/$E7</f>
        <v>0.48648648648648651</v>
      </c>
      <c r="H7" s="5">
        <f>D7/$E7</f>
        <v>9.45945945945946E-2</v>
      </c>
    </row>
    <row r="8" spans="1:13" x14ac:dyDescent="0.2">
      <c r="A8" t="s">
        <v>8387</v>
      </c>
      <c r="B8">
        <f>COUNTIFS([1]Sheet1!$D$2:$D$4115,"&gt;=25000",[1]Sheet1!$D$2:$D$4115,"&lt;30000",[1]Sheet1!$F$2:$F$4115,K$1)</f>
        <v>55</v>
      </c>
      <c r="C8">
        <f>COUNTIFS([1]Sheet1!$D$2:$D$4115,"&gt;=25000",[1]Sheet1!$D$2:$D$4115,"&lt;30000",[1]Sheet1!$F$2:$F$4115,L$1)</f>
        <v>64</v>
      </c>
      <c r="D8">
        <f>COUNTIFS([1]Sheet1!$D$2:$D$4115,"&gt;=25000",[1]Sheet1!$D$2:$D$4115,"&lt;30000",[1]Sheet1!$F$2:$F$4115,M$1)</f>
        <v>18</v>
      </c>
      <c r="E8">
        <f>SUM(B8:D8)</f>
        <v>137</v>
      </c>
      <c r="F8" s="5">
        <f>B8/$E8</f>
        <v>0.40145985401459855</v>
      </c>
      <c r="G8" s="5">
        <f>C8/$E8</f>
        <v>0.46715328467153283</v>
      </c>
      <c r="H8" s="5">
        <f>D8/$E8</f>
        <v>0.13138686131386862</v>
      </c>
    </row>
    <row r="9" spans="1:13" x14ac:dyDescent="0.2">
      <c r="A9" t="s">
        <v>8386</v>
      </c>
      <c r="B9">
        <f>COUNTIFS([1]Sheet1!$D$2:$D$4115,"&gt;=30000",[1]Sheet1!$D$2:$D$4115,"&lt;35000",[1]Sheet1!$F$2:$F$4115,K$1)</f>
        <v>32</v>
      </c>
      <c r="C9">
        <f>COUNTIFS([1]Sheet1!$D$2:$D$4115,"&gt;=30000",[1]Sheet1!$D$2:$D$4115,"&lt;35000",[1]Sheet1!$F$2:$F$4115,L$1)</f>
        <v>37</v>
      </c>
      <c r="D9">
        <f>COUNTIFS([1]Sheet1!$D$2:$D$4115,"&gt;=30000",[1]Sheet1!$D$2:$D$4115,"&lt;35000",[1]Sheet1!$F$2:$F$4115,M$1)</f>
        <v>13</v>
      </c>
      <c r="E9">
        <f>SUM(B9:D9)</f>
        <v>82</v>
      </c>
      <c r="F9" s="5">
        <f>B9/$E9</f>
        <v>0.3902439024390244</v>
      </c>
      <c r="G9" s="5">
        <f>C9/$E9</f>
        <v>0.45121951219512196</v>
      </c>
      <c r="H9" s="5">
        <f>D9/$E9</f>
        <v>0.15853658536585366</v>
      </c>
    </row>
    <row r="10" spans="1:13" x14ac:dyDescent="0.2">
      <c r="A10" t="s">
        <v>8385</v>
      </c>
      <c r="B10">
        <f>COUNTIFS([1]Sheet1!$D$2:$D$4115,"&gt;=35000",[1]Sheet1!$D$2:$D$4115,"&lt;40000",[1]Sheet1!$F$2:$F$4115,K$1)</f>
        <v>26</v>
      </c>
      <c r="C10">
        <f>COUNTIFS([1]Sheet1!$D$2:$D$4115,"&gt;=35000",[1]Sheet1!$D$2:$D$4115,"&lt;40000",[1]Sheet1!$F$2:$F$4115,L$1)</f>
        <v>22</v>
      </c>
      <c r="D10">
        <f>COUNTIFS([1]Sheet1!$D$2:$D$4115,"&gt;=35000",[1]Sheet1!$D$2:$D$4115,"&lt;40000",[1]Sheet1!$F$2:$F$4115,M$1)</f>
        <v>7</v>
      </c>
      <c r="E10">
        <f>SUM(B10:D10)</f>
        <v>55</v>
      </c>
      <c r="F10" s="5">
        <f>B10/$E10</f>
        <v>0.47272727272727272</v>
      </c>
      <c r="G10" s="5">
        <f>C10/$E10</f>
        <v>0.4</v>
      </c>
      <c r="H10" s="5">
        <f>D10/$E10</f>
        <v>0.12727272727272726</v>
      </c>
    </row>
    <row r="11" spans="1:13" x14ac:dyDescent="0.2">
      <c r="A11" t="s">
        <v>8384</v>
      </c>
      <c r="B11">
        <f>COUNTIFS([1]Sheet1!$D$2:$D$4115,"&gt;=40000",[1]Sheet1!$D$2:$D$4115,"&lt;45000",[1]Sheet1!$F$2:$F$4115,K$1)</f>
        <v>21</v>
      </c>
      <c r="C11">
        <f>COUNTIFS([1]Sheet1!$D$2:$D$4115,"&gt;=40000",[1]Sheet1!$D$2:$D$4115,"&lt;45000",[1]Sheet1!$F$2:$F$4115,L$1)</f>
        <v>16</v>
      </c>
      <c r="D11">
        <f>COUNTIFS([1]Sheet1!$D$2:$D$4115,"&gt;=40000",[1]Sheet1!$D$2:$D$4115,"&lt;45000",[1]Sheet1!$F$2:$F$4115,M$1)</f>
        <v>6</v>
      </c>
      <c r="E11">
        <f>SUM(B11:D11)</f>
        <v>43</v>
      </c>
      <c r="F11" s="5">
        <f>B11/$E11</f>
        <v>0.48837209302325579</v>
      </c>
      <c r="G11" s="5">
        <f>C11/$E11</f>
        <v>0.37209302325581395</v>
      </c>
      <c r="H11" s="5">
        <f>D11/$E11</f>
        <v>0.13953488372093023</v>
      </c>
    </row>
    <row r="12" spans="1:13" x14ac:dyDescent="0.2">
      <c r="A12" t="s">
        <v>8383</v>
      </c>
      <c r="B12">
        <f>COUNTIFS([1]Sheet1!$D$2:$D$4115,"&gt;=45000",[1]Sheet1!$D$2:$D$4115,"&lt;50000",[1]Sheet1!$F$2:$F$4115,K$1)</f>
        <v>6</v>
      </c>
      <c r="C12">
        <f>COUNTIFS([1]Sheet1!$D$2:$D$4115,"&gt;=45000",[1]Sheet1!$D$2:$D$4115,"&lt;50000",[1]Sheet1!$F$2:$F$4115,L$1)</f>
        <v>11</v>
      </c>
      <c r="D12">
        <f>COUNTIFS([1]Sheet1!$D$2:$D$4115,"&gt;=45000",[1]Sheet1!$D$2:$D$4115,"&lt;50000",[1]Sheet1!$F$2:$F$4115,M$1)</f>
        <v>4</v>
      </c>
      <c r="E12">
        <f>SUM(B12:D12)</f>
        <v>21</v>
      </c>
      <c r="F12" s="5">
        <f>B12/$E12</f>
        <v>0.2857142857142857</v>
      </c>
      <c r="G12" s="5">
        <f>C12/$E12</f>
        <v>0.52380952380952384</v>
      </c>
      <c r="H12" s="5">
        <f>D12/$E12</f>
        <v>0.19047619047619047</v>
      </c>
    </row>
    <row r="13" spans="1:13" x14ac:dyDescent="0.2">
      <c r="A13" t="s">
        <v>8382</v>
      </c>
      <c r="B13">
        <f>COUNTIFS([1]Sheet1!$D$2:$D$4115,"&gt;=50000",[1]Sheet1!$F$2:$F$4115,Bonus!K1)</f>
        <v>86</v>
      </c>
      <c r="C13">
        <f>COUNTIFS([1]Sheet1!$D$2:$D$4115,"&gt;=50000",[1]Sheet1!$F$2:$F$4115,Bonus!L1)</f>
        <v>258</v>
      </c>
      <c r="D13">
        <f>COUNTIFS([1]Sheet1!$D$2:$D$4115,"&gt;=50000",[1]Sheet1!$F$2:$F$4115,Bonus!M1)</f>
        <v>100</v>
      </c>
      <c r="E13">
        <f>SUM(B13:D13)</f>
        <v>444</v>
      </c>
      <c r="F13" s="5">
        <f>B13/$E13</f>
        <v>0.19369369369369369</v>
      </c>
      <c r="G13" s="5">
        <f>C13/$E13</f>
        <v>0.58108108108108103</v>
      </c>
      <c r="H13" s="5">
        <f>D13/$E13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Master</vt:lpstr>
      <vt:lpstr>Category Stats</vt:lpstr>
      <vt:lpstr>Subcategory Stats</vt:lpstr>
      <vt:lpstr>Launch Date Outcomes</vt:lpstr>
      <vt:lpstr>Country Outcomes</vt:lpstr>
      <vt:lpstr>Bonus</vt:lpstr>
      <vt:lpstr>full</vt:lpstr>
      <vt:lpstr>range</vt:lpstr>
      <vt:lpstr>rangeM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Wright</cp:lastModifiedBy>
  <dcterms:created xsi:type="dcterms:W3CDTF">2017-04-20T15:17:24Z</dcterms:created>
  <dcterms:modified xsi:type="dcterms:W3CDTF">2019-12-12T01:22:52Z</dcterms:modified>
</cp:coreProperties>
</file>