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13_ncr:1_{B55A7DB3-7DFD-4AE3-9934-70776A3DE129}" xr6:coauthVersionLast="47" xr6:coauthVersionMax="47" xr10:uidLastSave="{00000000-0000-0000-0000-000000000000}"/>
  <bookViews>
    <workbookView xWindow="-110" yWindow="-110" windowWidth="19420" windowHeight="10420" xr2:uid="{2DEE18F0-ABF9-4F99-8667-5A8B8B4F2408}"/>
  </bookViews>
  <sheets>
    <sheet name="solar 150MW" sheetId="3" r:id="rId1"/>
    <sheet name="annuity" sheetId="4" r:id="rId2"/>
    <sheet name="solar" sheetId="1" r:id="rId3"/>
    <sheet name="ccg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A15" i="4"/>
  <c r="B9" i="4"/>
  <c r="B12" i="4" s="1"/>
  <c r="B13" i="4" s="1"/>
  <c r="B15" i="4" s="1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7" i="4"/>
  <c r="B6" i="4"/>
  <c r="B4" i="4"/>
  <c r="A15" i="3"/>
  <c r="B12" i="3"/>
  <c r="B13" i="3" s="1"/>
  <c r="B6" i="3"/>
  <c r="B9" i="3"/>
  <c r="B7" i="3"/>
  <c r="B4" i="3"/>
  <c r="B13" i="1"/>
  <c r="C15" i="1"/>
  <c r="B12" i="1"/>
  <c r="D15" i="2"/>
  <c r="B13" i="2"/>
  <c r="B15" i="2" s="1"/>
  <c r="B11" i="2"/>
  <c r="B12" i="2" s="1"/>
  <c r="C4" i="2"/>
  <c r="C3" i="2"/>
  <c r="B3" i="2"/>
  <c r="B15" i="1"/>
  <c r="A15" i="1"/>
  <c r="B22" i="4" l="1"/>
  <c r="B15" i="3"/>
  <c r="A15" i="2"/>
  <c r="C15" i="2"/>
  <c r="D15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B17" i="2"/>
  <c r="B19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  <c r="B17" i="3" l="1"/>
  <c r="B19" i="3" s="1"/>
</calcChain>
</file>

<file path=xl/sharedStrings.xml><?xml version="1.0" encoding="utf-8"?>
<sst xmlns="http://schemas.openxmlformats.org/spreadsheetml/2006/main" count="69" uniqueCount="23">
  <si>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</si>
  <si>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</si>
  <si>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</si>
  <si>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</si>
  <si>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</si>
  <si>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</si>
  <si>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</si>
  <si>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</si>
  <si>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</si>
  <si>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</si>
  <si>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</si>
  <si>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</si>
  <si>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</si>
  <si>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</si>
  <si>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</si>
  <si>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</si>
  <si>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</si>
  <si>
    <t>yearluDownPaymentInstallment</t>
  </si>
  <si>
    <t>c</t>
  </si>
  <si>
    <t>Annuity excel</t>
  </si>
  <si>
    <t>present value</t>
  </si>
  <si>
    <t>future value</t>
  </si>
  <si>
    <t>Annuity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</si>
</sst>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;[Red]&quot;€&quot;\ \-#,##0.0"/>
  </numFmts>
  <fonts count="4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6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20</xdr:row>
      <xdr:rowOff>177800</xdr:rowOff>
    </xdr:from>
    <xdr:to>
      <xdr:col>16</xdr:col>
      <xdr:colOff>136095</xdr:colOff>
      <xdr:row>24</xdr:row>
      <xdr:rowOff>88819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D7327-E09F-CBD4-7910-D154586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350" y="3860800"/>
          <a:ext cx="3438095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825500</xdr:colOff>
      <xdr:row>20</xdr:row>
      <xdr:rowOff>152400</xdr:rowOff>
    </xdr:from>
    <xdr:to>
      <xdr:col>5</xdr:col>
      <xdr:colOff>364569</xdr:colOff>
      <xdr:row>24</xdr:row>
      <xdr:rowOff>82467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1E73F6-34BE-8A06-78E3-ECAFB6A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3835400"/>
          <a:ext cx="4447619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A6A-443B-4C7B-84B0-6530AFDAC39A}">
  <dimension ref="A1:AR19"/>
  <sheetViews>
    <sheetView tabSelected="1" topLeftCell="A10" workbookViewId="0">
      <selection activeCell="E19" sqref="E19"/>
    </sheetView>
  </sheetViews>
  <sheetFormatPr defaultRowHeight="14.5"/>
  <cols>
    <col min="1" max="1" width="22" customWidth="1"/>
    <col min="2" max="2" width="20.1796875" customWidth="1"/>
    <col min="3" max="3" width="15.7265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</row>
    <row r="5" spans="1:44">
      <c r="A5" t="s">
        <v>11</v>
      </c>
      <c r="B5">
        <v>0.7</v>
      </c>
    </row>
    <row r="6" spans="1:44">
      <c r="A6" t="s">
        <v>7</v>
      </c>
      <c r="B6" s="5">
        <f>832316.88*150</f>
        <v>124847532</v>
      </c>
    </row>
    <row r="7" spans="1:44">
      <c r="A7" t="s">
        <v>10</v>
      </c>
      <c r="B7">
        <f>C7*150</f>
        <v>1087500</v>
      </c>
      <c r="C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f>C9*150</f>
        <v>57000000</v>
      </c>
      <c r="C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B9*(B5)/B11</f>
        <v>1995000</v>
      </c>
    </row>
    <row r="13" spans="1:44">
      <c r="A13" t="s">
        <v>14</v>
      </c>
      <c r="B13">
        <f>B6-B12-B7</f>
        <v>121765032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44">
      <c r="A16" t="s">
        <v>18</v>
      </c>
    </row>
    <row r="17" spans="1:2">
      <c r="A17" t="s">
        <v>15</v>
      </c>
      <c r="B17" s="6">
        <f>NPV(B4,A15:U15)</f>
        <v>926867598.882218</v>
      </c>
    </row>
    <row r="18" spans="1:2">
      <c r="A18" t="s">
        <v>16</v>
      </c>
      <c r="B18" s="6">
        <v>926867598.88221705</v>
      </c>
    </row>
    <row r="19" spans="1:2">
      <c r="B19" s="3">
        <f>B17-B18</f>
        <v>9.5367431640625E-7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72A-41D5-4B21-A796-455CB3645BCE}">
  <dimension ref="A1:U23"/>
  <sheetViews>
    <sheetView topLeftCell="A4" zoomScale="85" zoomScaleNormal="85" workbookViewId="0">
      <selection activeCell="B20" sqref="B20"/>
    </sheetView>
  </sheetViews>
  <sheetFormatPr defaultRowHeight="14.5"/>
  <cols>
    <col min="1" max="1" width="32.6328125" customWidth="1"/>
    <col min="2" max="2" width="27.26953125" customWidth="1"/>
  </cols>
  <sheetData>
    <row r="1" spans="1:21">
      <c r="A1" t="s">
        <v>0</v>
      </c>
      <c r="B1" t="s">
        <v>9</v>
      </c>
    </row>
    <row r="2" spans="1:21">
      <c r="A2" t="s">
        <v>5</v>
      </c>
      <c r="B2" s="2">
        <v>0.1</v>
      </c>
    </row>
    <row r="3" spans="1:21">
      <c r="A3" t="s">
        <v>12</v>
      </c>
      <c r="B3" s="2">
        <v>0.1</v>
      </c>
    </row>
    <row r="4" spans="1:21">
      <c r="A4" t="s">
        <v>2</v>
      </c>
      <c r="B4">
        <f>((1-B5)*B3)+(B5*B2)</f>
        <v>0.1</v>
      </c>
    </row>
    <row r="5" spans="1:21">
      <c r="A5" t="s">
        <v>11</v>
      </c>
      <c r="B5">
        <v>0.7</v>
      </c>
    </row>
    <row r="6" spans="1:21">
      <c r="A6" t="s">
        <v>7</v>
      </c>
      <c r="B6" s="5">
        <f>832316.88*150</f>
        <v>124847532</v>
      </c>
    </row>
    <row r="7" spans="1:21">
      <c r="A7" t="s">
        <v>10</v>
      </c>
      <c r="B7">
        <f>C7*150</f>
        <v>1087500</v>
      </c>
      <c r="C7">
        <v>7250</v>
      </c>
    </row>
    <row r="8" spans="1:21">
      <c r="A8" t="s">
        <v>6</v>
      </c>
      <c r="B8">
        <v>1</v>
      </c>
    </row>
    <row r="9" spans="1:21">
      <c r="A9" t="s">
        <v>1</v>
      </c>
      <c r="B9">
        <f>C9*150</f>
        <v>57000000</v>
      </c>
      <c r="C9">
        <v>380000</v>
      </c>
    </row>
    <row r="10" spans="1:21">
      <c r="A10" t="s">
        <v>3</v>
      </c>
      <c r="B10">
        <v>40</v>
      </c>
    </row>
    <row r="11" spans="1:21">
      <c r="A11" t="s">
        <v>4</v>
      </c>
      <c r="B11">
        <v>20</v>
      </c>
    </row>
    <row r="12" spans="1:21">
      <c r="A12" t="s">
        <v>13</v>
      </c>
      <c r="B12">
        <f>B9*(B5)/B11</f>
        <v>1995000</v>
      </c>
    </row>
    <row r="13" spans="1:21">
      <c r="A13" t="s">
        <v>14</v>
      </c>
      <c r="B13">
        <f>B6-B12-B7</f>
        <v>121765032</v>
      </c>
    </row>
    <row r="14" spans="1:21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21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21">
      <c r="A16" t="s">
        <v>20</v>
      </c>
    </row>
    <row r="17" spans="1:2">
      <c r="A17" t="s">
        <v>21</v>
      </c>
      <c r="B17">
        <v>0</v>
      </c>
    </row>
    <row r="20" spans="1:2">
      <c r="A20" t="s">
        <v>19</v>
      </c>
      <c r="B20" s="6">
        <f>PMT(B2,B11,(B9*B5),0,0)</f>
        <v>-4686639.0284245769</v>
      </c>
    </row>
    <row r="21" spans="1:2">
      <c r="A21" t="s">
        <v>22</v>
      </c>
      <c r="B21" s="6">
        <v>-4686639.0284245797</v>
      </c>
    </row>
    <row r="22" spans="1:2">
      <c r="B22" s="3">
        <f>B20-B21</f>
        <v>0</v>
      </c>
    </row>
    <row r="23" spans="1:2">
      <c r="B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workbookViewId="0">
      <selection activeCell="B18" sqref="B18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U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C2D-37DB-42C8-A821-1F3771468E39}">
  <dimension ref="A1:V19"/>
  <sheetViews>
    <sheetView zoomScale="85" zoomScaleNormal="85" workbookViewId="0">
      <selection activeCell="A22" sqref="A22"/>
    </sheetView>
  </sheetViews>
  <sheetFormatPr defaultRowHeight="14.5"/>
  <cols>
    <col min="1" max="1" width="28.36328125" customWidth="1"/>
    <col min="2" max="2" width="14.08984375" customWidth="1"/>
    <col min="3" max="3" width="12.1796875" customWidth="1"/>
  </cols>
  <sheetData>
    <row r="1" spans="1:22">
      <c r="A1" t="s">
        <v>5</v>
      </c>
      <c r="B1" s="2">
        <v>0.1</v>
      </c>
    </row>
    <row r="2" spans="1:22">
      <c r="A2" t="s">
        <v>12</v>
      </c>
      <c r="B2" s="2">
        <v>0.1</v>
      </c>
    </row>
    <row r="3" spans="1:22">
      <c r="A3" t="s">
        <v>2</v>
      </c>
      <c r="B3">
        <f>((1-B4)*B2)+(B4*B1)</f>
        <v>0.1</v>
      </c>
      <c r="C3">
        <f>(1-B4)*B2</f>
        <v>3.0000000000000006E-2</v>
      </c>
    </row>
    <row r="4" spans="1:22">
      <c r="A4" t="s">
        <v>11</v>
      </c>
      <c r="B4">
        <v>0.7</v>
      </c>
      <c r="C4">
        <f>(B4*B1)</f>
        <v>6.9999999999999993E-2</v>
      </c>
    </row>
    <row r="5" spans="1:22">
      <c r="A5" t="s">
        <v>7</v>
      </c>
      <c r="B5">
        <v>12664435.23</v>
      </c>
    </row>
    <row r="6" spans="1:22">
      <c r="A6" t="s">
        <v>10</v>
      </c>
      <c r="B6">
        <v>27800</v>
      </c>
    </row>
    <row r="7" spans="1:22">
      <c r="A7" t="s">
        <v>6</v>
      </c>
      <c r="B7">
        <v>2</v>
      </c>
    </row>
    <row r="8" spans="1:22">
      <c r="A8" t="s">
        <v>1</v>
      </c>
      <c r="B8">
        <v>830000</v>
      </c>
    </row>
    <row r="9" spans="1:22">
      <c r="A9" t="s">
        <v>3</v>
      </c>
      <c r="B9">
        <v>25</v>
      </c>
    </row>
    <row r="10" spans="1:22">
      <c r="A10" t="s">
        <v>4</v>
      </c>
      <c r="B10">
        <v>20</v>
      </c>
    </row>
    <row r="11" spans="1:22">
      <c r="A11" t="s">
        <v>13</v>
      </c>
      <c r="B11">
        <f>B8*(1-B4)/B10</f>
        <v>12450.000000000002</v>
      </c>
    </row>
    <row r="12" spans="1:22">
      <c r="A12" t="s">
        <v>14</v>
      </c>
      <c r="B12">
        <f>B5-B11-B6</f>
        <v>12624185.23</v>
      </c>
    </row>
    <row r="13" spans="1:22">
      <c r="A13" t="s">
        <v>17</v>
      </c>
      <c r="B13">
        <f>-B8*B4/B7</f>
        <v>-290500</v>
      </c>
    </row>
    <row r="14" spans="1:2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</row>
    <row r="15" spans="1:22">
      <c r="A15">
        <f>B13</f>
        <v>-290500</v>
      </c>
      <c r="B15">
        <f>B13</f>
        <v>-290500</v>
      </c>
      <c r="C15">
        <f>B12</f>
        <v>12624185.23</v>
      </c>
      <c r="D15">
        <f>C15</f>
        <v>12624185.23</v>
      </c>
      <c r="E15">
        <f t="shared" ref="E15:V15" si="0">D15</f>
        <v>12624185.23</v>
      </c>
      <c r="F15">
        <f t="shared" si="0"/>
        <v>12624185.23</v>
      </c>
      <c r="G15">
        <f t="shared" si="0"/>
        <v>12624185.23</v>
      </c>
      <c r="H15">
        <f t="shared" si="0"/>
        <v>12624185.23</v>
      </c>
      <c r="I15">
        <f t="shared" si="0"/>
        <v>12624185.23</v>
      </c>
      <c r="J15">
        <f t="shared" si="0"/>
        <v>12624185.23</v>
      </c>
      <c r="K15">
        <f t="shared" si="0"/>
        <v>12624185.23</v>
      </c>
      <c r="L15">
        <f t="shared" si="0"/>
        <v>12624185.23</v>
      </c>
      <c r="M15">
        <f t="shared" si="0"/>
        <v>12624185.23</v>
      </c>
      <c r="N15">
        <f t="shared" si="0"/>
        <v>12624185.23</v>
      </c>
      <c r="O15">
        <f t="shared" si="0"/>
        <v>12624185.23</v>
      </c>
      <c r="P15">
        <f t="shared" si="0"/>
        <v>12624185.23</v>
      </c>
      <c r="Q15">
        <f t="shared" si="0"/>
        <v>12624185.23</v>
      </c>
      <c r="R15">
        <f t="shared" si="0"/>
        <v>12624185.23</v>
      </c>
      <c r="S15">
        <f t="shared" si="0"/>
        <v>12624185.23</v>
      </c>
      <c r="T15">
        <f t="shared" si="0"/>
        <v>12624185.23</v>
      </c>
      <c r="U15">
        <f t="shared" si="0"/>
        <v>12624185.23</v>
      </c>
      <c r="V15">
        <f t="shared" si="0"/>
        <v>12624185.23</v>
      </c>
    </row>
    <row r="17" spans="1:2">
      <c r="A17" t="s">
        <v>15</v>
      </c>
      <c r="B17" s="4">
        <f>NPV(B3,A15:V15)</f>
        <v>88319632.533586636</v>
      </c>
    </row>
    <row r="18" spans="1:2">
      <c r="A18" t="s">
        <v>16</v>
      </c>
      <c r="B18">
        <v>97151595</v>
      </c>
    </row>
    <row r="19" spans="1:2">
      <c r="B19" s="3">
        <f>B17-B18</f>
        <v>-8831962.4664133638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150MW</vt:lpstr>
      <vt:lpstr>annuity</vt:lpstr>
      <vt:lpstr>solar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2022-10-04T21:27:18Z</dcterms:modified>
</cp:coreProperties>
</file>