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BD4508B-B628-45DC-9A5A-D6A10B45392A}" xr6:coauthVersionLast="47" xr6:coauthVersionMax="47" xr10:uidLastSave="{00000000-0000-0000-0000-000000000000}"/>
  <bookViews>
    <workbookView xWindow="15" yWindow="-16320" windowWidth="29040" windowHeight="15840" tabRatio="998" firstSheet="7" activeTab="1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EnergyProducers" sheetId="17" r:id="rId12"/>
    <sheet name="FuelPriceTrends" sheetId="30" r:id="rId13"/>
    <sheet name="TargetInvestorTargets" sheetId="26" r:id="rId14"/>
    <sheet name="ElectricitySpotMarkets" sheetId="14" r:id="rId15"/>
    <sheet name="StepTrends" sheetId="18" r:id="rId16"/>
    <sheet name="yearly targets" sheetId="52" r:id="rId17"/>
    <sheet name="Potentials" sheetId="51" r:id="rId18"/>
    <sheet name="Dismantled" sheetId="49" r:id="rId19"/>
    <sheet name="backup" sheetId="50" r:id="rId20"/>
    <sheet name="CO2" sheetId="44" r:id="rId21"/>
    <sheet name="Governments" sheetId="19" r:id="rId22"/>
    <sheet name="GeometricTrends" sheetId="21" r:id="rId23"/>
    <sheet name="NewTechnologies" sheetId="35" r:id="rId24"/>
    <sheet name="dutchGermanPlants2015_from_emla" sheetId="39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24" hidden="1">dutchGermanPlants2015_from_emla!$A$1:$H$440</definedName>
    <definedName name="_xlnm._FilterDatabase" localSheetId="11" hidden="1">EnergyProducers!$H$9:$H$151</definedName>
    <definedName name="_xlnm._FilterDatabase" localSheetId="23" hidden="1">NewTechnologies!$A$1:$I$11</definedName>
    <definedName name="_xlnm._FilterDatabase" localSheetId="26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0" l="1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3" i="18"/>
  <c r="D16" i="33" l="1"/>
  <c r="F16" i="33"/>
  <c r="O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N5" i="33"/>
  <c r="N6" i="33"/>
  <c r="N27" i="33"/>
  <c r="N29" i="33"/>
  <c r="N30" i="33"/>
  <c r="N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<sst xmlns="http://schemas.openxmlformats.org/spreadsheetml/2006/main" count="2620" uniqueCount="809">
  <si>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</si>
  <si>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</si>
  <si>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</si>
  <si>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</si>
  <si>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</si>
  <si>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</si>
  <si>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</si>
  <si>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</si>
  <si>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</si>
  <si>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</si>
  <si>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</si>
  <si>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</si>
  <si>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</si>
  <si>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</si>
  <si>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</si>
  <si>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</si>
  <si>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</si>
  <si>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</si>
  <si>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</si>
  <si>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</si>
  <si>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</si>
  <si>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</si>
  <si>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</si>
  <si>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</si>
  <si>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</si>
  <si>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</si>
  <si>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</si>
  <si>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</si>
  <si>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</si>
  <si>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</si>
  <si>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</si>
  <si>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</si>
  <si>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</si>
  <si>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</si>
  <si>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</si>
  <si>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</si>
  <si>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</si>
  <si>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</si>
  <si>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</si>
  <si>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</si>
  <si>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</si>
  <si>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</si>
  <si>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</si>
  <si>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</si>
  <si>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</si>
  <si>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</si>
  <si>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</si>
  <si>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</si>
  <si>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</si>
  <si>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</si>
  <si>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</si>
  <si>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</si>
  <si>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</si>
  <si>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</si>
  <si>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</si>
  <si>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</si>
  <si>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</si>
  <si>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</si>
  <si>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</si>
  <si>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</si>
  <si>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</si>
  <si>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</si>
  <si>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</si>
  <si>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</si>
  <si>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</si>
  <si>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</si>
  <si>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</si>
  <si>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</si>
  <si>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</si>
  <si>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</si>
  <si>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</si>
  <si>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</si>
  <si>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</si>
  <si>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</si>
  <si>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</si>
  <si>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</si>
  <si>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</si>
  <si>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</si>
  <si>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</si>
  <si>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</si>
  <si>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</si>
  <si>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</si>
  <si>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</si>
  <si>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</si>
  <si>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</si>
  <si>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</si>
  <si>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</si>
  <si>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</si>
  <si>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</si>
  <si>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</si>
  <si>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</si>
  <si>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</si>
  <si>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</si>
  <si>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</si>
  <si>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</si>
  <si>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</si>
  <si>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</si>
  <si>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</si>
  <si>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</si>
  <si>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</si>
  <si>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</si>
  <si>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</si>
  <si>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</si>
  <si>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</si>
  <si>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</si>
  <si>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</si>
  <si>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</si>
  <si>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</si>
  <si>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</si>
  <si>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</si>
  <si>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</si>
  <si>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</si>
  <si>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</si>
  <si>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</si>
  <si>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</si>
  <si>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</si>
  <si>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</si>
  <si>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</si>
  <si>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</si>
  <si>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</si>
  <si>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</si>
  <si>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</si>
  <si>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</si>
  <si>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</si>
  <si>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</si>
  <si>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</si>
  <si>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</si>
  <si>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</si>
  <si>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</si>
  <si>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</si>
  <si>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</si>
  <si>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</si>
  <si>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</si>
  <si>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</si>
  <si>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</si>
  <si>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</si>
  <si>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</si>
  <si>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</si>
  <si>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</si>
  <si>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</si>
  <si>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</si>
  <si>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</si>
  <si>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</si>
  <si>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</si>
  <si>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</si>
  <si>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</si>
  <si>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</si>
  <si>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</si>
  <si>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</si>
  <si>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</si>
  <si>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</si>
  <si>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</si>
  <si>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</si>
  <si>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</si>
  <si>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</si>
  <si>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</si>
  <si>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</si>
  <si>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</si>
  <si>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</si>
  <si>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</si>
  <si>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</si>
  <si>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</si>
  <si>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</si>
  <si>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</si>
  <si>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</si>
  <si>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</si>
  <si>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</si>
  <si>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</si>
  <si>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</si>
  <si>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</si>
  <si>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</si>
  <si>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</si>
  <si>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</si>
  <si>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</si>
  <si>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</si>
  <si>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</si>
  <si>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</si>
  <si>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</si>
  <si>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</si>
  <si>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</si>
  <si>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</si>
  <si>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</si>
  <si>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</si>
  <si>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</si>
  <si>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</si>
  <si>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</si>
  <si>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</si>
  <si>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</si>
  <si>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</si>
  <si>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</si>
  <si>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</si>
  <si>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</si>
  <si>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</si>
  <si>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</si>
  <si>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</si>
  <si>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</si>
  <si>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</si>
  <si>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</si>
  <si>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</si>
  <si>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</si>
  <si>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</si>
  <si>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</si>
  <si>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</si>
  <si>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</si>
  <si>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</si>
  <si>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</si>
  <si>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</si>
  <si>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</si>
  <si>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</si>
  <si>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</si>
  <si>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</si>
  <si>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</si>
  <si>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</si>
  <si>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</si>
  <si>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</si>
  <si>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</si>
  <si>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</si>
  <si>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</si>
  <si>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</si>
  <si>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</si>
  <si>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</si>
  <si>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</si>
  <si>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</si>
  <si>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</si>
  <si>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</si>
  <si>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</si>
  <si>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</si>
  <si>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</si>
  <si>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</si>
  <si>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</si>
  <si>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</si>
  <si>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</si>
  <si>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</si>
  <si>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</si>
  <si>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</si>
  <si>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</si>
  <si>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</si>
  <si>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</si>
  <si>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</si>
  <si>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</si>
  <si>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</si>
  <si>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</si>
  <si>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</si>
  <si>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</si>
  <si>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</si>
  <si>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</si>
  <si>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</si>
  <si>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</si>
  <si>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</si>
  <si>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</si>
  <si>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</si>
  <si>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</si>
  <si>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</si>
  <si>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</si>
  <si>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</si>
  <si>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</si>
  <si>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</si>
  <si>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</si>
  <si>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</si>
  <si>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</si>
  <si>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</si>
  <si>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</si>
  <si>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</si>
  <si>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</si>
  <si>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</si>
  <si>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</si>
  <si>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</si>
  <si>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</si>
  <si>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</si>
  <si>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</si>
  <si>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</si>
  <si>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</si>
  <si>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</si>
  <si>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</si>
  <si>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</si>
  <si>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</si>
  <si>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</si>
  <si>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</si>
  <si>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</si>
  <si>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</si>
  <si>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</si>
  <si>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</si>
  <si>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</si>
  <si>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</si>
  <si>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</si>
  <si>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</si>
  <si>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</si>
  <si>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</si>
  <si>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</si>
  <si>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</si>
  <si>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</si>
  <si>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</si>
  <si>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</si>
  <si>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</si>
  <si>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</si>
  <si>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</si>
  <si>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</si>
  <si>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</si>
  <si>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</si>
  <si>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</si>
  <si>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</si>
  <si>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</si>
  <si>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</si>
  <si>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</si>
  <si>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</si>
  <si>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</si>
  <si>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</si>
  <si>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</si>
  <si>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</si>
  <si>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</si>
  <si>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</si>
  <si>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</si>
  <si>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</si>
  <si>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</si>
  <si>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</si>
  <si>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</si>
  <si>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</si>
  <si>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</si>
  <si>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</si>
  <si>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</si>
  <si>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</si>
  <si>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</si>
  <si>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</si>
  <si>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</si>
  <si>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</si>
  <si>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</si>
  <si>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</si>
  <si>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</si>
  <si>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</si>
  <si>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</si>
  <si>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</si>
  <si>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</si>
  <si>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</si>
  <si>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</si>
  <si>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</si>
  <si>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</si>
  <si>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</si>
  <si>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</si>
  <si>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</si>
  <si>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</si>
  <si>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</si>
  <si>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</si>
  <si>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</si>
  <si>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</si>
  <si>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</si>
  <si>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</si>
  <si>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</si>
  <si>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</si>
  <si>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</si>
  <si>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</si>
  <si>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</si>
  <si>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</si>
  <si>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</si>
  <si>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</si>
  <si>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</si>
  <si>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</si>
  <si>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</si>
  <si>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</si>
  <si>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</si>
  <si>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</si>
  <si>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</si>
  <si>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</si>
  <si>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</si>
  <si>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</si>
  <si>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</si>
  <si>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</si>
  <si>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</si>
  <si>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</si>
  <si>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</si>
  <si>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</si>
  <si>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</si>
  <si>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</si>
  <si>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</si>
  <si>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</si>
  <si>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</si>
  <si>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</si>
  <si>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</si>
  <si>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</si>
  <si>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</si>
  <si>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</si>
  <si>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</si>
  <si>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</si>
  <si>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</si>
  <si>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</si>
  <si>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</si>
  <si>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</si>
  <si>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</si>
  <si>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</si>
  <si>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</si>
  <si>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</si>
  <si>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</si>
  <si>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</si>
  <si>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</si>
  <si>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</si>
  <si>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</si>
  <si>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</si>
  <si>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</si>
  <si>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</si>
  <si>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</si>
  <si>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</si>
  <si>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</si>
  <si>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</si>
  <si>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</si>
  <si>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</si>
  <si>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</si>
  <si>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</si>
  <si>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</si>
  <si>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</si>
  <si>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</si>
  <si>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</si>
  <si>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</si>
  <si>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</si>
  <si>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</si>
  <si>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</si>
  <si>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</si>
  <si>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</si>
  <si>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</si>
  <si>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</si>
  <si>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</si>
  <si>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</si>
  <si>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</si>
  <si>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</si>
  <si>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</si>
  <si>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</si>
  <si>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</si>
  <si>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</si>
  <si>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</si>
  <si>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</si>
  <si>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</si>
  <si>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</si>
  <si>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</si>
  <si>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</si>
  <si>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</si>
  <si>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</si>
  <si>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</si>
  <si>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</si>
  <si>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</si>
  <si>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</si>
  <si>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</si>
  <si>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</si>
  <si>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</si>
  <si>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</si>
  <si>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</si>
  <si>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</si>
  <si>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</si>
  <si>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</si>
  <si>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</si>
  <si>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</si>
  <si>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</si>
  <si>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</si>
  <si>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</si>
  <si>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</si>
  <si>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</si>
  <si>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</si>
  <si>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</si>
  <si>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</si>
  <si>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</si>
  <si>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</si>
  <si>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</si>
  <si>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</si>
  <si>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</si>
  <si>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</si>
  <si>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</si>
  <si>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</si>
  <si>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</si>
  <si>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</si>
  <si>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</si>
  <si>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</si>
  <si>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</si>
  <si>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</si>
  <si>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</si>
  <si>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</si>
  <si>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</si>
  <si>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</si>
  <si>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</si>
  <si>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</si>
  <si>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</si>
  <si>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</si>
  <si>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</si>
  <si>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</si>
  <si>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</si>
  <si>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</si>
  <si>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</si>
  <si>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</si>
  <si>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</si>
  <si>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</si>
  <si>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</si>
  <si>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</si>
  <si>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</si>
  <si>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</si>
  <si>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</si>
  <si>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</si>
  <si>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</si>
  <si>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</si>
  <si>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</si>
  <si>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</si>
  <si>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</si>
  <si>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</si>
  <si>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</si>
  <si>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</si>
  <si>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</si>
  <si>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</si>
  <si>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</si>
  <si>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</si>
  <si>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</si>
  <si>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</si>
  <si>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</si>
  <si>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</si>
  <si>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</si>
  <si>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</si>
  <si>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</si>
  <si>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</si>
  <si>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</si>
  <si>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</si>
  <si>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</si>
  <si>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</si>
  <si>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</si>
  <si>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</si>
  <si>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</si>
  <si>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</si>
  <si>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</si>
  <si>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</si>
  <si>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</si>
  <si>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</si>
  <si>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</si>
  <si>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</si>
  <si>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</si>
  <si>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</si>
  <si>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</si>
  <si>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</si>
  <si>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</si>
  <si>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</si>
  <si>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</si>
  <si>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</si>
  <si>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</si>
  <si>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</si>
  <si>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</si>
  <si>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</si>
  <si>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</si>
  <si>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</si>
  <si>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</si>
  <si>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</si>
  <si>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</si>
  <si>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</si>
  <si>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</si>
  <si>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</si>
  <si>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</si>
  <si>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</si>
  <si>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</si>
  <si>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</si>
  <si>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</si>
  <si>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</si>
  <si>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</si>
  <si>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</si>
  <si>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</si>
  <si>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</si>
  <si>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</si>
  <si>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</si>
  <si>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</si>
  <si>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</si>
  <si>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</si>
  <si>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</si>
  <si>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</si>
  <si>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</si>
  <si>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</si>
  <si>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</si>
  <si>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</si>
  <si>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</si>
  <si>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</si>
  <si>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</si>
  <si>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</si>
  <si>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</si>
  <si>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</si>
  <si>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</si>
  <si>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</si>
  <si>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</si>
  <si>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</si>
  <si>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</si>
  <si>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</si>
  <si>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</si>
  <si>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</si>
  <si>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</si>
  <si>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</si>
  <si>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</si>
  <si>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</si>
  <si>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</si>
  <si>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</si>
  <si>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</si>
  <si>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</si>
  <si>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</si>
  <si>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</si>
  <si>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</si>
  <si>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</si>
  <si>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</si>
  <si>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</si>
  <si>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</si>
  <si>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</si>
  <si>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</si>
  <si>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</si>
  <si>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</si>
  <si>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</si>
  <si>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</si>
  <si>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</si>
  <si>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</si>
  <si>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</si>
  <si>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</si>
  <si>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</si>
  <si>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</si>
  <si>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</si>
  <si>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</si>
  <si>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</si>
  <si>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</si>
  <si>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</si>
  <si>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</si>
  <si>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</si>
  <si>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</si>
  <si>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</si>
  <si>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</si>
  <si>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</si>
  <si>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</si>
  <si>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</si>
  <si>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</si>
  <si>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</si>
  <si>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</si>
  <si>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</si>
  <si>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</si>
  <si>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</si>
  <si>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</si>
  <si>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</si>
  <si>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</si>
  <si>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</si>
  <si>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</si>
  <si>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</si>
  <si>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</si>
  <si>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</si>
  <si>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</si>
  <si>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</si>
  <si>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</si>
  <si>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</si>
  <si>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</si>
  <si>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</si>
  <si>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</si>
  <si>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</si>
  <si>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</si>
  <si>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</si>
  <si>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</si>
  <si>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</si>
  <si>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</si>
  <si>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</si>
  <si>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</si>
  <si>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</si>
  <si>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</si>
  <si>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</si>
  <si>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</si>
  <si>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</si>
  <si>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</si>
  <si>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</si>
  <si>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</si>
  <si>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</si>
  <si>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</si>
  <si>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</si>
  <si>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</si>
  <si>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</si>
  <si>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</si>
  <si>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</si>
  <si>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</si>
  <si>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</si>
  <si>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</si>
  <si>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</si>
  <si>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</si>
  <si>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</si>
  <si>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</si>
  <si>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</si>
  <si>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</si>
  <si>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</si>
  <si>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</si>
  <si>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</si>
  <si>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</si>
  <si>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</si>
  <si>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</si>
  <si>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</si>
  <si>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</si>
  <si>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</si>
  <si>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</si>
  <si>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</si>
  <si>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</si>
  <si>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</si>
  <si>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</si>
  <si>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</si>
  <si>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</si>
  <si>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</si>
  <si>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</si>
  <si>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</si>
  <si>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</si>
  <si>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</si>
  <si>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</si>
  <si>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</si>
  <si>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</si>
  <si>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</si>
  <si>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</si>
  <si>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</si>
  <si>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</si>
  <si>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</si>
  <si>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</si>
  <si>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</si>
  <si>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</si>
  <si>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</si>
  <si>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</si>
  <si>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</si>
  <si>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</si>
  <si>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</si>
  <si>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</si>
  <si>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</si>
  <si>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</si>
  <si>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</si>
  <si>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</si>
  <si>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</si>
  <si>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</si>
  <si>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</si>
  <si>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</si>
  <si>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</si>
  <si>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</si>
  <si>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</si>
  <si>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</si>
  <si>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</si>
  <si>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</si>
  <si>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</si>
  <si>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</si>
  <si>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</si>
  <si>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</si>
  <si>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</si>
  <si>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</si>
  <si>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</si>
  <si>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</si>
  <si>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</si>
  <si>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</si>
  <si>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</si>
  <si>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</si>
  <si>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</si>
  <si>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</si>
  <si>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</si>
  <si>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</si>
  <si>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</si>
  <si>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</si>
  <si>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</si>
  <si>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</si>
  <si>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</si>
  <si>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</si>
  <si>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</si>
  <si>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</si>
  <si>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</si>
  <si>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</si>
  <si>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</si>
  <si>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</si>
  <si>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</si>
  <si>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</si>
  <si>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</si>
  <si>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</si>
  <si>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</si>
  <si>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</si>
  <si>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</si>
  <si>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</si>
  <si>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</si>
  <si>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</si>
  <si>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</si>
  <si>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</si>
  <si>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</si>
  <si>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</si>
  <si>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</si>
  <si>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</si>
  <si>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</si>
  <si>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</si>
  <si>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</si>
  <si>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</si>
  <si>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</si>
  <si>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</si>
  <si>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</si>
  <si>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</si>
  <si>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</si>
  <si>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</si>
  <si>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</si>
  <si>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</si>
  <si>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</si>
  <si>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</si>
  <si>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</si>
  <si>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</si>
  <si>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</si>
  <si>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</si>
  <si>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</si>
  <si>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</si>
  <si>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</si>
  <si>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</si>
  <si>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</si>
  <si>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</si>
  <si>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</si>
  <si>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</si>
  <si>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</si>
  <si>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</si>
  <si>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</si>
  <si>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</si>
  <si>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</si>
  <si>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 xml:space="preserve">target 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</si>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</sst>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  <xf numFmtId="0" fontId="0" fillId="0" borderId="0" xfId="0"/>
    <xf numFmtId="0" fontId="0" fillId="0" borderId="0" xfId="0"/>
    <xf numFmtId="0" fontId="0" fillId="0" borderId="0" xfId="0"/>
    <xf numFmtId="0" fontId="19" fillId="0" borderId="0" xfId="0" applyNumberFormat="1" applyFont="1" applyAlignment="1">
      <alignment wrapText="1"/>
    </xf>
  </cellXfs>
  <cellStyles count="4">
    <cellStyle name="Hyperlink" xfId="2" builtinId="8"/>
    <cellStyle name="Hyperlink 2" xfId="3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8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J16" sqref="J16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12" ht="29">
      <c r="A1" s="27" t="s">
        <v>694</v>
      </c>
      <c r="B1" s="34" t="s">
        <v>693</v>
      </c>
      <c r="C1" s="34" t="s">
        <v>702</v>
      </c>
      <c r="D1" s="28" t="s">
        <v>695</v>
      </c>
      <c r="E1" s="29" t="s">
        <v>802</v>
      </c>
      <c r="F1" s="32" t="s">
        <v>678</v>
      </c>
    </row>
    <row r="2" spans="1:12">
      <c r="A2" s="23" t="s">
        <v>172</v>
      </c>
      <c r="B2" s="30" t="s">
        <v>129</v>
      </c>
      <c r="C2" s="30" t="s">
        <v>701</v>
      </c>
      <c r="D2" s="24">
        <v>1</v>
      </c>
    </row>
    <row r="3" spans="1:12">
      <c r="A3" s="23"/>
      <c r="B3" s="30" t="s">
        <v>130</v>
      </c>
      <c r="C3" s="30" t="s">
        <v>701</v>
      </c>
      <c r="D3" s="24">
        <v>2</v>
      </c>
      <c r="E3" s="51" t="s">
        <v>805</v>
      </c>
    </row>
    <row r="4" spans="1:12">
      <c r="A4" s="23" t="s">
        <v>116</v>
      </c>
      <c r="B4" s="30" t="s">
        <v>116</v>
      </c>
      <c r="C4" s="30" t="s">
        <v>722</v>
      </c>
      <c r="D4" s="24">
        <v>3</v>
      </c>
    </row>
    <row r="5" spans="1:12">
      <c r="A5" s="23"/>
      <c r="B5" s="30" t="s">
        <v>131</v>
      </c>
      <c r="C5" s="30" t="s">
        <v>722</v>
      </c>
      <c r="D5" s="24">
        <v>4</v>
      </c>
      <c r="E5" s="51" t="s">
        <v>804</v>
      </c>
    </row>
    <row r="6" spans="1:12">
      <c r="A6" s="23"/>
      <c r="B6" s="30" t="s">
        <v>132</v>
      </c>
      <c r="C6" s="30" t="s">
        <v>722</v>
      </c>
      <c r="D6" s="24">
        <v>5</v>
      </c>
    </row>
    <row r="7" spans="1:12">
      <c r="A7" s="23"/>
      <c r="B7" s="30" t="s">
        <v>114</v>
      </c>
      <c r="C7" s="30" t="s">
        <v>722</v>
      </c>
      <c r="D7" s="24">
        <v>6</v>
      </c>
    </row>
    <row r="8" spans="1:12">
      <c r="A8" s="23"/>
      <c r="B8" s="30" t="s">
        <v>133</v>
      </c>
      <c r="C8" s="30" t="s">
        <v>722</v>
      </c>
      <c r="D8" s="24">
        <v>7</v>
      </c>
      <c r="K8" s="51"/>
      <c r="L8" s="51"/>
    </row>
    <row r="9" spans="1:12">
      <c r="A9" s="23"/>
      <c r="B9" s="30" t="s">
        <v>134</v>
      </c>
      <c r="C9" s="30" t="s">
        <v>722</v>
      </c>
      <c r="D9" s="24">
        <v>8</v>
      </c>
      <c r="L9" s="51"/>
    </row>
    <row r="10" spans="1:12">
      <c r="A10" s="23"/>
      <c r="B10" s="30" t="s">
        <v>135</v>
      </c>
      <c r="C10" s="30" t="s">
        <v>722</v>
      </c>
      <c r="D10" s="24">
        <v>9</v>
      </c>
      <c r="L10" s="51"/>
    </row>
    <row r="11" spans="1:12">
      <c r="A11" s="23"/>
      <c r="B11" s="30" t="s">
        <v>136</v>
      </c>
      <c r="C11" s="30" t="s">
        <v>699</v>
      </c>
      <c r="D11" s="24">
        <v>10</v>
      </c>
      <c r="L11" s="51"/>
    </row>
    <row r="12" spans="1:12">
      <c r="A12" s="23"/>
      <c r="B12" s="30" t="s">
        <v>137</v>
      </c>
      <c r="C12" s="30" t="s">
        <v>699</v>
      </c>
      <c r="D12" s="24">
        <v>11</v>
      </c>
      <c r="K12" s="51"/>
      <c r="L12" s="51"/>
    </row>
    <row r="13" spans="1:12">
      <c r="A13" s="23" t="s">
        <v>176</v>
      </c>
      <c r="B13" s="30" t="s">
        <v>138</v>
      </c>
      <c r="C13" s="30" t="s">
        <v>699</v>
      </c>
      <c r="D13" s="24">
        <v>12</v>
      </c>
      <c r="K13" s="51"/>
      <c r="L13" s="51"/>
    </row>
    <row r="14" spans="1:12">
      <c r="A14" s="23"/>
      <c r="B14" s="30" t="s">
        <v>139</v>
      </c>
      <c r="C14" s="30" t="s">
        <v>699</v>
      </c>
      <c r="D14" s="24">
        <v>13</v>
      </c>
      <c r="K14" s="51"/>
      <c r="L14" s="51"/>
    </row>
    <row r="15" spans="1:12">
      <c r="A15" s="23" t="s">
        <v>174</v>
      </c>
      <c r="B15" s="30" t="s">
        <v>78</v>
      </c>
      <c r="C15" s="30" t="s">
        <v>722</v>
      </c>
      <c r="D15" s="24">
        <v>14</v>
      </c>
      <c r="E15" s="51" t="s">
        <v>78</v>
      </c>
      <c r="K15" s="51"/>
      <c r="L15" s="51"/>
    </row>
    <row r="16" spans="1:12">
      <c r="A16" s="23"/>
      <c r="B16" s="30" t="s">
        <v>140</v>
      </c>
      <c r="C16" s="30" t="s">
        <v>722</v>
      </c>
      <c r="D16" s="24">
        <v>15</v>
      </c>
      <c r="K16" s="51"/>
      <c r="L16" s="51"/>
    </row>
    <row r="17" spans="1:12">
      <c r="A17" s="23"/>
      <c r="B17" s="30" t="s">
        <v>141</v>
      </c>
      <c r="C17" s="30" t="s">
        <v>722</v>
      </c>
      <c r="D17" s="24">
        <v>16</v>
      </c>
      <c r="L17" s="51"/>
    </row>
    <row r="18" spans="1:12">
      <c r="A18" s="23" t="s">
        <v>142</v>
      </c>
      <c r="B18" s="30" t="s">
        <v>142</v>
      </c>
      <c r="C18" s="30" t="s">
        <v>722</v>
      </c>
      <c r="D18" s="24">
        <v>17</v>
      </c>
      <c r="E18" s="51" t="s">
        <v>803</v>
      </c>
      <c r="F18" s="51" t="s">
        <v>142</v>
      </c>
      <c r="L18" s="51"/>
    </row>
    <row r="19" spans="1:12">
      <c r="A19" s="23"/>
      <c r="B19" s="30" t="s">
        <v>143</v>
      </c>
      <c r="C19" s="30" t="s">
        <v>722</v>
      </c>
      <c r="D19" s="24">
        <v>18</v>
      </c>
      <c r="L19" s="51"/>
    </row>
    <row r="20" spans="1:12">
      <c r="A20" s="23"/>
      <c r="B20" s="30" t="s">
        <v>144</v>
      </c>
      <c r="C20" s="30" t="s">
        <v>700</v>
      </c>
      <c r="D20" s="24">
        <v>19</v>
      </c>
    </row>
    <row r="21" spans="1:12">
      <c r="A21" s="23"/>
      <c r="B21" s="30" t="s">
        <v>145</v>
      </c>
      <c r="C21" s="30" t="s">
        <v>696</v>
      </c>
      <c r="D21" s="24">
        <v>20</v>
      </c>
    </row>
    <row r="22" spans="1:12">
      <c r="A22" s="23" t="s">
        <v>175</v>
      </c>
      <c r="B22" s="30" t="s">
        <v>146</v>
      </c>
      <c r="C22" s="30" t="s">
        <v>700</v>
      </c>
      <c r="D22" s="24">
        <v>21</v>
      </c>
    </row>
    <row r="23" spans="1:12">
      <c r="A23" s="23"/>
      <c r="B23" s="30" t="s">
        <v>147</v>
      </c>
      <c r="C23" s="30" t="s">
        <v>722</v>
      </c>
      <c r="D23" s="24">
        <v>22</v>
      </c>
    </row>
    <row r="24" spans="1:12">
      <c r="A24" s="23" t="s">
        <v>178</v>
      </c>
      <c r="B24" s="30" t="s">
        <v>148</v>
      </c>
      <c r="C24" s="30" t="s">
        <v>698</v>
      </c>
      <c r="D24" s="24">
        <v>23</v>
      </c>
      <c r="E24" s="51" t="s">
        <v>148</v>
      </c>
    </row>
    <row r="25" spans="1:12">
      <c r="A25" s="23" t="s">
        <v>177</v>
      </c>
      <c r="B25" s="30" t="s">
        <v>149</v>
      </c>
      <c r="C25" s="30" t="s">
        <v>697</v>
      </c>
      <c r="D25" s="24">
        <v>24</v>
      </c>
    </row>
    <row r="26" spans="1:12">
      <c r="A26" s="23"/>
      <c r="B26" s="30" t="s">
        <v>150</v>
      </c>
      <c r="C26" s="30" t="s">
        <v>722</v>
      </c>
      <c r="D26" s="24">
        <v>25</v>
      </c>
    </row>
    <row r="27" spans="1:12">
      <c r="A27" s="23"/>
      <c r="B27" s="30" t="s">
        <v>253</v>
      </c>
      <c r="C27" s="30" t="s">
        <v>722</v>
      </c>
      <c r="D27" s="24">
        <v>26</v>
      </c>
    </row>
    <row r="28" spans="1:12">
      <c r="A28" s="23"/>
      <c r="B28" s="30" t="s">
        <v>252</v>
      </c>
      <c r="C28" s="30" t="s">
        <v>722</v>
      </c>
      <c r="D28" s="24">
        <v>27</v>
      </c>
    </row>
    <row r="29" spans="1:12">
      <c r="A29" s="25" t="s">
        <v>264</v>
      </c>
      <c r="B29" s="33" t="str">
        <f>A29</f>
        <v>Coal PSC</v>
      </c>
      <c r="C29" s="30" t="s">
        <v>722</v>
      </c>
      <c r="D29" s="24">
        <v>28</v>
      </c>
    </row>
    <row r="30" spans="1:12">
      <c r="A30" s="25" t="s">
        <v>466</v>
      </c>
      <c r="B30" s="33" t="str">
        <f>A30</f>
        <v>Lignite PSC</v>
      </c>
      <c r="C30" s="30" t="s">
        <v>722</v>
      </c>
      <c r="D30" s="24">
        <v>29</v>
      </c>
    </row>
    <row r="31" spans="1:12" ht="15" thickBot="1">
      <c r="A31" s="26" t="s">
        <v>563</v>
      </c>
      <c r="B31" s="35" t="s">
        <v>563</v>
      </c>
      <c r="C31" s="36" t="s">
        <v>722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D36" sqref="D36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708</v>
      </c>
      <c r="J1" s="38" t="s">
        <v>709</v>
      </c>
      <c r="K1" s="38" t="s">
        <v>710</v>
      </c>
      <c r="L1" s="38" t="s">
        <v>747</v>
      </c>
      <c r="P1" t="s">
        <v>732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737</v>
      </c>
      <c r="P2" s="40" t="s">
        <v>734</v>
      </c>
      <c r="Q2" t="s">
        <v>735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734</v>
      </c>
      <c r="Q3" t="s">
        <v>735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736</v>
      </c>
      <c r="P4" s="40" t="s">
        <v>734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734</v>
      </c>
      <c r="Q5" t="s">
        <v>735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733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734</v>
      </c>
      <c r="Q8" s="42" t="s">
        <v>748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749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790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725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742</v>
      </c>
      <c r="B2" t="s">
        <v>728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743</v>
      </c>
      <c r="B3" t="s">
        <v>739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725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M25" sqref="M2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724</v>
      </c>
      <c r="I1" t="s">
        <v>741</v>
      </c>
    </row>
    <row r="2" spans="1:9">
      <c r="A2" t="s">
        <v>728</v>
      </c>
      <c r="B2">
        <v>3000</v>
      </c>
      <c r="C2">
        <v>40</v>
      </c>
      <c r="D2" t="b">
        <v>0</v>
      </c>
      <c r="E2" t="s">
        <v>5</v>
      </c>
      <c r="F2" t="s">
        <v>725</v>
      </c>
      <c r="G2" t="s">
        <v>661</v>
      </c>
      <c r="H2" t="s">
        <v>726</v>
      </c>
      <c r="I2" t="str">
        <f>G2</f>
        <v>DE</v>
      </c>
    </row>
    <row r="3" spans="1:9">
      <c r="A3" t="s">
        <v>739</v>
      </c>
      <c r="B3">
        <v>3000</v>
      </c>
      <c r="C3">
        <v>40</v>
      </c>
      <c r="D3" t="b">
        <v>0</v>
      </c>
      <c r="E3" t="s">
        <v>5</v>
      </c>
      <c r="F3" t="s">
        <v>725</v>
      </c>
      <c r="G3" t="s">
        <v>1</v>
      </c>
      <c r="H3" t="s">
        <v>740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6699"/>
  </sheetPr>
  <dimension ref="A1:J5"/>
  <sheetViews>
    <sheetView workbookViewId="0">
      <selection activeCell="J35" sqref="J35"/>
    </sheetView>
  </sheetViews>
  <sheetFormatPr defaultRowHeight="14.5"/>
  <cols>
    <col min="1" max="1" width="42.1796875" customWidth="1"/>
    <col min="3" max="3" width="12.54296875" customWidth="1"/>
    <col min="5" max="5" width="14" customWidth="1"/>
    <col min="6" max="6" width="91.5429687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F1" s="52" t="s">
        <v>806</v>
      </c>
    </row>
    <row r="2" spans="1:10">
      <c r="A2" t="s">
        <v>51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52</v>
      </c>
      <c r="B3">
        <v>1</v>
      </c>
      <c r="C3" s="2">
        <f>D3</f>
        <v>10000</v>
      </c>
      <c r="D3">
        <v>10000</v>
      </c>
      <c r="E3" s="2">
        <v>0</v>
      </c>
    </row>
    <row r="5" spans="1:10">
      <c r="J5" s="1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6699"/>
  </sheetPr>
  <dimension ref="B1:C2"/>
  <sheetViews>
    <sheetView workbookViewId="0">
      <selection activeCell="B5" sqref="B5"/>
    </sheetView>
  </sheetViews>
  <sheetFormatPr defaultRowHeight="14.5"/>
  <sheetData>
    <row r="1" spans="2:3">
      <c r="B1" t="s">
        <v>798</v>
      </c>
      <c r="C1" t="s">
        <v>801</v>
      </c>
    </row>
    <row r="2" spans="2:3">
      <c r="B2">
        <v>2020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F14" sqref="F14"/>
    </sheetView>
  </sheetViews>
  <sheetFormatPr defaultRowHeight="14.5"/>
  <cols>
    <col min="1" max="1" width="16.26953125" customWidth="1"/>
  </cols>
  <sheetData>
    <row r="1" spans="1:6">
      <c r="A1" s="49" t="s">
        <v>794</v>
      </c>
      <c r="B1" t="s">
        <v>798</v>
      </c>
      <c r="C1" s="49" t="s">
        <v>661</v>
      </c>
      <c r="D1" s="49" t="s">
        <v>1</v>
      </c>
      <c r="E1" s="49" t="s">
        <v>795</v>
      </c>
    </row>
    <row r="2" spans="1:6">
      <c r="A2" s="49" t="s">
        <v>149</v>
      </c>
      <c r="B2" t="s">
        <v>799</v>
      </c>
      <c r="C2" s="41">
        <v>42191.125290999997</v>
      </c>
      <c r="D2" s="41">
        <v>43336.125919000006</v>
      </c>
      <c r="E2" s="49" t="s">
        <v>796</v>
      </c>
      <c r="F2" s="49"/>
    </row>
    <row r="3" spans="1:6">
      <c r="A3" s="49" t="s">
        <v>148</v>
      </c>
      <c r="B3" t="s">
        <v>799</v>
      </c>
      <c r="C3" s="41">
        <v>27840</v>
      </c>
      <c r="D3" s="41">
        <v>47745</v>
      </c>
      <c r="E3" s="49" t="s">
        <v>796</v>
      </c>
      <c r="F3" s="49"/>
    </row>
    <row r="4" spans="1:6">
      <c r="A4" s="49" t="s">
        <v>146</v>
      </c>
      <c r="B4" t="s">
        <v>799</v>
      </c>
      <c r="C4" s="41">
        <v>796910.69999999984</v>
      </c>
      <c r="D4" s="41">
        <v>96145.2</v>
      </c>
      <c r="E4" s="49" t="s">
        <v>797</v>
      </c>
      <c r="F4" s="49"/>
    </row>
    <row r="5" spans="1:6">
      <c r="A5" s="50" t="s">
        <v>154</v>
      </c>
      <c r="B5" s="50">
        <v>2019</v>
      </c>
      <c r="C5" s="50">
        <v>110</v>
      </c>
      <c r="D5" s="50">
        <v>49</v>
      </c>
      <c r="E5" s="51" t="s">
        <v>800</v>
      </c>
    </row>
    <row r="6" spans="1:6">
      <c r="A6" s="50" t="s">
        <v>154</v>
      </c>
      <c r="B6" s="50">
        <v>2020</v>
      </c>
      <c r="C6" s="50">
        <v>109</v>
      </c>
      <c r="D6" s="50">
        <v>49</v>
      </c>
      <c r="E6" s="51" t="s">
        <v>800</v>
      </c>
    </row>
    <row r="7" spans="1:6">
      <c r="A7" s="50" t="s">
        <v>154</v>
      </c>
      <c r="B7" s="50">
        <v>2030</v>
      </c>
      <c r="C7" s="50">
        <v>111</v>
      </c>
      <c r="D7" s="50">
        <v>49</v>
      </c>
      <c r="E7" s="51" t="s">
        <v>800</v>
      </c>
    </row>
    <row r="8" spans="1:6">
      <c r="A8" s="50" t="s">
        <v>154</v>
      </c>
      <c r="B8" s="50">
        <v>2040</v>
      </c>
      <c r="C8" s="50">
        <v>113</v>
      </c>
      <c r="D8" s="50">
        <v>49</v>
      </c>
      <c r="E8" s="51" t="s">
        <v>800</v>
      </c>
    </row>
    <row r="9" spans="1:6">
      <c r="A9" s="50" t="s">
        <v>154</v>
      </c>
      <c r="B9" s="50">
        <v>2050</v>
      </c>
      <c r="C9" s="50">
        <v>116</v>
      </c>
      <c r="D9" s="50">
        <v>49</v>
      </c>
      <c r="E9" s="51" t="s">
        <v>800</v>
      </c>
    </row>
    <row r="10" spans="1:6">
      <c r="A10" s="50" t="s">
        <v>730</v>
      </c>
      <c r="B10" s="50">
        <v>2019</v>
      </c>
      <c r="C10" s="50">
        <v>462</v>
      </c>
      <c r="D10" s="50">
        <v>19</v>
      </c>
      <c r="E10" s="51" t="s">
        <v>800</v>
      </c>
    </row>
    <row r="11" spans="1:6">
      <c r="A11" s="50" t="s">
        <v>730</v>
      </c>
      <c r="B11" s="50">
        <v>2020</v>
      </c>
      <c r="C11" s="50">
        <v>335</v>
      </c>
      <c r="D11" s="50">
        <v>19</v>
      </c>
      <c r="E11" s="51" t="s">
        <v>800</v>
      </c>
    </row>
    <row r="12" spans="1:6">
      <c r="A12" s="50" t="s">
        <v>730</v>
      </c>
      <c r="B12" s="50">
        <v>2030</v>
      </c>
      <c r="C12" s="50">
        <v>309</v>
      </c>
      <c r="D12" s="50">
        <v>22</v>
      </c>
      <c r="E12" s="51" t="s">
        <v>800</v>
      </c>
    </row>
    <row r="13" spans="1:6">
      <c r="A13" s="50" t="s">
        <v>730</v>
      </c>
      <c r="B13" s="50">
        <v>2040</v>
      </c>
      <c r="C13" s="50">
        <v>299</v>
      </c>
      <c r="D13" s="50">
        <v>25</v>
      </c>
      <c r="E13" s="51" t="s">
        <v>800</v>
      </c>
    </row>
    <row r="14" spans="1:6">
      <c r="A14" s="50" t="s">
        <v>730</v>
      </c>
      <c r="B14" s="50">
        <v>2050</v>
      </c>
      <c r="C14" s="50">
        <v>321</v>
      </c>
      <c r="D14" s="50">
        <v>28</v>
      </c>
      <c r="E14" s="51" t="s">
        <v>800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757</v>
      </c>
    </row>
    <row r="2" spans="1:2">
      <c r="A2" t="s">
        <v>757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691</v>
      </c>
      <c r="B1" t="s">
        <v>692</v>
      </c>
      <c r="C1" t="s">
        <v>690</v>
      </c>
      <c r="D1" t="s">
        <v>677</v>
      </c>
      <c r="E1" t="s">
        <v>790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731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730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tabSelected="1" workbookViewId="0">
      <selection activeCell="N9" sqref="N9"/>
    </sheetView>
  </sheetViews>
  <sheetFormatPr defaultRowHeight="14.5"/>
  <cols>
    <col min="1" max="1" width="28.1796875" customWidth="1"/>
  </cols>
  <sheetData>
    <row r="1" spans="1:15" ht="72.5">
      <c r="A1" s="7" t="s">
        <v>183</v>
      </c>
      <c r="B1" s="8" t="s">
        <v>170</v>
      </c>
      <c r="D1" s="51" t="s">
        <v>0</v>
      </c>
      <c r="E1" s="51" t="s">
        <v>42</v>
      </c>
      <c r="F1" s="51" t="s">
        <v>43</v>
      </c>
      <c r="G1" s="51" t="s">
        <v>44</v>
      </c>
      <c r="H1" s="51" t="s">
        <v>45</v>
      </c>
      <c r="L1" s="51" t="s">
        <v>144</v>
      </c>
      <c r="M1" s="51" t="s">
        <v>807</v>
      </c>
      <c r="N1" s="51" t="s">
        <v>808</v>
      </c>
      <c r="O1" s="51">
        <v>93.904775180000001</v>
      </c>
    </row>
    <row r="2" spans="1:15">
      <c r="A2" s="51" t="s">
        <v>129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51" t="s">
        <v>145</v>
      </c>
      <c r="M2" s="51" t="s">
        <v>807</v>
      </c>
      <c r="N2" s="51" t="s">
        <v>808</v>
      </c>
      <c r="O2" s="51">
        <v>97.012060739999995</v>
      </c>
    </row>
    <row r="3" spans="1:15">
      <c r="A3" s="51" t="s">
        <v>130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51" t="s">
        <v>146</v>
      </c>
      <c r="M3" s="51" t="s">
        <v>807</v>
      </c>
      <c r="N3" s="51" t="s">
        <v>808</v>
      </c>
      <c r="O3" s="51">
        <v>796.91070000000002</v>
      </c>
    </row>
    <row r="4" spans="1:15">
      <c r="A4" s="51" t="s">
        <v>148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51" t="s">
        <v>148</v>
      </c>
      <c r="M4" s="51" t="s">
        <v>807</v>
      </c>
      <c r="N4" s="51" t="s">
        <v>808</v>
      </c>
      <c r="O4" s="51">
        <v>10.29</v>
      </c>
    </row>
    <row r="5" spans="1:15">
      <c r="A5" s="51" t="s">
        <v>149</v>
      </c>
      <c r="B5">
        <v>0.01</v>
      </c>
      <c r="D5" t="s">
        <v>64</v>
      </c>
      <c r="E5">
        <v>1</v>
      </c>
      <c r="F5" s="2">
        <v>1000000</v>
      </c>
      <c r="G5">
        <v>0</v>
      </c>
      <c r="H5" s="2">
        <v>0</v>
      </c>
      <c r="L5" s="51" t="s">
        <v>149</v>
      </c>
      <c r="M5" s="51" t="s">
        <v>807</v>
      </c>
      <c r="N5" s="51" t="s">
        <v>808</v>
      </c>
      <c r="O5" s="51">
        <v>42.191125290000002</v>
      </c>
    </row>
    <row r="6" spans="1:15">
      <c r="A6" s="51" t="s">
        <v>150</v>
      </c>
      <c r="D6" t="s">
        <v>62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51" t="s">
        <v>144</v>
      </c>
      <c r="D7" t="s">
        <v>63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51" t="s">
        <v>145</v>
      </c>
    </row>
    <row r="9" spans="1:15">
      <c r="A9" s="51" t="s">
        <v>146</v>
      </c>
      <c r="B9">
        <v>0.01</v>
      </c>
    </row>
    <row r="10" spans="1:15">
      <c r="A10" s="51" t="s">
        <v>147</v>
      </c>
    </row>
    <row r="11" spans="1:15">
      <c r="A11" s="51" t="s">
        <v>133</v>
      </c>
    </row>
    <row r="12" spans="1:15">
      <c r="A12" s="51" t="s">
        <v>134</v>
      </c>
    </row>
    <row r="13" spans="1:15">
      <c r="A13" s="51" t="s">
        <v>135</v>
      </c>
    </row>
    <row r="14" spans="1:15">
      <c r="A14" s="51" t="s">
        <v>136</v>
      </c>
      <c r="B14">
        <v>0.01</v>
      </c>
    </row>
    <row r="15" spans="1:15">
      <c r="A15" s="51" t="s">
        <v>137</v>
      </c>
    </row>
    <row r="16" spans="1:15">
      <c r="A16" s="51" t="s">
        <v>138</v>
      </c>
      <c r="B16">
        <f t="shared" ref="B16" si="0">B14</f>
        <v>0.01</v>
      </c>
    </row>
    <row r="17" spans="1:2">
      <c r="A17" s="51" t="s">
        <v>139</v>
      </c>
    </row>
    <row r="18" spans="1:2">
      <c r="A18" s="51" t="s">
        <v>116</v>
      </c>
      <c r="B18">
        <v>0.01</v>
      </c>
    </row>
    <row r="19" spans="1:2">
      <c r="A19" s="51" t="s">
        <v>131</v>
      </c>
    </row>
    <row r="20" spans="1:2">
      <c r="A20" s="51" t="s">
        <v>132</v>
      </c>
    </row>
    <row r="21" spans="1:2">
      <c r="A21" s="51" t="s">
        <v>114</v>
      </c>
    </row>
    <row r="22" spans="1:2">
      <c r="A22" s="51" t="s">
        <v>78</v>
      </c>
      <c r="B22">
        <v>0.01</v>
      </c>
    </row>
    <row r="23" spans="1:2">
      <c r="A23" s="51" t="s">
        <v>140</v>
      </c>
    </row>
    <row r="24" spans="1:2">
      <c r="A24" s="51" t="s">
        <v>141</v>
      </c>
    </row>
    <row r="25" spans="1:2">
      <c r="A25" s="51" t="s">
        <v>142</v>
      </c>
      <c r="B25">
        <v>0.01</v>
      </c>
    </row>
    <row r="26" spans="1:2">
      <c r="A26" s="51" t="s">
        <v>143</v>
      </c>
    </row>
    <row r="27" spans="1:2" ht="13" customHeight="1">
      <c r="A27" s="3" t="s">
        <v>253</v>
      </c>
      <c r="B27" s="15">
        <v>0.2</v>
      </c>
    </row>
    <row r="28" spans="1:2">
      <c r="A28" s="3" t="s">
        <v>252</v>
      </c>
      <c r="B28" s="15">
        <v>0.2</v>
      </c>
    </row>
    <row r="29" spans="1:2">
      <c r="A29" s="18" t="s">
        <v>264</v>
      </c>
      <c r="B29">
        <v>0.01</v>
      </c>
    </row>
    <row r="30" spans="1:2">
      <c r="A30" s="18" t="s">
        <v>466</v>
      </c>
      <c r="B30">
        <v>0.01</v>
      </c>
    </row>
    <row r="31" spans="1:2">
      <c r="A31" s="18" t="s">
        <v>563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713</v>
      </c>
    </row>
    <row r="2" spans="1:4">
      <c r="A2" t="s">
        <v>714</v>
      </c>
      <c r="B2">
        <v>19.7</v>
      </c>
      <c r="C2" t="s">
        <v>712</v>
      </c>
    </row>
    <row r="3" spans="1:4">
      <c r="A3" t="s">
        <v>715</v>
      </c>
      <c r="B3">
        <v>20.399999999999999</v>
      </c>
      <c r="C3" t="s">
        <v>712</v>
      </c>
    </row>
    <row r="4" spans="1:4">
      <c r="A4" t="s">
        <v>716</v>
      </c>
      <c r="B4">
        <v>21.7</v>
      </c>
      <c r="C4" t="s">
        <v>712</v>
      </c>
    </row>
    <row r="5" spans="1:4">
      <c r="A5" t="s">
        <v>717</v>
      </c>
      <c r="B5">
        <v>53</v>
      </c>
      <c r="C5" t="s">
        <v>712</v>
      </c>
    </row>
    <row r="6" spans="1:4">
      <c r="A6" t="s">
        <v>718</v>
      </c>
      <c r="B6">
        <v>100</v>
      </c>
      <c r="C6" t="s">
        <v>712</v>
      </c>
    </row>
    <row r="7" spans="1:4">
      <c r="A7" t="s">
        <v>756</v>
      </c>
      <c r="B7">
        <v>120</v>
      </c>
      <c r="C7" t="s">
        <v>712</v>
      </c>
    </row>
  </sheetData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710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719</v>
      </c>
      <c r="B381" t="s">
        <v>253</v>
      </c>
      <c r="C381" t="s">
        <v>253</v>
      </c>
      <c r="D381" t="s">
        <v>266</v>
      </c>
      <c r="E381">
        <v>3</v>
      </c>
      <c r="F381" t="s">
        <v>720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679</v>
      </c>
      <c r="B2" t="s">
        <v>686</v>
      </c>
    </row>
    <row r="3" spans="1:2">
      <c r="A3" t="s">
        <v>681</v>
      </c>
      <c r="B3" t="s">
        <v>689</v>
      </c>
    </row>
    <row r="4" spans="1:2">
      <c r="A4" t="s">
        <v>682</v>
      </c>
      <c r="B4" t="s">
        <v>687</v>
      </c>
    </row>
    <row r="5" spans="1:2">
      <c r="A5" t="s">
        <v>683</v>
      </c>
      <c r="B5" t="s">
        <v>687</v>
      </c>
    </row>
    <row r="6" spans="1:2">
      <c r="A6" t="s">
        <v>684</v>
      </c>
      <c r="B6" t="s">
        <v>667</v>
      </c>
    </row>
    <row r="7" spans="1:2">
      <c r="A7" t="s">
        <v>685</v>
      </c>
      <c r="B7" t="s">
        <v>667</v>
      </c>
    </row>
    <row r="8" spans="1:2">
      <c r="A8" t="s">
        <v>680</v>
      </c>
      <c r="B8" t="s">
        <v>688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781</v>
      </c>
    </row>
    <row r="2" spans="1:5">
      <c r="A2" s="9" t="s">
        <v>759</v>
      </c>
      <c r="B2" t="s">
        <v>184</v>
      </c>
    </row>
    <row r="3" spans="1:5">
      <c r="A3" s="48" t="s">
        <v>791</v>
      </c>
      <c r="B3" t="s">
        <v>792</v>
      </c>
    </row>
    <row r="6" spans="1:5">
      <c r="A6" s="21"/>
      <c r="B6" s="21" t="s">
        <v>107</v>
      </c>
      <c r="C6" s="21" t="s">
        <v>101</v>
      </c>
      <c r="D6" s="21" t="s">
        <v>773</v>
      </c>
      <c r="E6" s="21" t="s">
        <v>763</v>
      </c>
    </row>
    <row r="7" spans="1:5">
      <c r="A7" s="21" t="s">
        <v>190</v>
      </c>
      <c r="B7" s="21" t="s">
        <v>664</v>
      </c>
      <c r="C7" s="21" t="s">
        <v>789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785</v>
      </c>
      <c r="D9" s="21"/>
      <c r="E9" s="21"/>
    </row>
    <row r="10" spans="1:5">
      <c r="B10" s="21" t="s">
        <v>779</v>
      </c>
      <c r="C10" s="21"/>
      <c r="D10" s="21"/>
      <c r="E10" s="21"/>
    </row>
    <row r="11" spans="1:5">
      <c r="B11" s="21" t="s">
        <v>771</v>
      </c>
      <c r="C11" s="21" t="s">
        <v>772</v>
      </c>
      <c r="D11" s="21"/>
      <c r="E11" s="21"/>
    </row>
    <row r="12" spans="1:5">
      <c r="A12" s="21" t="s">
        <v>102</v>
      </c>
      <c r="B12" s="9" t="s">
        <v>663</v>
      </c>
      <c r="C12" s="21" t="s">
        <v>787</v>
      </c>
      <c r="D12" s="21"/>
      <c r="E12" s="21"/>
    </row>
    <row r="13" spans="1:5">
      <c r="A13" s="21"/>
      <c r="B13" s="9" t="s">
        <v>653</v>
      </c>
      <c r="C13" s="21" t="s">
        <v>787</v>
      </c>
      <c r="D13" s="21"/>
    </row>
    <row r="14" spans="1:5">
      <c r="A14" s="21"/>
      <c r="B14" s="9" t="s">
        <v>654</v>
      </c>
      <c r="C14" s="21" t="s">
        <v>787</v>
      </c>
      <c r="D14" s="21"/>
      <c r="E14" s="21"/>
    </row>
    <row r="15" spans="1:5">
      <c r="A15" s="21"/>
      <c r="B15" s="9" t="s">
        <v>650</v>
      </c>
      <c r="C15" s="21" t="s">
        <v>770</v>
      </c>
      <c r="D15" s="21"/>
      <c r="E15" s="21"/>
    </row>
    <row r="16" spans="1:5">
      <c r="A16" s="21"/>
      <c r="B16" s="9" t="s">
        <v>651</v>
      </c>
      <c r="C16" s="21" t="s">
        <v>762</v>
      </c>
      <c r="D16" s="21"/>
      <c r="E16" s="21"/>
    </row>
    <row r="17" spans="1:5">
      <c r="A17" s="21"/>
      <c r="B17" s="9" t="s">
        <v>652</v>
      </c>
      <c r="C17" s="21" t="s">
        <v>767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782</v>
      </c>
      <c r="D19" s="21" t="s">
        <v>760</v>
      </c>
      <c r="E19" s="21"/>
    </row>
    <row r="20" spans="1:5">
      <c r="A20" s="21"/>
      <c r="B20" s="21" t="s">
        <v>97</v>
      </c>
      <c r="C20" s="21"/>
      <c r="D20" s="21" t="s">
        <v>760</v>
      </c>
      <c r="E20" s="21"/>
    </row>
    <row r="21" spans="1:5">
      <c r="A21" s="21"/>
      <c r="B21" s="21" t="s">
        <v>98</v>
      </c>
      <c r="C21" s="21" t="s">
        <v>765</v>
      </c>
      <c r="D21" s="21" t="s">
        <v>760</v>
      </c>
      <c r="E21" s="21"/>
    </row>
    <row r="22" spans="1:5">
      <c r="A22" s="21"/>
      <c r="B22" s="21" t="s">
        <v>168</v>
      </c>
      <c r="C22" s="21" t="s">
        <v>764</v>
      </c>
      <c r="D22" s="21" t="s">
        <v>760</v>
      </c>
      <c r="E22" s="21"/>
    </row>
    <row r="23" spans="1:5">
      <c r="A23" s="21"/>
      <c r="B23" s="21" t="s">
        <v>727</v>
      </c>
      <c r="C23" s="44" t="s">
        <v>766</v>
      </c>
      <c r="D23" s="21" t="s">
        <v>760</v>
      </c>
      <c r="E23" s="21"/>
    </row>
    <row r="24" spans="1:5">
      <c r="A24" s="21"/>
      <c r="B24" s="21" t="s">
        <v>708</v>
      </c>
      <c r="C24" s="21" t="s">
        <v>209</v>
      </c>
      <c r="D24" s="21" t="s">
        <v>760</v>
      </c>
    </row>
    <row r="25" spans="1:5">
      <c r="A25" s="21"/>
      <c r="B25" s="21" t="s">
        <v>709</v>
      </c>
      <c r="C25" s="21" t="s">
        <v>209</v>
      </c>
      <c r="D25" s="21"/>
      <c r="E25" s="21"/>
    </row>
    <row r="26" spans="1:5">
      <c r="A26" s="21"/>
      <c r="B26" s="21" t="s">
        <v>710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786</v>
      </c>
      <c r="E27" s="21"/>
    </row>
    <row r="28" spans="1:5">
      <c r="A28" s="21" t="s">
        <v>769</v>
      </c>
      <c r="B28" s="45" t="s">
        <v>774</v>
      </c>
      <c r="C28" s="21" t="s">
        <v>189</v>
      </c>
      <c r="D28" s="21"/>
      <c r="E28" s="21"/>
    </row>
    <row r="29" spans="1:5">
      <c r="A29" s="21"/>
      <c r="B29" s="21" t="s">
        <v>775</v>
      </c>
      <c r="C29" s="21" t="s">
        <v>783</v>
      </c>
      <c r="D29" s="21" t="s">
        <v>760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775</v>
      </c>
      <c r="C32" s="21" t="s">
        <v>783</v>
      </c>
      <c r="D32" s="21" t="s">
        <v>760</v>
      </c>
      <c r="E32" s="21"/>
    </row>
    <row r="33" spans="1:5">
      <c r="A33" s="21" t="s">
        <v>768</v>
      </c>
      <c r="B33" s="21" t="s">
        <v>711</v>
      </c>
      <c r="C33" s="21"/>
      <c r="D33" s="21"/>
      <c r="E33" s="21"/>
    </row>
    <row r="34" spans="1:5">
      <c r="A34" s="21" t="s">
        <v>777</v>
      </c>
      <c r="B34" s="21" t="s">
        <v>707</v>
      </c>
      <c r="C34" s="21" t="s">
        <v>778</v>
      </c>
      <c r="D34" s="21"/>
      <c r="E34" s="21"/>
    </row>
    <row r="35" spans="1:5">
      <c r="A35" s="21"/>
      <c r="B35" s="21" t="s">
        <v>703</v>
      </c>
      <c r="C35" s="21" t="s">
        <v>778</v>
      </c>
      <c r="D35" s="21"/>
      <c r="E35" s="21"/>
    </row>
    <row r="36" spans="1:5">
      <c r="A36" s="21"/>
      <c r="B36" s="21" t="s">
        <v>704</v>
      </c>
      <c r="C36" s="21" t="s">
        <v>778</v>
      </c>
      <c r="D36" s="21"/>
      <c r="E36" s="21"/>
    </row>
    <row r="37" spans="1:5">
      <c r="A37" s="21"/>
      <c r="B37" s="21" t="s">
        <v>705</v>
      </c>
      <c r="C37" s="21" t="s">
        <v>778</v>
      </c>
      <c r="D37" s="21"/>
      <c r="E37" s="21"/>
    </row>
    <row r="38" spans="1:5">
      <c r="A38" s="21"/>
      <c r="B38" s="21" t="s">
        <v>706</v>
      </c>
      <c r="C38" s="21" t="s">
        <v>778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760</v>
      </c>
      <c r="E39" s="21"/>
    </row>
    <row r="40" spans="1:5">
      <c r="A40" s="21"/>
      <c r="B40" s="21" t="s">
        <v>30</v>
      </c>
      <c r="C40" s="21"/>
      <c r="D40" s="21" t="s">
        <v>760</v>
      </c>
      <c r="E40" s="21"/>
    </row>
    <row r="41" spans="1:5">
      <c r="A41" s="21"/>
      <c r="B41" s="21" t="s">
        <v>31</v>
      </c>
      <c r="C41" s="21"/>
      <c r="D41" s="21" t="s">
        <v>760</v>
      </c>
      <c r="E41" s="21"/>
    </row>
    <row r="42" spans="1:5">
      <c r="A42" s="21"/>
      <c r="B42" s="21" t="s">
        <v>32</v>
      </c>
      <c r="C42" s="21"/>
      <c r="D42" s="21" t="s">
        <v>760</v>
      </c>
      <c r="E42" s="21"/>
    </row>
    <row r="43" spans="1:5">
      <c r="A43" s="21"/>
      <c r="B43" s="21" t="s">
        <v>34</v>
      </c>
      <c r="C43" s="21" t="s">
        <v>788</v>
      </c>
      <c r="D43" s="21" t="s">
        <v>760</v>
      </c>
      <c r="E43" s="21"/>
    </row>
    <row r="44" spans="1:5">
      <c r="A44" s="21" t="s">
        <v>100</v>
      </c>
      <c r="B44" s="21" t="s">
        <v>55</v>
      </c>
      <c r="C44" s="21"/>
      <c r="D44" s="21" t="s">
        <v>760</v>
      </c>
      <c r="E44" s="21"/>
    </row>
    <row r="45" spans="1:5">
      <c r="A45" s="21"/>
      <c r="B45" s="21" t="s">
        <v>56</v>
      </c>
      <c r="C45" s="21"/>
      <c r="D45" s="21" t="s">
        <v>760</v>
      </c>
      <c r="E45" s="21"/>
    </row>
    <row r="46" spans="1:5">
      <c r="A46" s="21"/>
      <c r="B46" s="21" t="s">
        <v>57</v>
      </c>
      <c r="C46" s="21"/>
      <c r="D46" s="21" t="s">
        <v>760</v>
      </c>
      <c r="E46" s="21"/>
    </row>
    <row r="47" spans="1:5">
      <c r="A47" s="21"/>
      <c r="B47" s="21" t="s">
        <v>58</v>
      </c>
      <c r="C47" s="21"/>
      <c r="D47" s="21" t="s">
        <v>760</v>
      </c>
      <c r="E47" s="21"/>
    </row>
    <row r="48" spans="1:5">
      <c r="A48" s="21" t="s">
        <v>761</v>
      </c>
      <c r="B48" s="21" t="s">
        <v>753</v>
      </c>
      <c r="C48" s="21"/>
      <c r="D48" s="21" t="s">
        <v>760</v>
      </c>
      <c r="E48" s="21"/>
    </row>
    <row r="49" spans="1:5">
      <c r="A49" s="21"/>
      <c r="B49" s="21" t="s">
        <v>754</v>
      </c>
      <c r="C49" s="21"/>
      <c r="D49" s="21" t="s">
        <v>760</v>
      </c>
      <c r="E49" s="21"/>
    </row>
    <row r="50" spans="1:5">
      <c r="A50" s="21" t="s">
        <v>761</v>
      </c>
      <c r="B50" s="21" t="s">
        <v>780</v>
      </c>
      <c r="C50" s="21" t="s">
        <v>784</v>
      </c>
      <c r="D50" s="21" t="s">
        <v>760</v>
      </c>
      <c r="E50" s="21"/>
    </row>
    <row r="51" spans="1:5">
      <c r="A51" s="21" t="s">
        <v>106</v>
      </c>
      <c r="B51" s="21" t="s">
        <v>50</v>
      </c>
      <c r="C51" s="21" t="s">
        <v>776</v>
      </c>
      <c r="D51" s="21" t="s">
        <v>760</v>
      </c>
      <c r="E51" s="21"/>
    </row>
    <row r="52" spans="1:5">
      <c r="A52" s="21"/>
      <c r="B52" s="21" t="s">
        <v>39</v>
      </c>
      <c r="C52" s="21" t="s">
        <v>776</v>
      </c>
      <c r="D52" s="21" t="s">
        <v>760</v>
      </c>
      <c r="E52" s="21"/>
    </row>
    <row r="53" spans="1:5">
      <c r="A53" s="21"/>
      <c r="B53" s="21" t="s">
        <v>40</v>
      </c>
      <c r="C53" s="21" t="s">
        <v>776</v>
      </c>
      <c r="D53" s="21" t="s">
        <v>760</v>
      </c>
      <c r="E53" s="21"/>
    </row>
    <row r="54" spans="1:5">
      <c r="A54" s="21"/>
      <c r="B54" s="21" t="s">
        <v>41</v>
      </c>
      <c r="C54" s="21" t="s">
        <v>776</v>
      </c>
      <c r="D54" s="21" t="s">
        <v>760</v>
      </c>
      <c r="E54" s="21"/>
    </row>
    <row r="55" spans="1:5">
      <c r="A55" s="21"/>
      <c r="B55" s="21" t="s">
        <v>108</v>
      </c>
      <c r="C55" s="21" t="s">
        <v>776</v>
      </c>
      <c r="D55" s="21" t="s">
        <v>760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741</v>
      </c>
    </row>
    <row r="2" spans="1:6">
      <c r="A2" t="s">
        <v>723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738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686</v>
      </c>
      <c r="B1" t="s">
        <v>753</v>
      </c>
      <c r="C1" t="s">
        <v>754</v>
      </c>
      <c r="D1" t="s">
        <v>20</v>
      </c>
      <c r="E1" t="s">
        <v>755</v>
      </c>
      <c r="F1" t="s">
        <v>37</v>
      </c>
      <c r="G1" t="s">
        <v>750</v>
      </c>
    </row>
    <row r="2" spans="1:7">
      <c r="A2" t="s">
        <v>751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752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8"/>
  <sheetViews>
    <sheetView zoomScale="85" zoomScaleNormal="85" workbookViewId="0">
      <selection activeCell="F13" sqref="F13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192</v>
      </c>
      <c r="C1" t="s">
        <v>260</v>
      </c>
      <c r="D1" t="s">
        <v>729</v>
      </c>
      <c r="E1" t="s">
        <v>758</v>
      </c>
      <c r="H1" t="s">
        <v>745</v>
      </c>
      <c r="I1" t="s">
        <v>746</v>
      </c>
    </row>
    <row r="2" spans="1:9">
      <c r="A2">
        <v>2</v>
      </c>
      <c r="B2" t="s">
        <v>146</v>
      </c>
      <c r="C2" t="s">
        <v>742</v>
      </c>
      <c r="D2" t="b">
        <v>1</v>
      </c>
      <c r="E2">
        <v>150</v>
      </c>
      <c r="H2">
        <f>LOOKUP(B2,TechnologiesEmlab!$A$2:$A$31,TechnologiesEmlab!$N$2:$N$31)</f>
        <v>2</v>
      </c>
    </row>
    <row r="3" spans="1:9">
      <c r="A3">
        <v>3</v>
      </c>
      <c r="B3" t="s">
        <v>149</v>
      </c>
      <c r="C3" t="s">
        <v>742</v>
      </c>
      <c r="D3" t="b">
        <v>1</v>
      </c>
      <c r="E3">
        <v>300</v>
      </c>
      <c r="H3">
        <f>LOOKUP(B3,TechnologiesEmlab!$A$2:$A$31,TechnologiesEmlab!$N$2:$N$31)</f>
        <v>2</v>
      </c>
    </row>
    <row r="4" spans="1:9">
      <c r="A4">
        <v>4</v>
      </c>
      <c r="B4" t="s">
        <v>129</v>
      </c>
      <c r="C4" t="s">
        <v>742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142</v>
      </c>
      <c r="C5" t="s">
        <v>742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148</v>
      </c>
      <c r="C6" t="s">
        <v>742</v>
      </c>
      <c r="D6" t="b">
        <v>1</v>
      </c>
      <c r="E6">
        <v>200</v>
      </c>
      <c r="H6">
        <f>LOOKUP(B6,TechnologiesEmlab!$A$2:$A$31,TechnologiesEmlab!$N$2:$N$31)</f>
        <v>2</v>
      </c>
    </row>
    <row r="7" spans="1:9">
      <c r="A7">
        <v>8</v>
      </c>
      <c r="B7" t="s">
        <v>116</v>
      </c>
      <c r="C7" t="s">
        <v>742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253</v>
      </c>
      <c r="C8" t="s">
        <v>742</v>
      </c>
      <c r="D8" t="b">
        <v>1</v>
      </c>
      <c r="E8">
        <v>100</v>
      </c>
      <c r="H8">
        <f>LOOKUP(B8,TechnologiesEmlab!$A$2:$A$31,TechnologiesEmlab!$N$2:$N$31)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Normal="100" workbookViewId="0">
      <pane ySplit="1" topLeftCell="A2" activePane="bottomLeft" state="frozen"/>
      <selection pane="bottomLeft" activeCell="A31" sqref="A1:A3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727</v>
      </c>
      <c r="K1" s="8" t="s">
        <v>793</v>
      </c>
      <c r="L1" s="7" t="s">
        <v>187</v>
      </c>
      <c r="M1" s="46"/>
      <c r="N1" t="s">
        <v>181</v>
      </c>
      <c r="O1" t="s">
        <v>744</v>
      </c>
      <c r="P1" s="3" t="s">
        <v>188</v>
      </c>
      <c r="Q1" t="s">
        <v>171</v>
      </c>
      <c r="R1" s="3" t="s">
        <v>173</v>
      </c>
      <c r="S1" s="3" t="s">
        <v>173</v>
      </c>
      <c r="T1" t="s">
        <v>109</v>
      </c>
      <c r="U1" t="s">
        <v>110</v>
      </c>
      <c r="V1" t="s">
        <v>93</v>
      </c>
      <c r="W1" t="s">
        <v>94</v>
      </c>
      <c r="X1" t="s">
        <v>95</v>
      </c>
      <c r="Y1" t="s">
        <v>96</v>
      </c>
    </row>
    <row r="2" spans="1:25">
      <c r="A2" t="s">
        <v>129</v>
      </c>
      <c r="B2" t="s">
        <v>180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165</v>
      </c>
      <c r="N2">
        <f t="shared" ref="N2:N15" si="0">D2+C2</f>
        <v>4</v>
      </c>
      <c r="O2">
        <f>IF(F2&lt;&gt;"",1,0)</f>
        <v>1</v>
      </c>
      <c r="Q2" t="s">
        <v>172</v>
      </c>
      <c r="R2">
        <v>500</v>
      </c>
      <c r="S2">
        <v>500</v>
      </c>
      <c r="T2" t="s">
        <v>111</v>
      </c>
      <c r="U2" t="s">
        <v>113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130</v>
      </c>
      <c r="B3" t="s">
        <v>180</v>
      </c>
      <c r="C3">
        <v>1</v>
      </c>
      <c r="D3">
        <v>3</v>
      </c>
      <c r="E3" t="b">
        <v>0</v>
      </c>
      <c r="J3">
        <v>0.7</v>
      </c>
      <c r="L3" t="s">
        <v>165</v>
      </c>
      <c r="N3">
        <f t="shared" si="0"/>
        <v>4</v>
      </c>
      <c r="O3">
        <f t="shared" ref="O3:O31" si="1">IF(F3&lt;&gt;"",1,0)</f>
        <v>0</v>
      </c>
      <c r="T3" t="s">
        <v>111</v>
      </c>
      <c r="U3" t="s">
        <v>112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185</v>
      </c>
      <c r="Q4" s="6" t="s">
        <v>178</v>
      </c>
      <c r="R4">
        <v>600</v>
      </c>
      <c r="T4" t="s">
        <v>125</v>
      </c>
      <c r="U4" t="s">
        <v>127</v>
      </c>
      <c r="V4">
        <v>0</v>
      </c>
      <c r="W4">
        <v>2</v>
      </c>
      <c r="X4">
        <v>47.8</v>
      </c>
      <c r="Y4">
        <v>0</v>
      </c>
    </row>
    <row r="5" spans="1:25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185</v>
      </c>
      <c r="Q5" s="6" t="s">
        <v>177</v>
      </c>
      <c r="R5">
        <v>600</v>
      </c>
      <c r="T5" t="s">
        <v>125</v>
      </c>
      <c r="U5" t="s">
        <v>126</v>
      </c>
      <c r="V5">
        <v>0</v>
      </c>
      <c r="W5">
        <v>1.5</v>
      </c>
      <c r="X5">
        <v>33.9</v>
      </c>
      <c r="Y5">
        <v>0</v>
      </c>
    </row>
    <row r="6" spans="1:25">
      <c r="A6" t="s">
        <v>150</v>
      </c>
      <c r="B6" t="s">
        <v>180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185</v>
      </c>
    </row>
    <row r="7" spans="1:25">
      <c r="A7" t="s">
        <v>144</v>
      </c>
      <c r="B7" t="s">
        <v>180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185</v>
      </c>
    </row>
    <row r="8" spans="1:25">
      <c r="A8" t="s">
        <v>145</v>
      </c>
      <c r="B8" t="s">
        <v>180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185</v>
      </c>
    </row>
    <row r="9" spans="1:25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185</v>
      </c>
      <c r="Q9" s="6" t="s">
        <v>175</v>
      </c>
      <c r="R9">
        <v>500</v>
      </c>
      <c r="T9" t="s">
        <v>123</v>
      </c>
      <c r="U9" t="s">
        <v>124</v>
      </c>
      <c r="V9">
        <v>0</v>
      </c>
      <c r="W9">
        <v>0</v>
      </c>
      <c r="X9">
        <v>6.3</v>
      </c>
      <c r="Y9">
        <v>0</v>
      </c>
    </row>
    <row r="10" spans="1:25">
      <c r="A10" t="s">
        <v>147</v>
      </c>
      <c r="B10" t="s">
        <v>180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133</v>
      </c>
      <c r="B11" t="s">
        <v>180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185</v>
      </c>
    </row>
    <row r="12" spans="1:25">
      <c r="A12" t="s">
        <v>134</v>
      </c>
      <c r="B12" t="s">
        <v>180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185</v>
      </c>
    </row>
    <row r="13" spans="1:25">
      <c r="A13" t="s">
        <v>135</v>
      </c>
      <c r="B13" t="s">
        <v>180</v>
      </c>
      <c r="E13" t="b">
        <v>1</v>
      </c>
      <c r="J13">
        <v>1</v>
      </c>
      <c r="L13" t="s">
        <v>158</v>
      </c>
      <c r="N13">
        <f t="shared" si="0"/>
        <v>0</v>
      </c>
      <c r="O13">
        <f t="shared" si="1"/>
        <v>0</v>
      </c>
      <c r="P13" t="s">
        <v>158</v>
      </c>
    </row>
    <row r="14" spans="1:25">
      <c r="A14" t="s">
        <v>136</v>
      </c>
      <c r="B14" t="s">
        <v>180</v>
      </c>
      <c r="C14">
        <v>2</v>
      </c>
      <c r="D14">
        <v>5</v>
      </c>
      <c r="E14" s="32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158</v>
      </c>
      <c r="Q14" t="s">
        <v>176</v>
      </c>
      <c r="R14">
        <v>250</v>
      </c>
      <c r="T14" t="s">
        <v>120</v>
      </c>
      <c r="U14" t="s">
        <v>121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137</v>
      </c>
      <c r="B15" t="s">
        <v>180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158</v>
      </c>
    </row>
    <row r="16" spans="1:25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158</v>
      </c>
    </row>
    <row r="17" spans="1:25">
      <c r="A17" t="s">
        <v>139</v>
      </c>
      <c r="B17" t="s">
        <v>180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158</v>
      </c>
    </row>
    <row r="18" spans="1:25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161</v>
      </c>
      <c r="N18">
        <f t="shared" si="3"/>
        <v>3</v>
      </c>
      <c r="O18">
        <f t="shared" si="1"/>
        <v>1</v>
      </c>
      <c r="Q18" t="s">
        <v>116</v>
      </c>
      <c r="R18">
        <v>775</v>
      </c>
      <c r="S18">
        <v>775</v>
      </c>
      <c r="T18" t="s">
        <v>115</v>
      </c>
      <c r="U18" t="s">
        <v>116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131</v>
      </c>
      <c r="B19" t="s">
        <v>179</v>
      </c>
      <c r="E19" t="b">
        <v>0</v>
      </c>
      <c r="J19">
        <v>1</v>
      </c>
      <c r="L19" t="s">
        <v>161</v>
      </c>
      <c r="N19">
        <f t="shared" si="3"/>
        <v>0</v>
      </c>
      <c r="O19">
        <f t="shared" si="1"/>
        <v>0</v>
      </c>
    </row>
    <row r="20" spans="1:25">
      <c r="A20" t="s">
        <v>132</v>
      </c>
      <c r="B20" t="s">
        <v>179</v>
      </c>
      <c r="E20" t="b">
        <v>0</v>
      </c>
      <c r="J20">
        <v>1</v>
      </c>
      <c r="L20" t="s">
        <v>161</v>
      </c>
      <c r="N20">
        <f t="shared" si="3"/>
        <v>0</v>
      </c>
      <c r="O20">
        <f t="shared" si="1"/>
        <v>0</v>
      </c>
    </row>
    <row r="21" spans="1:25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L21" t="s">
        <v>156</v>
      </c>
      <c r="N21">
        <f t="shared" si="3"/>
        <v>3</v>
      </c>
      <c r="O21">
        <f t="shared" si="1"/>
        <v>0</v>
      </c>
      <c r="P21" t="s">
        <v>186</v>
      </c>
      <c r="T21" t="s">
        <v>115</v>
      </c>
      <c r="U21" t="s">
        <v>118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162</v>
      </c>
      <c r="N22">
        <f t="shared" si="3"/>
        <v>7</v>
      </c>
      <c r="O22">
        <f t="shared" si="1"/>
        <v>1</v>
      </c>
      <c r="Q22" t="s">
        <v>174</v>
      </c>
      <c r="R22">
        <v>1000</v>
      </c>
      <c r="T22" t="s">
        <v>122</v>
      </c>
      <c r="U22" t="s">
        <v>119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140</v>
      </c>
      <c r="B23" t="s">
        <v>179</v>
      </c>
      <c r="E23" t="b">
        <v>0</v>
      </c>
      <c r="J23">
        <v>1</v>
      </c>
      <c r="L23" t="s">
        <v>162</v>
      </c>
      <c r="N23">
        <f t="shared" si="3"/>
        <v>0</v>
      </c>
      <c r="O23">
        <f t="shared" si="1"/>
        <v>0</v>
      </c>
    </row>
    <row r="24" spans="1:25">
      <c r="A24" t="s">
        <v>141</v>
      </c>
      <c r="B24" t="s">
        <v>179</v>
      </c>
      <c r="E24" t="b">
        <v>0</v>
      </c>
      <c r="J24">
        <v>1</v>
      </c>
      <c r="L24" t="s">
        <v>162</v>
      </c>
      <c r="N24">
        <f t="shared" si="3"/>
        <v>0</v>
      </c>
      <c r="O24">
        <f t="shared" si="1"/>
        <v>0</v>
      </c>
    </row>
    <row r="25" spans="1:25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161</v>
      </c>
      <c r="N25">
        <f t="shared" si="3"/>
        <v>3</v>
      </c>
      <c r="O25">
        <f t="shared" si="1"/>
        <v>1</v>
      </c>
      <c r="Q25" t="s">
        <v>142</v>
      </c>
      <c r="R25">
        <v>150</v>
      </c>
      <c r="S25">
        <v>150</v>
      </c>
      <c r="T25" t="s">
        <v>115</v>
      </c>
      <c r="U25" t="s">
        <v>117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143</v>
      </c>
      <c r="B26" t="s">
        <v>179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156</v>
      </c>
      <c r="N29">
        <f t="shared" si="3"/>
        <v>5</v>
      </c>
      <c r="O29">
        <f t="shared" si="1"/>
        <v>1</v>
      </c>
    </row>
    <row r="30" spans="1:25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160</v>
      </c>
      <c r="N30">
        <f t="shared" si="3"/>
        <v>6</v>
      </c>
      <c r="O30">
        <f t="shared" si="1"/>
        <v>1</v>
      </c>
    </row>
    <row r="31" spans="1:25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157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EnergyProducers</vt:lpstr>
      <vt:lpstr>FuelPriceTrends</vt:lpstr>
      <vt:lpstr>TargetInvestorTargets</vt:lpstr>
      <vt:lpstr>ElectricitySpotMarkets</vt:lpstr>
      <vt:lpstr>StepTrends</vt:lpstr>
      <vt:lpstr>yearly targets</vt:lpstr>
      <vt:lpstr>Potentials</vt:lpstr>
      <vt:lpstr>Dismantled</vt:lpstr>
      <vt:lpstr>backup</vt:lpstr>
      <vt:lpstr>CO2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2022-10-18T09:01:41Z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