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cvannobelen\Thesis\toolbox-amiris-emlab-NL\data\"/>
    </mc:Choice>
  </mc:AlternateContent>
  <bookViews>
    <workbookView xWindow="0" yWindow="0" windowWidth="21600" windowHeight="9600" tabRatio="876" firstSheet="21" activeTab="27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G3" i="27"/>
  <c r="G2" i="27"/>
  <c r="E2" i="42"/>
  <c r="E3" i="42"/>
  <c r="E4" i="42"/>
  <c r="E5" i="42"/>
  <c r="G6" i="42" l="1"/>
  <c r="C5" i="42" l="1"/>
  <c r="M2" i="17"/>
  <c r="M5" i="33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>
  <authors>
    <author>tc={D02D3C39-6DF4-4DC4-BB9E-46037DD63020}</author>
  </authors>
  <commentList>
    <comment ref="H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  </r>
      </text>
    </comment>
  </commentList>
</comments>
</file>

<file path=xl/comments10.xml><?xml version="1.0" encoding="utf-8"?>
<comments xmlns="http://schemas.openxmlformats.org/spreadsheetml/2006/main">
  <authors>
    <author>tc={0E34D2C6-CB83-4065-B2E0-ACED9B5F8725}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  </r>
      </text>
    </comment>
  </commentList>
</comments>
</file>

<file path=xl/comments11.xml><?xml version="1.0" encoding="utf-8"?>
<comments xmlns="http://schemas.openxmlformats.org/spreadsheetml/2006/main">
  <authors>
    <author>tc={E0D3C8F0-9E13-4A48-8B60-AEE83CB32CD3}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  </r>
      </text>
    </comment>
  </commentList>
</comments>
</file>

<file path=xl/comments12.xml><?xml version="1.0" encoding="utf-8"?>
<comments xmlns="http://schemas.openxmlformats.org/spreadsheetml/2006/main">
  <authors>
    <author>tc={11360CC9-592D-438A-96F2-9269B5125C00}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  </r>
      </text>
    </comment>
  </commentList>
</comments>
</file>

<file path=xl/comments2.xml><?xml version="1.0" encoding="utf-8"?>
<comments xmlns="http://schemas.openxmlformats.org/spreadsheetml/2006/main">
  <authors>
    <author>tc={6FC8EE55-4615-4678-B777-D2D250B8803A}</author>
    <author>tc={47B29B19-AAB0-4920-A9A3-BC4BBBA94064}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  </r>
      </text>
    </comment>
    <comment ref="C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  </r>
      </text>
    </comment>
  </commentList>
</comments>
</file>

<file path=xl/comments3.xml><?xml version="1.0" encoding="utf-8"?>
<comments xmlns="http://schemas.openxmlformats.org/spreadsheetml/2006/main">
  <authors>
    <author>tc={A46299F5-206E-4258-875D-2C494DDFC63A}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  </r>
      </text>
    </comment>
  </commentList>
</comments>
</file>

<file path=xl/comments4.xml><?xml version="1.0" encoding="utf-8"?>
<comments xmlns="http://schemas.openxmlformats.org/spreadsheetml/2006/main">
  <authors>
    <author>tc={3949E0A6-8CDE-4DF2-B3C3-D5D5CF7D5450}</author>
    <author>tc={3F82BEFE-3858-4198-984F-A2165197D0C4}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  </r>
      </text>
    </comment>
    <comment ref="L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  </r>
      </text>
    </comment>
  </commentList>
</comments>
</file>

<file path=xl/comments5.xml><?xml version="1.0" encoding="utf-8"?>
<comments xmlns="http://schemas.openxmlformats.org/spreadsheetml/2006/main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G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eur/mw_el</t>
        </r>
      </text>
    </comment>
    <comment ref="I6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  </r>
      </text>
    </comment>
  </commentList>
</comments>
</file>

<file path=xl/comments6.xml><?xml version="1.0" encoding="utf-8"?>
<comments xmlns="http://schemas.openxmlformats.org/spreadsheetml/2006/main">
  <authors>
    <author>tc={AA507AE8-0B1A-4FD5-85B8-396AD49362CB}</author>
    <author>tc={E37968DD-8D02-47CA-BE6F-33DDE79E8DF9}</author>
    <author>tc={43FC892D-71D1-4868-BD9A-A88CFE0C563E}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  </r>
      </text>
    </comment>
    <comment ref="B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  </r>
      </text>
    </comment>
    <comment ref="B1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  </r>
      </text>
    </comment>
  </commentList>
</comments>
</file>

<file path=xl/comments7.xml><?xml version="1.0" encoding="utf-8"?>
<comments xmlns="http://schemas.openxmlformats.org/spreadsheetml/2006/main">
  <authors>
    <author>tc={EEFF7767-7769-470F-A33E-1227270EB13E}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  </r>
      </text>
    </comment>
  </commentList>
</comments>
</file>

<file path=xl/comments8.xml><?xml version="1.0" encoding="utf-8"?>
<comments xmlns="http://schemas.openxmlformats.org/spreadsheetml/2006/main">
  <authors>
    <author>tc={2FFCCCAA-EA7E-4AAF-8987-298D7E84D90A}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  </r>
      </text>
    </comment>
  </commentList>
</comments>
</file>

<file path=xl/comments9.xml><?xml version="1.0" encoding="utf-8"?>
<comments xmlns="http://schemas.openxmlformats.org/spreadsheetml/2006/main">
  <authors>
    <author>tc={784CBFA8-D968-4094-BEE3-3E0B73DB2E26}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<sst xmlns="http://schemas.openxmlformats.org/spreadsheetml/2006/main" count="2505" uniqueCount="810">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</sst>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5"/>
  <cols>
    <col min="1" max="1" width="17.85546875" customWidth="1"/>
    <col min="2" max="2" width="30" customWidth="1"/>
    <col min="3" max="3" width="15.42578125" customWidth="1"/>
    <col min="4" max="4" width="10.5703125" customWidth="1"/>
    <col min="5" max="5" width="22" customWidth="1"/>
  </cols>
  <sheetData>
    <row r="1" spans="1:7" ht="30">
      <c r="A1" s="30" t="s">
        <v>749</v>
      </c>
      <c r="B1" s="31" t="s">
        <v>748</v>
      </c>
      <c r="C1" s="32" t="s">
        <v>757</v>
      </c>
      <c r="D1" s="32" t="s">
        <v>750</v>
      </c>
      <c r="E1" s="32" t="s">
        <v>805</v>
      </c>
      <c r="G1" t="s">
        <v>732</v>
      </c>
    </row>
    <row r="2" spans="1:7">
      <c r="A2" s="24" t="s">
        <v>214</v>
      </c>
      <c r="B2" s="25" t="s">
        <v>171</v>
      </c>
      <c r="C2" s="33" t="s">
        <v>756</v>
      </c>
      <c r="D2" s="33">
        <v>1</v>
      </c>
      <c r="G2" t="s">
        <v>733</v>
      </c>
    </row>
    <row r="3" spans="1:7">
      <c r="A3" s="24"/>
      <c r="B3" s="25" t="s">
        <v>172</v>
      </c>
      <c r="C3" s="33" t="s">
        <v>756</v>
      </c>
      <c r="D3" s="33">
        <v>2</v>
      </c>
    </row>
    <row r="4" spans="1:7">
      <c r="A4" s="24" t="s">
        <v>158</v>
      </c>
      <c r="B4" s="25" t="s">
        <v>158</v>
      </c>
      <c r="C4" s="33" t="s">
        <v>784</v>
      </c>
      <c r="D4" s="33">
        <v>3</v>
      </c>
    </row>
    <row r="5" spans="1:7">
      <c r="A5" s="24"/>
      <c r="B5" s="25" t="s">
        <v>173</v>
      </c>
      <c r="C5" s="33" t="s">
        <v>784</v>
      </c>
      <c r="D5" s="33">
        <v>4</v>
      </c>
    </row>
    <row r="6" spans="1:7">
      <c r="A6" s="24"/>
      <c r="B6" s="25" t="s">
        <v>174</v>
      </c>
      <c r="C6" s="33" t="s">
        <v>784</v>
      </c>
      <c r="D6" s="33">
        <v>5</v>
      </c>
    </row>
    <row r="7" spans="1:7">
      <c r="A7" s="24"/>
      <c r="B7" s="25" t="s">
        <v>156</v>
      </c>
      <c r="C7" s="33" t="s">
        <v>784</v>
      </c>
      <c r="D7" s="33">
        <v>6</v>
      </c>
    </row>
    <row r="8" spans="1:7">
      <c r="A8" s="24"/>
      <c r="B8" s="25" t="s">
        <v>175</v>
      </c>
      <c r="C8" s="33" t="s">
        <v>784</v>
      </c>
      <c r="D8" s="33">
        <v>7</v>
      </c>
    </row>
    <row r="9" spans="1:7">
      <c r="A9" s="24"/>
      <c r="B9" s="25" t="s">
        <v>176</v>
      </c>
      <c r="C9" s="33" t="s">
        <v>784</v>
      </c>
      <c r="D9" s="33">
        <v>8</v>
      </c>
    </row>
    <row r="10" spans="1:7">
      <c r="A10" s="24"/>
      <c r="B10" s="25" t="s">
        <v>177</v>
      </c>
      <c r="C10" s="33" t="s">
        <v>784</v>
      </c>
      <c r="D10" s="33">
        <v>9</v>
      </c>
    </row>
    <row r="11" spans="1:7">
      <c r="A11" s="24"/>
      <c r="B11" s="25" t="s">
        <v>178</v>
      </c>
      <c r="C11" s="33" t="s">
        <v>754</v>
      </c>
      <c r="D11" s="33">
        <v>10</v>
      </c>
    </row>
    <row r="12" spans="1:7">
      <c r="A12" s="24"/>
      <c r="B12" s="25" t="s">
        <v>179</v>
      </c>
      <c r="C12" s="33" t="s">
        <v>754</v>
      </c>
      <c r="D12" s="33">
        <v>11</v>
      </c>
    </row>
    <row r="13" spans="1:7">
      <c r="A13" s="24" t="s">
        <v>218</v>
      </c>
      <c r="B13" s="25" t="s">
        <v>180</v>
      </c>
      <c r="C13" s="33" t="s">
        <v>754</v>
      </c>
      <c r="D13" s="33">
        <v>12</v>
      </c>
    </row>
    <row r="14" spans="1:7">
      <c r="A14" s="24"/>
      <c r="B14" s="25" t="s">
        <v>181</v>
      </c>
      <c r="C14" s="33" t="s">
        <v>754</v>
      </c>
      <c r="D14" s="33">
        <v>13</v>
      </c>
    </row>
    <row r="15" spans="1:7">
      <c r="A15" s="24" t="s">
        <v>216</v>
      </c>
      <c r="B15" s="25" t="s">
        <v>115</v>
      </c>
      <c r="C15" s="33" t="s">
        <v>784</v>
      </c>
      <c r="D15" s="33">
        <v>14</v>
      </c>
    </row>
    <row r="16" spans="1:7">
      <c r="A16" s="24"/>
      <c r="B16" s="25" t="s">
        <v>182</v>
      </c>
      <c r="C16" s="33" t="s">
        <v>784</v>
      </c>
      <c r="D16" s="33">
        <v>15</v>
      </c>
    </row>
    <row r="17" spans="1:8">
      <c r="A17" s="24"/>
      <c r="B17" s="25" t="s">
        <v>183</v>
      </c>
      <c r="C17" s="33" t="s">
        <v>784</v>
      </c>
      <c r="D17" s="33">
        <v>16</v>
      </c>
    </row>
    <row r="18" spans="1:8">
      <c r="A18" s="24" t="s">
        <v>184</v>
      </c>
      <c r="B18" s="25" t="s">
        <v>184</v>
      </c>
      <c r="C18" s="33" t="s">
        <v>784</v>
      </c>
      <c r="D18" s="33">
        <v>17</v>
      </c>
    </row>
    <row r="19" spans="1:8">
      <c r="A19" s="24"/>
      <c r="B19" s="25" t="s">
        <v>185</v>
      </c>
      <c r="C19" s="33" t="s">
        <v>784</v>
      </c>
      <c r="D19" s="33">
        <v>18</v>
      </c>
    </row>
    <row r="20" spans="1:8">
      <c r="A20" s="24"/>
      <c r="B20" s="25" t="s">
        <v>186</v>
      </c>
      <c r="C20" s="33" t="s">
        <v>755</v>
      </c>
      <c r="D20" s="33">
        <v>19</v>
      </c>
    </row>
    <row r="21" spans="1:8">
      <c r="A21" s="24"/>
      <c r="B21" s="25" t="s">
        <v>187</v>
      </c>
      <c r="C21" s="33" t="s">
        <v>751</v>
      </c>
      <c r="D21" s="33">
        <v>20</v>
      </c>
    </row>
    <row r="22" spans="1:8">
      <c r="A22" s="24" t="s">
        <v>217</v>
      </c>
      <c r="B22" s="25" t="s">
        <v>188</v>
      </c>
      <c r="C22" s="33" t="s">
        <v>755</v>
      </c>
      <c r="D22" s="33">
        <v>21</v>
      </c>
    </row>
    <row r="23" spans="1:8">
      <c r="A23" s="24"/>
      <c r="B23" s="25" t="s">
        <v>189</v>
      </c>
      <c r="C23" s="33" t="s">
        <v>784</v>
      </c>
      <c r="D23" s="33">
        <v>22</v>
      </c>
    </row>
    <row r="24" spans="1:8">
      <c r="A24" s="24" t="s">
        <v>220</v>
      </c>
      <c r="B24" s="25" t="s">
        <v>190</v>
      </c>
      <c r="C24" s="33" t="s">
        <v>753</v>
      </c>
      <c r="D24" s="33">
        <v>23</v>
      </c>
    </row>
    <row r="25" spans="1:8">
      <c r="A25" s="24" t="s">
        <v>219</v>
      </c>
      <c r="B25" s="25" t="s">
        <v>191</v>
      </c>
      <c r="C25" s="33" t="s">
        <v>752</v>
      </c>
      <c r="D25" s="33">
        <v>24</v>
      </c>
    </row>
    <row r="26" spans="1:8">
      <c r="A26" s="24"/>
      <c r="B26" s="25" t="s">
        <v>192</v>
      </c>
      <c r="C26" s="33" t="s">
        <v>784</v>
      </c>
      <c r="D26" s="33">
        <v>25</v>
      </c>
    </row>
    <row r="27" spans="1:8">
      <c r="A27" s="24"/>
      <c r="B27" s="25" t="s">
        <v>302</v>
      </c>
      <c r="C27" s="33" t="s">
        <v>784</v>
      </c>
      <c r="D27" s="33">
        <v>26</v>
      </c>
    </row>
    <row r="28" spans="1:8">
      <c r="A28" s="24"/>
      <c r="B28" s="25" t="s">
        <v>301</v>
      </c>
      <c r="C28" s="33" t="s">
        <v>784</v>
      </c>
      <c r="D28" s="33">
        <v>27</v>
      </c>
    </row>
    <row r="29" spans="1:8">
      <c r="A29" s="26" t="s">
        <v>313</v>
      </c>
      <c r="B29" s="28" t="str">
        <f>A29</f>
        <v>Coal PSC</v>
      </c>
      <c r="C29" s="33" t="s">
        <v>784</v>
      </c>
      <c r="D29" s="33">
        <v>28</v>
      </c>
    </row>
    <row r="30" spans="1:8">
      <c r="A30" s="26" t="s">
        <v>515</v>
      </c>
      <c r="B30" s="28" t="str">
        <f>A30</f>
        <v>Lignite PSC</v>
      </c>
      <c r="C30" s="33" t="s">
        <v>784</v>
      </c>
      <c r="D30" s="33">
        <v>29</v>
      </c>
    </row>
    <row r="31" spans="1:8" ht="15.75" thickBot="1">
      <c r="A31" s="27" t="s">
        <v>612</v>
      </c>
      <c r="B31" s="29" t="s">
        <v>612</v>
      </c>
      <c r="C31" s="33" t="s">
        <v>784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5"/>
  <cols>
    <col min="1" max="1" width="27.7109375" customWidth="1"/>
    <col min="2" max="9" width="17.7109375" customWidth="1"/>
  </cols>
  <sheetData>
    <row r="1" spans="1:13">
      <c r="A1" t="s">
        <v>710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782</v>
      </c>
      <c r="L1" t="s">
        <v>797</v>
      </c>
    </row>
    <row r="2" spans="1:13">
      <c r="A2" s="18" t="s">
        <v>313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804</v>
      </c>
      <c r="L2" t="s">
        <v>801</v>
      </c>
      <c r="M2" t="s">
        <v>802</v>
      </c>
    </row>
    <row r="3" spans="1:13">
      <c r="A3" s="18" t="s">
        <v>515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202</v>
      </c>
      <c r="L3" t="s">
        <v>801</v>
      </c>
      <c r="M3" t="s">
        <v>802</v>
      </c>
    </row>
    <row r="4" spans="1:13">
      <c r="A4" s="18" t="s">
        <v>612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803</v>
      </c>
      <c r="L4" t="s">
        <v>801</v>
      </c>
    </row>
    <row r="5" spans="1:13">
      <c r="A5" s="18" t="s">
        <v>115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801</v>
      </c>
      <c r="M5" t="s">
        <v>802</v>
      </c>
    </row>
    <row r="6" spans="1:13">
      <c r="A6" t="s">
        <v>302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798</v>
      </c>
    </row>
    <row r="7" spans="1:13">
      <c r="A7" t="s">
        <v>180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E17"/>
  <sheetViews>
    <sheetView workbookViewId="0">
      <selection activeCell="B17" sqref="B17"/>
    </sheetView>
  </sheetViews>
  <sheetFormatPr defaultRowHeight="15"/>
  <cols>
    <col min="1" max="1" width="23.140625" customWidth="1"/>
    <col min="2" max="2" width="21.42578125" customWidth="1"/>
    <col min="3" max="3" width="13.42578125" customWidth="1"/>
    <col min="4" max="4" width="14.85546875" customWidth="1"/>
    <col min="7" max="7" width="15.85546875" customWidth="1"/>
  </cols>
  <sheetData>
    <row r="1" spans="1:5">
      <c r="A1" s="9" t="s">
        <v>193</v>
      </c>
      <c r="B1" s="4" t="s">
        <v>105</v>
      </c>
      <c r="C1" s="4" t="s">
        <v>102</v>
      </c>
      <c r="D1" t="s">
        <v>103</v>
      </c>
      <c r="E1" t="s">
        <v>104</v>
      </c>
    </row>
    <row r="2" spans="1:5">
      <c r="A2" t="s">
        <v>194</v>
      </c>
      <c r="B2" t="s">
        <v>111</v>
      </c>
      <c r="C2">
        <v>0.20448</v>
      </c>
      <c r="D2">
        <v>36</v>
      </c>
      <c r="E2">
        <v>1</v>
      </c>
    </row>
    <row r="3" spans="1:5">
      <c r="A3" t="s">
        <v>195</v>
      </c>
      <c r="B3" t="s">
        <v>107</v>
      </c>
    </row>
    <row r="4" spans="1:5">
      <c r="A4" t="s">
        <v>196</v>
      </c>
      <c r="B4" t="s">
        <v>107</v>
      </c>
    </row>
    <row r="5" spans="1:5">
      <c r="A5" t="s">
        <v>197</v>
      </c>
      <c r="B5" t="s">
        <v>107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787</v>
      </c>
    </row>
    <row r="7" spans="1:5">
      <c r="A7" t="s">
        <v>198</v>
      </c>
      <c r="B7" t="s">
        <v>109</v>
      </c>
      <c r="C7">
        <v>0.34</v>
      </c>
      <c r="D7">
        <v>29000</v>
      </c>
      <c r="E7">
        <v>1</v>
      </c>
    </row>
    <row r="8" spans="1:5">
      <c r="A8" t="s">
        <v>199</v>
      </c>
      <c r="B8" t="s">
        <v>118</v>
      </c>
    </row>
    <row r="9" spans="1:5">
      <c r="A9" t="s">
        <v>200</v>
      </c>
      <c r="B9" t="s">
        <v>118</v>
      </c>
    </row>
    <row r="10" spans="1:5">
      <c r="A10" t="s">
        <v>201</v>
      </c>
      <c r="B10" t="s">
        <v>118</v>
      </c>
      <c r="C10">
        <v>0.26750000000000002</v>
      </c>
      <c r="D10">
        <v>11600</v>
      </c>
      <c r="E10">
        <v>1</v>
      </c>
    </row>
    <row r="11" spans="1:5">
      <c r="A11" t="s">
        <v>202</v>
      </c>
      <c r="B11" t="s">
        <v>114</v>
      </c>
      <c r="C11">
        <v>0.41</v>
      </c>
      <c r="D11">
        <v>3600</v>
      </c>
      <c r="E11">
        <v>1</v>
      </c>
    </row>
    <row r="12" spans="1:5">
      <c r="A12" t="s">
        <v>203</v>
      </c>
      <c r="B12" t="s">
        <v>111</v>
      </c>
      <c r="C12">
        <v>0.20448</v>
      </c>
      <c r="D12">
        <v>36</v>
      </c>
      <c r="E12">
        <v>1</v>
      </c>
    </row>
    <row r="13" spans="1:5">
      <c r="A13" t="s">
        <v>204</v>
      </c>
      <c r="B13" t="s">
        <v>116</v>
      </c>
      <c r="C13">
        <v>0</v>
      </c>
      <c r="D13" s="1">
        <v>3800000000</v>
      </c>
      <c r="E13">
        <v>1</v>
      </c>
    </row>
    <row r="14" spans="1:5">
      <c r="A14" t="s">
        <v>205</v>
      </c>
      <c r="B14" t="s">
        <v>118</v>
      </c>
    </row>
    <row r="15" spans="1:5">
      <c r="A15" t="s">
        <v>206</v>
      </c>
      <c r="B15" t="s">
        <v>107</v>
      </c>
    </row>
    <row r="16" spans="1:5">
      <c r="A16" t="s">
        <v>207</v>
      </c>
      <c r="B16" t="s">
        <v>107</v>
      </c>
      <c r="C16">
        <v>0</v>
      </c>
      <c r="D16">
        <v>25000</v>
      </c>
      <c r="E16">
        <v>0.5</v>
      </c>
    </row>
    <row r="17" spans="1:1">
      <c r="A17" t="s">
        <v>783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6"/>
  <sheetViews>
    <sheetView workbookViewId="0">
      <selection activeCell="I38" sqref="I38"/>
    </sheetView>
  </sheetViews>
  <sheetFormatPr defaultRowHeight="15"/>
  <cols>
    <col min="4" max="4" width="20.140625" customWidth="1"/>
  </cols>
  <sheetData>
    <row r="1" spans="1:4">
      <c r="B1" t="s">
        <v>711</v>
      </c>
      <c r="D1" t="s">
        <v>774</v>
      </c>
    </row>
    <row r="2" spans="1:4">
      <c r="A2" t="s">
        <v>775</v>
      </c>
      <c r="B2">
        <v>19.7</v>
      </c>
      <c r="C2" t="s">
        <v>773</v>
      </c>
    </row>
    <row r="3" spans="1:4">
      <c r="A3" t="s">
        <v>776</v>
      </c>
      <c r="B3">
        <v>20.399999999999999</v>
      </c>
      <c r="C3" t="s">
        <v>773</v>
      </c>
    </row>
    <row r="4" spans="1:4">
      <c r="A4" t="s">
        <v>777</v>
      </c>
      <c r="B4">
        <v>21.7</v>
      </c>
      <c r="C4" t="s">
        <v>773</v>
      </c>
    </row>
    <row r="5" spans="1:4">
      <c r="A5" t="s">
        <v>778</v>
      </c>
      <c r="B5">
        <v>53</v>
      </c>
      <c r="C5" t="s">
        <v>773</v>
      </c>
    </row>
    <row r="6" spans="1:4">
      <c r="A6" t="s">
        <v>779</v>
      </c>
      <c r="B6">
        <v>100</v>
      </c>
      <c r="C6" t="s">
        <v>773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5"/>
  <cols>
    <col min="1" max="1" width="20.8554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305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787</v>
      </c>
      <c r="B11">
        <v>1.02</v>
      </c>
      <c r="C11">
        <v>1.03</v>
      </c>
      <c r="D11">
        <v>0.98</v>
      </c>
      <c r="E11" s="35">
        <v>1</v>
      </c>
      <c r="F11" t="s">
        <v>224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10" t="s">
        <v>241</v>
      </c>
      <c r="B1" s="10" t="s">
        <v>242</v>
      </c>
      <c r="C1" s="10" t="s">
        <v>303</v>
      </c>
      <c r="D1" s="10" t="s">
        <v>243</v>
      </c>
      <c r="E1" s="10" t="s">
        <v>299</v>
      </c>
      <c r="F1" s="10" t="s">
        <v>245</v>
      </c>
      <c r="G1" s="10" t="s">
        <v>304</v>
      </c>
      <c r="H1" s="10" t="s">
        <v>246</v>
      </c>
      <c r="I1" s="10" t="s">
        <v>298</v>
      </c>
    </row>
    <row r="2" spans="1:9" ht="30">
      <c r="A2" t="s">
        <v>178</v>
      </c>
      <c r="B2" s="3" t="s">
        <v>247</v>
      </c>
      <c r="C2" t="s">
        <v>222</v>
      </c>
      <c r="D2" t="s">
        <v>5</v>
      </c>
      <c r="E2" t="s">
        <v>248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188</v>
      </c>
      <c r="B3" s="3" t="s">
        <v>247</v>
      </c>
      <c r="C3" t="s">
        <v>222</v>
      </c>
      <c r="D3" t="s">
        <v>5</v>
      </c>
      <c r="E3" t="s">
        <v>248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191</v>
      </c>
      <c r="B4" s="3" t="s">
        <v>247</v>
      </c>
      <c r="C4" t="s">
        <v>222</v>
      </c>
      <c r="D4" t="s">
        <v>5</v>
      </c>
      <c r="E4" t="s">
        <v>248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171</v>
      </c>
      <c r="B5" s="3" t="s">
        <v>260</v>
      </c>
      <c r="C5" t="s">
        <v>222</v>
      </c>
      <c r="D5" t="s">
        <v>5</v>
      </c>
      <c r="E5" t="s">
        <v>248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180</v>
      </c>
      <c r="B6" s="3" t="s">
        <v>247</v>
      </c>
      <c r="C6" t="s">
        <v>222</v>
      </c>
      <c r="D6" t="s">
        <v>5</v>
      </c>
      <c r="E6" t="s">
        <v>248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3" t="s">
        <v>184</v>
      </c>
      <c r="B7" s="3" t="s">
        <v>247</v>
      </c>
      <c r="C7" t="s">
        <v>221</v>
      </c>
      <c r="D7" t="s">
        <v>5</v>
      </c>
      <c r="E7" t="s">
        <v>248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3" t="s">
        <v>277</v>
      </c>
      <c r="B8" s="3" t="s">
        <v>260</v>
      </c>
      <c r="C8" t="s">
        <v>221</v>
      </c>
      <c r="D8" t="s">
        <v>5</v>
      </c>
      <c r="E8" t="s">
        <v>248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190</v>
      </c>
      <c r="B9" s="3" t="s">
        <v>247</v>
      </c>
      <c r="C9" t="s">
        <v>222</v>
      </c>
      <c r="D9" t="s">
        <v>5</v>
      </c>
      <c r="E9" t="s">
        <v>248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179</v>
      </c>
      <c r="B10" s="3" t="s">
        <v>247</v>
      </c>
      <c r="C10" t="s">
        <v>221</v>
      </c>
      <c r="D10" t="s">
        <v>5</v>
      </c>
      <c r="E10" t="s">
        <v>248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3" t="s">
        <v>158</v>
      </c>
      <c r="B11" s="3" t="s">
        <v>247</v>
      </c>
      <c r="C11" t="s">
        <v>221</v>
      </c>
      <c r="D11" t="s">
        <v>5</v>
      </c>
      <c r="E11" t="s">
        <v>248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301</v>
      </c>
      <c r="B12" s="3" t="s">
        <v>281</v>
      </c>
      <c r="C12" t="s">
        <v>300</v>
      </c>
      <c r="D12" t="s">
        <v>5</v>
      </c>
      <c r="E12" t="s">
        <v>257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302</v>
      </c>
      <c r="B13" s="3" t="s">
        <v>281</v>
      </c>
      <c r="C13" t="s">
        <v>300</v>
      </c>
      <c r="D13" t="s">
        <v>5</v>
      </c>
      <c r="E13" t="s">
        <v>248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>
    <tabColor theme="7" tint="0.79998168889431442"/>
  </sheetPr>
  <dimension ref="A1:Q8"/>
  <sheetViews>
    <sheetView workbookViewId="0">
      <selection activeCell="B2" sqref="B2"/>
    </sheetView>
  </sheetViews>
  <sheetFormatPr defaultRowHeight="15"/>
  <cols>
    <col min="1" max="1" width="19.7109375" customWidth="1"/>
    <col min="2" max="2" width="25.7109375" bestFit="1" customWidth="1"/>
    <col min="3" max="15" width="18.42578125" customWidth="1"/>
  </cols>
  <sheetData>
    <row r="1" spans="1:17" s="3" customFormat="1" ht="42.6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807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5"/>
  <cols>
    <col min="1" max="1" width="41.710937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5"/>
  <cols>
    <col min="2" max="5" width="28.8554687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5"/>
  <cols>
    <col min="1" max="1" width="42.140625" customWidth="1"/>
    <col min="3" max="3" width="9" bestFit="1" customWidth="1"/>
    <col min="5" max="5" width="21.28515625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D14"/>
  <sheetViews>
    <sheetView workbookViewId="0">
      <selection activeCell="H9" sqref="H9"/>
    </sheetView>
  </sheetViews>
  <sheetFormatPr defaultRowHeight="15"/>
  <cols>
    <col min="1" max="1" width="18.5703125" customWidth="1"/>
    <col min="2" max="2" width="21.140625" customWidth="1"/>
    <col min="3" max="3" width="28.28515625" customWidth="1"/>
    <col min="4" max="4" width="14.42578125" customWidth="1"/>
    <col min="6" max="6" width="25.28515625" customWidth="1"/>
  </cols>
  <sheetData>
    <row r="1" spans="1:4">
      <c r="A1" t="s">
        <v>746</v>
      </c>
      <c r="B1" t="s">
        <v>747</v>
      </c>
      <c r="C1" t="s">
        <v>745</v>
      </c>
      <c r="D1" t="s">
        <v>731</v>
      </c>
    </row>
    <row r="2" spans="1:4">
      <c r="A2" t="s">
        <v>198</v>
      </c>
      <c r="B2" t="s">
        <v>696</v>
      </c>
      <c r="C2">
        <v>1</v>
      </c>
      <c r="D2" t="s">
        <v>108</v>
      </c>
    </row>
    <row r="3" spans="1:4">
      <c r="A3" t="s">
        <v>202</v>
      </c>
      <c r="B3" t="s">
        <v>724</v>
      </c>
      <c r="C3">
        <v>2</v>
      </c>
      <c r="D3" t="s">
        <v>113</v>
      </c>
    </row>
    <row r="4" spans="1:4">
      <c r="A4" t="s">
        <v>197</v>
      </c>
      <c r="B4" s="23" t="s">
        <v>725</v>
      </c>
      <c r="C4">
        <v>3</v>
      </c>
      <c r="D4" t="s">
        <v>119</v>
      </c>
    </row>
    <row r="5" spans="1:4">
      <c r="A5" t="s">
        <v>194</v>
      </c>
      <c r="B5" s="23" t="s">
        <v>194</v>
      </c>
      <c r="C5">
        <v>4</v>
      </c>
      <c r="D5" t="s">
        <v>110</v>
      </c>
    </row>
    <row r="6" spans="1:4">
      <c r="A6" t="s">
        <v>199</v>
      </c>
      <c r="B6" t="s">
        <v>695</v>
      </c>
      <c r="C6">
        <v>5</v>
      </c>
      <c r="D6" t="s">
        <v>117</v>
      </c>
    </row>
    <row r="7" spans="1:4">
      <c r="A7" t="s">
        <v>200</v>
      </c>
      <c r="B7" s="23" t="s">
        <v>726</v>
      </c>
      <c r="C7">
        <v>6</v>
      </c>
    </row>
    <row r="8" spans="1:4">
      <c r="A8" t="s">
        <v>201</v>
      </c>
      <c r="B8" s="23" t="s">
        <v>727</v>
      </c>
      <c r="C8">
        <v>7</v>
      </c>
    </row>
    <row r="9" spans="1:4">
      <c r="A9" t="s">
        <v>203</v>
      </c>
      <c r="B9" t="s">
        <v>694</v>
      </c>
      <c r="C9">
        <v>8</v>
      </c>
      <c r="D9" t="s">
        <v>112</v>
      </c>
    </row>
    <row r="10" spans="1:4">
      <c r="A10" t="s">
        <v>204</v>
      </c>
      <c r="B10" t="s">
        <v>164</v>
      </c>
      <c r="C10">
        <v>9</v>
      </c>
      <c r="D10" t="s">
        <v>115</v>
      </c>
    </row>
    <row r="11" spans="1:4">
      <c r="A11" t="s">
        <v>205</v>
      </c>
      <c r="B11" s="23" t="s">
        <v>728</v>
      </c>
      <c r="C11">
        <v>10</v>
      </c>
    </row>
    <row r="12" spans="1:4">
      <c r="A12" t="s">
        <v>196</v>
      </c>
      <c r="B12" s="23" t="s">
        <v>796</v>
      </c>
      <c r="C12">
        <v>11</v>
      </c>
      <c r="D12" t="s">
        <v>106</v>
      </c>
    </row>
    <row r="13" spans="1:4">
      <c r="A13" t="s">
        <v>195</v>
      </c>
      <c r="B13" s="23" t="s">
        <v>729</v>
      </c>
      <c r="C13">
        <v>12</v>
      </c>
    </row>
    <row r="14" spans="1:4">
      <c r="A14" t="s">
        <v>795</v>
      </c>
      <c r="B14" s="23" t="s">
        <v>153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5"/>
  <cols>
    <col min="1" max="1" width="25.140625" customWidth="1"/>
    <col min="2" max="2" width="18.140625" customWidth="1"/>
    <col min="3" max="3" width="19.42578125" customWidth="1"/>
    <col min="6" max="6" width="21.7109375" customWidth="1"/>
    <col min="7" max="7" width="25" customWidth="1"/>
    <col min="14" max="14" width="17" customWidth="1"/>
  </cols>
  <sheetData>
    <row r="1" spans="1:9">
      <c r="A1" t="s">
        <v>0</v>
      </c>
      <c r="B1" t="s">
        <v>698</v>
      </c>
      <c r="C1" t="s">
        <v>241</v>
      </c>
      <c r="D1" t="s">
        <v>307</v>
      </c>
      <c r="E1" t="s">
        <v>308</v>
      </c>
      <c r="F1" t="s">
        <v>309</v>
      </c>
      <c r="G1" s="6" t="s">
        <v>719</v>
      </c>
      <c r="H1" t="s">
        <v>310</v>
      </c>
      <c r="I1" t="s">
        <v>767</v>
      </c>
    </row>
    <row r="2" spans="1:9">
      <c r="A2" t="s">
        <v>373</v>
      </c>
      <c r="B2" t="s">
        <v>184</v>
      </c>
      <c r="C2" t="str">
        <f>VLOOKUP(B2,dictTech!$A$2:$B$32,2,FALSE)</f>
        <v>OCGT</v>
      </c>
      <c r="D2" t="s">
        <v>315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617</v>
      </c>
      <c r="B3" t="s">
        <v>612</v>
      </c>
      <c r="C3" t="str">
        <f>VLOOKUP(B3,dictTech!$A$2:$B$32,2,FALSE)</f>
        <v>Fuel oil PGT</v>
      </c>
      <c r="D3" t="s">
        <v>315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499</v>
      </c>
      <c r="B4" t="s">
        <v>313</v>
      </c>
      <c r="C4" t="str">
        <f>VLOOKUP(B4,dictTech!$A$2:$B$32,2,FALSE)</f>
        <v>Coal PSC</v>
      </c>
      <c r="D4" t="s">
        <v>315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559</v>
      </c>
      <c r="B5" t="s">
        <v>214</v>
      </c>
      <c r="C5" t="str">
        <f>VLOOKUP(B5,dictTech!$A$2:$B$32,2,FALSE)</f>
        <v>Biomass_CHP_wood_pellets_DH</v>
      </c>
      <c r="D5" t="s">
        <v>315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568</v>
      </c>
      <c r="B6" t="s">
        <v>214</v>
      </c>
      <c r="C6" t="str">
        <f>VLOOKUP(B6,dictTech!$A$2:$B$32,2,FALSE)</f>
        <v>Biomass_CHP_wood_pellets_DH</v>
      </c>
      <c r="D6" t="s">
        <v>315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569</v>
      </c>
      <c r="B7" t="s">
        <v>214</v>
      </c>
      <c r="C7" t="str">
        <f>VLOOKUP(B7,dictTech!$A$2:$B$32,2,FALSE)</f>
        <v>Biomass_CHP_wood_pellets_DH</v>
      </c>
      <c r="D7" t="s">
        <v>315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570</v>
      </c>
      <c r="B8" t="s">
        <v>214</v>
      </c>
      <c r="C8" t="str">
        <f>VLOOKUP(B8,dictTech!$A$2:$B$32,2,FALSE)</f>
        <v>Biomass_CHP_wood_pellets_DH</v>
      </c>
      <c r="D8" t="s">
        <v>315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560</v>
      </c>
      <c r="B9" t="s">
        <v>214</v>
      </c>
      <c r="C9" t="str">
        <f>VLOOKUP(B9,dictTech!$A$2:$B$32,2,FALSE)</f>
        <v>Biomass_CHP_wood_pellets_DH</v>
      </c>
      <c r="D9" t="s">
        <v>315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561</v>
      </c>
      <c r="B10" t="s">
        <v>214</v>
      </c>
      <c r="C10" t="str">
        <f>VLOOKUP(B10,dictTech!$A$2:$B$32,2,FALSE)</f>
        <v>Biomass_CHP_wood_pellets_DH</v>
      </c>
      <c r="D10" t="s">
        <v>315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562</v>
      </c>
      <c r="B11" t="s">
        <v>214</v>
      </c>
      <c r="C11" t="str">
        <f>VLOOKUP(B11,dictTech!$A$2:$B$32,2,FALSE)</f>
        <v>Biomass_CHP_wood_pellets_DH</v>
      </c>
      <c r="D11" t="s">
        <v>315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563</v>
      </c>
      <c r="B12" t="s">
        <v>214</v>
      </c>
      <c r="C12" t="str">
        <f>VLOOKUP(B12,dictTech!$A$2:$B$32,2,FALSE)</f>
        <v>Biomass_CHP_wood_pellets_DH</v>
      </c>
      <c r="D12" t="s">
        <v>315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564</v>
      </c>
      <c r="B13" t="s">
        <v>214</v>
      </c>
      <c r="C13" t="str">
        <f>VLOOKUP(B13,dictTech!$A$2:$B$32,2,FALSE)</f>
        <v>Biomass_CHP_wood_pellets_DH</v>
      </c>
      <c r="D13" t="s">
        <v>315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565</v>
      </c>
      <c r="B14" t="s">
        <v>214</v>
      </c>
      <c r="C14" t="str">
        <f>VLOOKUP(B14,dictTech!$A$2:$B$32,2,FALSE)</f>
        <v>Biomass_CHP_wood_pellets_DH</v>
      </c>
      <c r="D14" t="s">
        <v>315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566</v>
      </c>
      <c r="B15" t="s">
        <v>214</v>
      </c>
      <c r="C15" t="str">
        <f>VLOOKUP(B15,dictTech!$A$2:$B$32,2,FALSE)</f>
        <v>Biomass_CHP_wood_pellets_DH</v>
      </c>
      <c r="D15" t="s">
        <v>315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567</v>
      </c>
      <c r="B16" t="s">
        <v>214</v>
      </c>
      <c r="C16" t="str">
        <f>VLOOKUP(B16,dictTech!$A$2:$B$32,2,FALSE)</f>
        <v>Biomass_CHP_wood_pellets_DH</v>
      </c>
      <c r="D16" t="s">
        <v>315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324</v>
      </c>
      <c r="B17" t="s">
        <v>158</v>
      </c>
      <c r="C17" t="str">
        <f>VLOOKUP(B17,dictTech!$A$2:$B$32,2,FALSE)</f>
        <v>CCGT</v>
      </c>
      <c r="D17" t="s">
        <v>315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325</v>
      </c>
      <c r="B18" t="s">
        <v>158</v>
      </c>
      <c r="C18" t="str">
        <f>VLOOKUP(B18,dictTech!$A$2:$B$32,2,FALSE)</f>
        <v>CCGT</v>
      </c>
      <c r="D18" t="s">
        <v>315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326</v>
      </c>
      <c r="B19" t="s">
        <v>158</v>
      </c>
      <c r="C19" t="str">
        <f>VLOOKUP(B19,dictTech!$A$2:$B$32,2,FALSE)</f>
        <v>CCGT</v>
      </c>
      <c r="D19" t="s">
        <v>315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327</v>
      </c>
      <c r="B20" t="s">
        <v>158</v>
      </c>
      <c r="C20" t="str">
        <f>VLOOKUP(B20,dictTech!$A$2:$B$32,2,FALSE)</f>
        <v>CCGT</v>
      </c>
      <c r="D20" t="s">
        <v>315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328</v>
      </c>
      <c r="B21" t="s">
        <v>158</v>
      </c>
      <c r="C21" t="str">
        <f>VLOOKUP(B21,dictTech!$A$2:$B$32,2,FALSE)</f>
        <v>CCGT</v>
      </c>
      <c r="D21" t="s">
        <v>315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329</v>
      </c>
      <c r="B22" t="s">
        <v>158</v>
      </c>
      <c r="C22" t="str">
        <f>VLOOKUP(B22,dictTech!$A$2:$B$32,2,FALSE)</f>
        <v>CCGT</v>
      </c>
      <c r="D22" t="s">
        <v>315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330</v>
      </c>
      <c r="B23" t="s">
        <v>158</v>
      </c>
      <c r="C23" t="str">
        <f>VLOOKUP(B23,dictTech!$A$2:$B$32,2,FALSE)</f>
        <v>CCGT</v>
      </c>
      <c r="D23" t="s">
        <v>315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443</v>
      </c>
      <c r="B24" t="s">
        <v>313</v>
      </c>
      <c r="C24" t="str">
        <f>VLOOKUP(B24,dictTech!$A$2:$B$32,2,FALSE)</f>
        <v>Coal PSC</v>
      </c>
      <c r="D24" t="s">
        <v>315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444</v>
      </c>
      <c r="B25" t="s">
        <v>313</v>
      </c>
      <c r="C25" t="str">
        <f>VLOOKUP(B25,dictTech!$A$2:$B$32,2,FALSE)</f>
        <v>Coal PSC</v>
      </c>
      <c r="D25" t="s">
        <v>315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630</v>
      </c>
      <c r="B26" t="s">
        <v>612</v>
      </c>
      <c r="C26" t="str">
        <f>VLOOKUP(B26,dictTech!$A$2:$B$32,2,FALSE)</f>
        <v>Fuel oil PGT</v>
      </c>
      <c r="D26" t="s">
        <v>315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631</v>
      </c>
      <c r="B27" t="s">
        <v>612</v>
      </c>
      <c r="C27" t="str">
        <f>VLOOKUP(B27,dictTech!$A$2:$B$32,2,FALSE)</f>
        <v>Fuel oil PGT</v>
      </c>
      <c r="D27" t="s">
        <v>315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514</v>
      </c>
      <c r="B28" t="s">
        <v>515</v>
      </c>
      <c r="C28" t="str">
        <f>VLOOKUP(B28,dictTech!$A$2:$B$32,2,FALSE)</f>
        <v>Lignite PSC</v>
      </c>
      <c r="D28" t="s">
        <v>315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516</v>
      </c>
      <c r="B29" t="s">
        <v>515</v>
      </c>
      <c r="C29" t="str">
        <f>VLOOKUP(B29,dictTech!$A$2:$B$32,2,FALSE)</f>
        <v>Lignite PSC</v>
      </c>
      <c r="D29" t="s">
        <v>315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578</v>
      </c>
      <c r="B30" t="s">
        <v>218</v>
      </c>
      <c r="C30" t="str">
        <f>VLOOKUP(B30,dictTech!$A$2:$B$32,2,FALSE)</f>
        <v>Hydropower_reservoir_medium</v>
      </c>
      <c r="D30" t="s">
        <v>315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556</v>
      </c>
      <c r="B31" t="s">
        <v>515</v>
      </c>
      <c r="C31" t="str">
        <f>VLOOKUP(B31,dictTech!$A$2:$B$32,2,FALSE)</f>
        <v>Lignite PSC</v>
      </c>
      <c r="D31" t="s">
        <v>315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557</v>
      </c>
      <c r="B32" t="s">
        <v>515</v>
      </c>
      <c r="C32" t="str">
        <f>VLOOKUP(B32,dictTech!$A$2:$B$32,2,FALSE)</f>
        <v>Lignite PSC</v>
      </c>
      <c r="D32" t="s">
        <v>315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552</v>
      </c>
      <c r="B33" t="s">
        <v>515</v>
      </c>
      <c r="C33" t="str">
        <f>VLOOKUP(B33,dictTech!$A$2:$B$32,2,FALSE)</f>
        <v>Lignite PSC</v>
      </c>
      <c r="D33" t="s">
        <v>315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547</v>
      </c>
      <c r="B34" t="s">
        <v>515</v>
      </c>
      <c r="C34" t="str">
        <f>VLOOKUP(B34,dictTech!$A$2:$B$32,2,FALSE)</f>
        <v>Lignite PSC</v>
      </c>
      <c r="D34" t="s">
        <v>315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536</v>
      </c>
      <c r="B35" t="s">
        <v>515</v>
      </c>
      <c r="C35" t="str">
        <f>VLOOKUP(B35,dictTech!$A$2:$B$32,2,FALSE)</f>
        <v>Lignite PSC</v>
      </c>
      <c r="D35" t="s">
        <v>315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535</v>
      </c>
      <c r="B36" t="s">
        <v>515</v>
      </c>
      <c r="C36" t="str">
        <f>VLOOKUP(B36,dictTech!$A$2:$B$32,2,FALSE)</f>
        <v>Lignite PSC</v>
      </c>
      <c r="D36" t="s">
        <v>315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352</v>
      </c>
      <c r="B37" t="s">
        <v>184</v>
      </c>
      <c r="C37" t="str">
        <f>VLOOKUP(B37,dictTech!$A$2:$B$32,2,FALSE)</f>
        <v>OCGT</v>
      </c>
      <c r="D37" t="s">
        <v>315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572</v>
      </c>
      <c r="B38" t="s">
        <v>218</v>
      </c>
      <c r="C38" t="str">
        <f>VLOOKUP(B38,dictTech!$A$2:$B$32,2,FALSE)</f>
        <v>Hydropower_reservoir_medium</v>
      </c>
      <c r="D38" t="s">
        <v>315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554</v>
      </c>
      <c r="B39" t="s">
        <v>515</v>
      </c>
      <c r="C39" t="str">
        <f>VLOOKUP(B39,dictTech!$A$2:$B$32,2,FALSE)</f>
        <v>Lignite PSC</v>
      </c>
      <c r="D39" t="s">
        <v>315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321</v>
      </c>
      <c r="B40" t="s">
        <v>216</v>
      </c>
      <c r="C40" t="str">
        <f>VLOOKUP(B40,dictTech!$A$2:$B$32,2,FALSE)</f>
        <v>Nuclear</v>
      </c>
      <c r="D40" t="s">
        <v>315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532</v>
      </c>
      <c r="B41" t="s">
        <v>515</v>
      </c>
      <c r="C41" t="str">
        <f>VLOOKUP(B41,dictTech!$A$2:$B$32,2,FALSE)</f>
        <v>Lignite PSC</v>
      </c>
      <c r="D41" t="s">
        <v>315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312</v>
      </c>
      <c r="B42" t="s">
        <v>158</v>
      </c>
      <c r="C42" t="str">
        <f>VLOOKUP(B42,dictTech!$A$2:$B$32,2,FALSE)</f>
        <v>CCGT</v>
      </c>
      <c r="D42" t="s">
        <v>311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406</v>
      </c>
      <c r="B43" t="s">
        <v>184</v>
      </c>
      <c r="C43" t="str">
        <f>VLOOKUP(B43,dictTech!$A$2:$B$32,2,FALSE)</f>
        <v>OCGT</v>
      </c>
      <c r="D43" t="s">
        <v>315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427</v>
      </c>
      <c r="B44" t="s">
        <v>158</v>
      </c>
      <c r="C44" t="str">
        <f>VLOOKUP(B44,dictTech!$A$2:$B$32,2,FALSE)</f>
        <v>CCGT</v>
      </c>
      <c r="D44" t="s">
        <v>315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390</v>
      </c>
      <c r="B45" t="s">
        <v>158</v>
      </c>
      <c r="C45" t="str">
        <f>VLOOKUP(B45,dictTech!$A$2:$B$32,2,FALSE)</f>
        <v>CCGT</v>
      </c>
      <c r="D45" t="s">
        <v>315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626</v>
      </c>
      <c r="B46" t="s">
        <v>612</v>
      </c>
      <c r="C46" t="str">
        <f>VLOOKUP(B46,dictTech!$A$2:$B$32,2,FALSE)</f>
        <v>Fuel oil PGT</v>
      </c>
      <c r="D46" t="s">
        <v>315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616</v>
      </c>
      <c r="B47" t="s">
        <v>612</v>
      </c>
      <c r="C47" t="str">
        <f>VLOOKUP(B47,dictTech!$A$2:$B$32,2,FALSE)</f>
        <v>Fuel oil PGT</v>
      </c>
      <c r="D47" t="s">
        <v>315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437</v>
      </c>
      <c r="B48" t="s">
        <v>158</v>
      </c>
      <c r="C48" t="str">
        <f>VLOOKUP(B48,dictTech!$A$2:$B$32,2,FALSE)</f>
        <v>CCGT</v>
      </c>
      <c r="D48" t="s">
        <v>315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403</v>
      </c>
      <c r="B49" t="s">
        <v>158</v>
      </c>
      <c r="C49" t="str">
        <f>VLOOKUP(B49,dictTech!$A$2:$B$32,2,FALSE)</f>
        <v>CCGT</v>
      </c>
      <c r="D49" t="s">
        <v>315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641</v>
      </c>
      <c r="B50" t="s">
        <v>214</v>
      </c>
      <c r="C50" t="str">
        <f>VLOOKUP(B50,dictTech!$A$2:$B$32,2,FALSE)</f>
        <v>Biomass_CHP_wood_pellets_DH</v>
      </c>
      <c r="D50" t="s">
        <v>315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634</v>
      </c>
      <c r="B51" t="s">
        <v>612</v>
      </c>
      <c r="C51" t="str">
        <f>VLOOKUP(B51,dictTech!$A$2:$B$32,2,FALSE)</f>
        <v>Fuel oil PGT</v>
      </c>
      <c r="D51" t="s">
        <v>315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637</v>
      </c>
      <c r="B52" t="s">
        <v>612</v>
      </c>
      <c r="C52" t="str">
        <f>VLOOKUP(B52,dictTech!$A$2:$B$32,2,FALSE)</f>
        <v>Fuel oil PGT</v>
      </c>
      <c r="D52" t="s">
        <v>315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636</v>
      </c>
      <c r="B53" t="s">
        <v>612</v>
      </c>
      <c r="C53" t="str">
        <f>VLOOKUP(B53,dictTech!$A$2:$B$32,2,FALSE)</f>
        <v>Fuel oil PGT</v>
      </c>
      <c r="D53" t="s">
        <v>315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422</v>
      </c>
      <c r="B54" t="s">
        <v>184</v>
      </c>
      <c r="C54" t="str">
        <f>VLOOKUP(B54,dictTech!$A$2:$B$32,2,FALSE)</f>
        <v>OCGT</v>
      </c>
      <c r="D54" t="s">
        <v>315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441</v>
      </c>
      <c r="B55" t="s">
        <v>158</v>
      </c>
      <c r="C55" t="str">
        <f>VLOOKUP(B55,dictTech!$A$2:$B$32,2,FALSE)</f>
        <v>CCGT</v>
      </c>
      <c r="D55" t="s">
        <v>315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421</v>
      </c>
      <c r="B56" t="s">
        <v>184</v>
      </c>
      <c r="C56" t="str">
        <f>VLOOKUP(B56,dictTech!$A$2:$B$32,2,FALSE)</f>
        <v>OCGT</v>
      </c>
      <c r="D56" t="s">
        <v>315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420</v>
      </c>
      <c r="B57" t="s">
        <v>184</v>
      </c>
      <c r="C57" t="str">
        <f>VLOOKUP(B57,dictTech!$A$2:$B$32,2,FALSE)</f>
        <v>OCGT</v>
      </c>
      <c r="D57" t="s">
        <v>315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389</v>
      </c>
      <c r="B58" t="s">
        <v>158</v>
      </c>
      <c r="C58" t="str">
        <f>VLOOKUP(B58,dictTech!$A$2:$B$32,2,FALSE)</f>
        <v>CCGT</v>
      </c>
      <c r="D58" t="s">
        <v>315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388</v>
      </c>
      <c r="B59" t="s">
        <v>158</v>
      </c>
      <c r="C59" t="str">
        <f>VLOOKUP(B59,dictTech!$A$2:$B$32,2,FALSE)</f>
        <v>CCGT</v>
      </c>
      <c r="D59" t="s">
        <v>315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603</v>
      </c>
      <c r="B60" t="s">
        <v>218</v>
      </c>
      <c r="C60" t="str">
        <f>VLOOKUP(B60,dictTech!$A$2:$B$32,2,FALSE)</f>
        <v>Hydropower_reservoir_medium</v>
      </c>
      <c r="D60" t="s">
        <v>315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484</v>
      </c>
      <c r="B61" t="s">
        <v>313</v>
      </c>
      <c r="C61" t="str">
        <f>VLOOKUP(B61,dictTech!$A$2:$B$32,2,FALSE)</f>
        <v>Coal PSC</v>
      </c>
      <c r="D61" t="s">
        <v>315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432</v>
      </c>
      <c r="B62" t="s">
        <v>184</v>
      </c>
      <c r="C62" t="str">
        <f>VLOOKUP(B62,dictTech!$A$2:$B$32,2,FALSE)</f>
        <v>OCGT</v>
      </c>
      <c r="D62" t="s">
        <v>315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423</v>
      </c>
      <c r="B63" t="s">
        <v>184</v>
      </c>
      <c r="C63" t="str">
        <f>VLOOKUP(B63,dictTech!$A$2:$B$32,2,FALSE)</f>
        <v>OCGT</v>
      </c>
      <c r="D63" t="s">
        <v>315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517</v>
      </c>
      <c r="B64" t="s">
        <v>515</v>
      </c>
      <c r="C64" t="str">
        <f>VLOOKUP(B64,dictTech!$A$2:$B$32,2,FALSE)</f>
        <v>Lignite PSC</v>
      </c>
      <c r="D64" t="s">
        <v>315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523</v>
      </c>
      <c r="B65" t="s">
        <v>515</v>
      </c>
      <c r="C65" t="str">
        <f>VLOOKUP(B65,dictTech!$A$2:$B$32,2,FALSE)</f>
        <v>Lignite PSC</v>
      </c>
      <c r="D65" t="s">
        <v>315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522</v>
      </c>
      <c r="B66" t="s">
        <v>515</v>
      </c>
      <c r="C66" t="str">
        <f>VLOOKUP(B66,dictTech!$A$2:$B$32,2,FALSE)</f>
        <v>Lignite PSC</v>
      </c>
      <c r="D66" t="s">
        <v>315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413</v>
      </c>
      <c r="B67" t="s">
        <v>184</v>
      </c>
      <c r="C67" t="str">
        <f>VLOOKUP(B67,dictTech!$A$2:$B$32,2,FALSE)</f>
        <v>OCGT</v>
      </c>
      <c r="D67" t="s">
        <v>315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592</v>
      </c>
      <c r="B68" t="s">
        <v>218</v>
      </c>
      <c r="C68" t="str">
        <f>VLOOKUP(B68,dictTech!$A$2:$B$32,2,FALSE)</f>
        <v>Hydropower_reservoir_medium</v>
      </c>
      <c r="D68" t="s">
        <v>315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317</v>
      </c>
      <c r="B69" t="s">
        <v>216</v>
      </c>
      <c r="C69" t="str">
        <f>VLOOKUP(B69,dictTech!$A$2:$B$32,2,FALSE)</f>
        <v>Nuclear</v>
      </c>
      <c r="D69" t="s">
        <v>315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440</v>
      </c>
      <c r="B70" t="s">
        <v>158</v>
      </c>
      <c r="C70" t="str">
        <f>VLOOKUP(B70,dictTech!$A$2:$B$32,2,FALSE)</f>
        <v>CCGT</v>
      </c>
      <c r="D70" t="s">
        <v>315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478</v>
      </c>
      <c r="B71" t="s">
        <v>313</v>
      </c>
      <c r="C71" t="str">
        <f>VLOOKUP(B71,dictTech!$A$2:$B$32,2,FALSE)</f>
        <v>Coal PSC</v>
      </c>
      <c r="D71" t="s">
        <v>315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494</v>
      </c>
      <c r="B72" t="s">
        <v>313</v>
      </c>
      <c r="C72" t="str">
        <f>VLOOKUP(B72,dictTech!$A$2:$B$32,2,FALSE)</f>
        <v>Coal PSC</v>
      </c>
      <c r="D72" t="s">
        <v>315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419</v>
      </c>
      <c r="B73" t="s">
        <v>184</v>
      </c>
      <c r="C73" t="str">
        <f>VLOOKUP(B73,dictTech!$A$2:$B$32,2,FALSE)</f>
        <v>OCGT</v>
      </c>
      <c r="D73" t="s">
        <v>315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418</v>
      </c>
      <c r="B74" t="s">
        <v>184</v>
      </c>
      <c r="C74" t="str">
        <f>VLOOKUP(B74,dictTech!$A$2:$B$32,2,FALSE)</f>
        <v>OCGT</v>
      </c>
      <c r="D74" t="s">
        <v>315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417</v>
      </c>
      <c r="B75" t="s">
        <v>184</v>
      </c>
      <c r="C75" t="str">
        <f>VLOOKUP(B75,dictTech!$A$2:$B$32,2,FALSE)</f>
        <v>OCGT</v>
      </c>
      <c r="D75" t="s">
        <v>315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386</v>
      </c>
      <c r="B76" t="s">
        <v>184</v>
      </c>
      <c r="C76" t="str">
        <f>VLOOKUP(B76,dictTech!$A$2:$B$32,2,FALSE)</f>
        <v>OCGT</v>
      </c>
      <c r="D76" t="s">
        <v>315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338</v>
      </c>
      <c r="B77" t="s">
        <v>184</v>
      </c>
      <c r="C77" t="str">
        <f>VLOOKUP(B77,dictTech!$A$2:$B$32,2,FALSE)</f>
        <v>OCGT</v>
      </c>
      <c r="D77" t="s">
        <v>315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460</v>
      </c>
      <c r="B78" t="s">
        <v>313</v>
      </c>
      <c r="C78" t="str">
        <f>VLOOKUP(B78,dictTech!$A$2:$B$32,2,FALSE)</f>
        <v>Coal PSC</v>
      </c>
      <c r="D78" t="s">
        <v>315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459</v>
      </c>
      <c r="B79" t="s">
        <v>313</v>
      </c>
      <c r="C79" t="str">
        <f>VLOOKUP(B79,dictTech!$A$2:$B$32,2,FALSE)</f>
        <v>Coal PSC</v>
      </c>
      <c r="D79" t="s">
        <v>315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408</v>
      </c>
      <c r="B80" t="s">
        <v>158</v>
      </c>
      <c r="C80" t="str">
        <f>VLOOKUP(B80,dictTech!$A$2:$B$32,2,FALSE)</f>
        <v>CCGT</v>
      </c>
      <c r="D80" t="s">
        <v>315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512</v>
      </c>
      <c r="B81" t="s">
        <v>313</v>
      </c>
      <c r="C81" t="str">
        <f>VLOOKUP(B81,dictTech!$A$2:$B$32,2,FALSE)</f>
        <v>Coal PSC</v>
      </c>
      <c r="D81" t="s">
        <v>315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488</v>
      </c>
      <c r="B82" t="s">
        <v>313</v>
      </c>
      <c r="C82" t="str">
        <f>VLOOKUP(B82,dictTech!$A$2:$B$32,2,FALSE)</f>
        <v>Coal PSC</v>
      </c>
      <c r="D82" t="s">
        <v>315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486</v>
      </c>
      <c r="B83" t="s">
        <v>313</v>
      </c>
      <c r="C83" t="str">
        <f>VLOOKUP(B83,dictTech!$A$2:$B$32,2,FALSE)</f>
        <v>Coal PSC</v>
      </c>
      <c r="D83" t="s">
        <v>315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469</v>
      </c>
      <c r="B84" t="s">
        <v>313</v>
      </c>
      <c r="C84" t="str">
        <f>VLOOKUP(B84,dictTech!$A$2:$B$32,2,FALSE)</f>
        <v>Coal PSC</v>
      </c>
      <c r="D84" t="s">
        <v>315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449</v>
      </c>
      <c r="B85" t="s">
        <v>313</v>
      </c>
      <c r="C85" t="str">
        <f>VLOOKUP(B85,dictTech!$A$2:$B$32,2,FALSE)</f>
        <v>Coal PSC</v>
      </c>
      <c r="D85" t="s">
        <v>315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610</v>
      </c>
      <c r="B86" t="s">
        <v>218</v>
      </c>
      <c r="C86" t="str">
        <f>VLOOKUP(B86,dictTech!$A$2:$B$32,2,FALSE)</f>
        <v>Hydropower_reservoir_medium</v>
      </c>
      <c r="D86" t="s">
        <v>315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319</v>
      </c>
      <c r="B87" t="s">
        <v>216</v>
      </c>
      <c r="C87" t="str">
        <f>VLOOKUP(B87,dictTech!$A$2:$B$32,2,FALSE)</f>
        <v>Nuclear</v>
      </c>
      <c r="D87" t="s">
        <v>315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612</v>
      </c>
      <c r="C88" t="str">
        <f>VLOOKUP(B88,dictTech!$A$2:$B$32,2,FALSE)</f>
        <v>Fuel oil PGT</v>
      </c>
      <c r="D88" t="s">
        <v>315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353</v>
      </c>
      <c r="B89" t="s">
        <v>184</v>
      </c>
      <c r="C89" t="str">
        <f>VLOOKUP(B89,dictTech!$A$2:$B$32,2,FALSE)</f>
        <v>OCGT</v>
      </c>
      <c r="D89" t="s">
        <v>315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348</v>
      </c>
      <c r="B90" t="s">
        <v>184</v>
      </c>
      <c r="C90" t="str">
        <f>VLOOKUP(B90,dictTech!$A$2:$B$32,2,FALSE)</f>
        <v>OCGT</v>
      </c>
      <c r="D90" t="s">
        <v>315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370</v>
      </c>
      <c r="B91" t="s">
        <v>158</v>
      </c>
      <c r="C91" t="str">
        <f>VLOOKUP(B91,dictTech!$A$2:$B$32,2,FALSE)</f>
        <v>CCGT</v>
      </c>
      <c r="D91" t="s">
        <v>315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379</v>
      </c>
      <c r="B92" t="s">
        <v>158</v>
      </c>
      <c r="C92" t="str">
        <f>VLOOKUP(B92,dictTech!$A$2:$B$32,2,FALSE)</f>
        <v>CCGT</v>
      </c>
      <c r="D92" t="s">
        <v>315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344</v>
      </c>
      <c r="B93" t="s">
        <v>158</v>
      </c>
      <c r="C93" t="str">
        <f>VLOOKUP(B93,dictTech!$A$2:$B$32,2,FALSE)</f>
        <v>CCGT</v>
      </c>
      <c r="D93" t="s">
        <v>315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382</v>
      </c>
      <c r="B94" t="s">
        <v>158</v>
      </c>
      <c r="C94" t="str">
        <f>VLOOKUP(B94,dictTech!$A$2:$B$32,2,FALSE)</f>
        <v>CCGT</v>
      </c>
      <c r="D94" t="s">
        <v>315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384</v>
      </c>
      <c r="B95" t="s">
        <v>158</v>
      </c>
      <c r="C95" t="str">
        <f>VLOOKUP(B95,dictTech!$A$2:$B$32,2,FALSE)</f>
        <v>CCGT</v>
      </c>
      <c r="D95" t="s">
        <v>315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391</v>
      </c>
      <c r="B96" t="s">
        <v>158</v>
      </c>
      <c r="C96" t="str">
        <f>VLOOKUP(B96,dictTech!$A$2:$B$32,2,FALSE)</f>
        <v>CCGT</v>
      </c>
      <c r="D96" t="s">
        <v>315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394</v>
      </c>
      <c r="B97" t="s">
        <v>158</v>
      </c>
      <c r="C97" t="str">
        <f>VLOOKUP(B97,dictTech!$A$2:$B$32,2,FALSE)</f>
        <v>CCGT</v>
      </c>
      <c r="D97" t="s">
        <v>315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387</v>
      </c>
      <c r="B98" t="s">
        <v>158</v>
      </c>
      <c r="C98" t="str">
        <f>VLOOKUP(B98,dictTech!$A$2:$B$32,2,FALSE)</f>
        <v>CCGT</v>
      </c>
      <c r="D98" t="s">
        <v>315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357</v>
      </c>
      <c r="B99" t="s">
        <v>158</v>
      </c>
      <c r="C99" t="str">
        <f>VLOOKUP(B99,dictTech!$A$2:$B$32,2,FALSE)</f>
        <v>CCGT</v>
      </c>
      <c r="D99" t="s">
        <v>315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396</v>
      </c>
      <c r="B100" t="s">
        <v>158</v>
      </c>
      <c r="C100" t="str">
        <f>VLOOKUP(B100,dictTech!$A$2:$B$32,2,FALSE)</f>
        <v>CCGT</v>
      </c>
      <c r="D100" t="s">
        <v>315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599</v>
      </c>
      <c r="B101" t="s">
        <v>218</v>
      </c>
      <c r="C101" t="str">
        <f>VLOOKUP(B101,dictTech!$A$2:$B$32,2,FALSE)</f>
        <v>Hydropower_reservoir_medium</v>
      </c>
      <c r="D101" t="s">
        <v>315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468</v>
      </c>
      <c r="B102" t="s">
        <v>313</v>
      </c>
      <c r="C102" t="str">
        <f>VLOOKUP(B102,dictTech!$A$2:$B$32,2,FALSE)</f>
        <v>Coal PSC</v>
      </c>
      <c r="D102" t="s">
        <v>315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487</v>
      </c>
      <c r="B103" t="s">
        <v>313</v>
      </c>
      <c r="C103" t="str">
        <f>VLOOKUP(B103,dictTech!$A$2:$B$32,2,FALSE)</f>
        <v>Coal PSC</v>
      </c>
      <c r="D103" t="s">
        <v>315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481</v>
      </c>
      <c r="B104" t="s">
        <v>313</v>
      </c>
      <c r="C104" t="str">
        <f>VLOOKUP(B104,dictTech!$A$2:$B$32,2,FALSE)</f>
        <v>Coal PSC</v>
      </c>
      <c r="D104" t="s">
        <v>315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364</v>
      </c>
      <c r="B105" t="s">
        <v>184</v>
      </c>
      <c r="C105" t="str">
        <f>VLOOKUP(B105,dictTech!$A$2:$B$32,2,FALSE)</f>
        <v>OCGT</v>
      </c>
      <c r="D105" t="s">
        <v>315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349</v>
      </c>
      <c r="B106" t="s">
        <v>184</v>
      </c>
      <c r="C106" t="str">
        <f>VLOOKUP(B106,dictTech!$A$2:$B$32,2,FALSE)</f>
        <v>OCGT</v>
      </c>
      <c r="D106" t="s">
        <v>315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339</v>
      </c>
      <c r="B107" t="s">
        <v>184</v>
      </c>
      <c r="C107" t="str">
        <f>VLOOKUP(B107,dictTech!$A$2:$B$32,2,FALSE)</f>
        <v>OCGT</v>
      </c>
      <c r="D107" t="s">
        <v>315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356</v>
      </c>
      <c r="B108" t="s">
        <v>184</v>
      </c>
      <c r="C108" t="str">
        <f>VLOOKUP(B108,dictTech!$A$2:$B$32,2,FALSE)</f>
        <v>OCGT</v>
      </c>
      <c r="D108" t="s">
        <v>315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380</v>
      </c>
      <c r="B109" t="s">
        <v>158</v>
      </c>
      <c r="C109" t="str">
        <f>VLOOKUP(B109,dictTech!$A$2:$B$32,2,FALSE)</f>
        <v>CCGT</v>
      </c>
      <c r="D109" t="s">
        <v>315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407</v>
      </c>
      <c r="B110" t="s">
        <v>158</v>
      </c>
      <c r="C110" t="str">
        <f>VLOOKUP(B110,dictTech!$A$2:$B$32,2,FALSE)</f>
        <v>CCGT</v>
      </c>
      <c r="D110" t="s">
        <v>315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509</v>
      </c>
      <c r="B111" t="s">
        <v>313</v>
      </c>
      <c r="C111" t="str">
        <f>VLOOKUP(B111,dictTech!$A$2:$B$32,2,FALSE)</f>
        <v>Coal PSC</v>
      </c>
      <c r="D111" t="s">
        <v>315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457</v>
      </c>
      <c r="B112" t="s">
        <v>313</v>
      </c>
      <c r="C112" t="str">
        <f>VLOOKUP(B112,dictTech!$A$2:$B$32,2,FALSE)</f>
        <v>Coal PSC</v>
      </c>
      <c r="D112" t="s">
        <v>315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456</v>
      </c>
      <c r="B113" t="s">
        <v>313</v>
      </c>
      <c r="C113" t="str">
        <f>VLOOKUP(B113,dictTech!$A$2:$B$32,2,FALSE)</f>
        <v>Coal PSC</v>
      </c>
      <c r="D113" t="s">
        <v>315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371</v>
      </c>
      <c r="B114" t="s">
        <v>184</v>
      </c>
      <c r="C114" t="str">
        <f>VLOOKUP(B114,dictTech!$A$2:$B$32,2,FALSE)</f>
        <v>OCGT</v>
      </c>
      <c r="D114" t="s">
        <v>315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402</v>
      </c>
      <c r="B115" t="s">
        <v>158</v>
      </c>
      <c r="C115" t="str">
        <f>VLOOKUP(B115,dictTech!$A$2:$B$32,2,FALSE)</f>
        <v>CCGT</v>
      </c>
      <c r="D115" t="s">
        <v>315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372</v>
      </c>
      <c r="B116" t="s">
        <v>184</v>
      </c>
      <c r="C116" t="str">
        <f>VLOOKUP(B116,dictTech!$A$2:$B$32,2,FALSE)</f>
        <v>OCGT</v>
      </c>
      <c r="D116" t="s">
        <v>315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369</v>
      </c>
      <c r="B117" t="s">
        <v>158</v>
      </c>
      <c r="C117" t="str">
        <f>VLOOKUP(B117,dictTech!$A$2:$B$32,2,FALSE)</f>
        <v>CCGT</v>
      </c>
      <c r="D117" t="s">
        <v>315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513</v>
      </c>
      <c r="B118" t="s">
        <v>313</v>
      </c>
      <c r="C118" t="str">
        <f>VLOOKUP(B118,dictTech!$A$2:$B$32,2,FALSE)</f>
        <v>Coal PSC</v>
      </c>
      <c r="D118" t="s">
        <v>315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582</v>
      </c>
      <c r="B119" t="s">
        <v>218</v>
      </c>
      <c r="C119" t="str">
        <f>VLOOKUP(B119,dictTech!$A$2:$B$32,2,FALSE)</f>
        <v>Hydropower_reservoir_medium</v>
      </c>
      <c r="D119" t="s">
        <v>315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366</v>
      </c>
      <c r="B120" t="s">
        <v>158</v>
      </c>
      <c r="C120" t="str">
        <f>VLOOKUP(B120,dictTech!$A$2:$B$32,2,FALSE)</f>
        <v>CCGT</v>
      </c>
      <c r="D120" t="s">
        <v>315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341</v>
      </c>
      <c r="B121" t="s">
        <v>184</v>
      </c>
      <c r="C121" t="str">
        <f>VLOOKUP(B121,dictTech!$A$2:$B$32,2,FALSE)</f>
        <v>OCGT</v>
      </c>
      <c r="D121" t="s">
        <v>315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410</v>
      </c>
      <c r="B122" t="s">
        <v>158</v>
      </c>
      <c r="C122" t="str">
        <f>VLOOKUP(B122,dictTech!$A$2:$B$32,2,FALSE)</f>
        <v>CCGT</v>
      </c>
      <c r="D122" t="s">
        <v>315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445</v>
      </c>
      <c r="B123" t="s">
        <v>313</v>
      </c>
      <c r="C123" t="str">
        <f>VLOOKUP(B123,dictTech!$A$2:$B$32,2,FALSE)</f>
        <v>Coal PSC</v>
      </c>
      <c r="D123" t="s">
        <v>315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340</v>
      </c>
      <c r="B124" t="s">
        <v>184</v>
      </c>
      <c r="C124" t="str">
        <f>VLOOKUP(B124,dictTech!$A$2:$B$32,2,FALSE)</f>
        <v>OCGT</v>
      </c>
      <c r="D124" t="s">
        <v>315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361</v>
      </c>
      <c r="B125" t="s">
        <v>158</v>
      </c>
      <c r="C125" t="str">
        <f>VLOOKUP(B125,dictTech!$A$2:$B$32,2,FALSE)</f>
        <v>CCGT</v>
      </c>
      <c r="D125" t="s">
        <v>315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374</v>
      </c>
      <c r="B126" t="s">
        <v>184</v>
      </c>
      <c r="C126" t="str">
        <f>VLOOKUP(B126,dictTech!$A$2:$B$32,2,FALSE)</f>
        <v>OCGT</v>
      </c>
      <c r="D126" t="s">
        <v>315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337</v>
      </c>
      <c r="B127" t="s">
        <v>158</v>
      </c>
      <c r="C127" t="str">
        <f>VLOOKUP(B127,dictTech!$A$2:$B$32,2,FALSE)</f>
        <v>CCGT</v>
      </c>
      <c r="D127" t="s">
        <v>315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447</v>
      </c>
      <c r="B128" t="s">
        <v>313</v>
      </c>
      <c r="C128" t="str">
        <f>VLOOKUP(B128,dictTech!$A$2:$B$32,2,FALSE)</f>
        <v>Coal PSC</v>
      </c>
      <c r="D128" t="s">
        <v>315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409</v>
      </c>
      <c r="B129" t="s">
        <v>158</v>
      </c>
      <c r="C129" t="str">
        <f>VLOOKUP(B129,dictTech!$A$2:$B$32,2,FALSE)</f>
        <v>CCGT</v>
      </c>
      <c r="D129" t="s">
        <v>315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404</v>
      </c>
      <c r="B130" t="s">
        <v>158</v>
      </c>
      <c r="C130" t="str">
        <f>VLOOKUP(B130,dictTech!$A$2:$B$32,2,FALSE)</f>
        <v>CCGT</v>
      </c>
      <c r="D130" t="s">
        <v>315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383</v>
      </c>
      <c r="B131" t="s">
        <v>158</v>
      </c>
      <c r="C131" t="str">
        <f>VLOOKUP(B131,dictTech!$A$2:$B$32,2,FALSE)</f>
        <v>CCGT</v>
      </c>
      <c r="D131" t="s">
        <v>315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354</v>
      </c>
      <c r="B132" t="s">
        <v>158</v>
      </c>
      <c r="C132" t="str">
        <f>VLOOKUP(B132,dictTech!$A$2:$B$32,2,FALSE)</f>
        <v>CCGT</v>
      </c>
      <c r="D132" t="s">
        <v>315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425</v>
      </c>
      <c r="B133" t="s">
        <v>158</v>
      </c>
      <c r="C133" t="str">
        <f>VLOOKUP(B133,dictTech!$A$2:$B$32,2,FALSE)</f>
        <v>CCGT</v>
      </c>
      <c r="D133" t="s">
        <v>315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365</v>
      </c>
      <c r="B134" t="s">
        <v>184</v>
      </c>
      <c r="C134" t="str">
        <f>VLOOKUP(B134,dictTech!$A$2:$B$32,2,FALSE)</f>
        <v>OCGT</v>
      </c>
      <c r="D134" t="s">
        <v>315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360</v>
      </c>
      <c r="B135" t="s">
        <v>158</v>
      </c>
      <c r="C135" t="str">
        <f>VLOOKUP(B135,dictTech!$A$2:$B$32,2,FALSE)</f>
        <v>CCGT</v>
      </c>
      <c r="D135" t="s">
        <v>315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359</v>
      </c>
      <c r="B136" t="s">
        <v>158</v>
      </c>
      <c r="C136" t="str">
        <f>VLOOKUP(B136,dictTech!$A$2:$B$32,2,FALSE)</f>
        <v>CCGT</v>
      </c>
      <c r="D136" t="s">
        <v>315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358</v>
      </c>
      <c r="B137" t="s">
        <v>158</v>
      </c>
      <c r="C137" t="str">
        <f>VLOOKUP(B137,dictTech!$A$2:$B$32,2,FALSE)</f>
        <v>CCGT</v>
      </c>
      <c r="D137" t="s">
        <v>315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463</v>
      </c>
      <c r="B138" t="s">
        <v>313</v>
      </c>
      <c r="C138" t="str">
        <f>VLOOKUP(B138,dictTech!$A$2:$B$32,2,FALSE)</f>
        <v>Coal PSC</v>
      </c>
      <c r="D138" t="s">
        <v>315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462</v>
      </c>
      <c r="B139" t="s">
        <v>313</v>
      </c>
      <c r="C139" t="str">
        <f>VLOOKUP(B139,dictTech!$A$2:$B$32,2,FALSE)</f>
        <v>Coal PSC</v>
      </c>
      <c r="D139" t="s">
        <v>315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378</v>
      </c>
      <c r="B140" t="s">
        <v>184</v>
      </c>
      <c r="C140" t="str">
        <f>VLOOKUP(B140,dictTech!$A$2:$B$32,2,FALSE)</f>
        <v>OCGT</v>
      </c>
      <c r="D140" t="s">
        <v>315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343</v>
      </c>
      <c r="B141" t="s">
        <v>184</v>
      </c>
      <c r="C141" t="str">
        <f>VLOOKUP(B141,dictTech!$A$2:$B$32,2,FALSE)</f>
        <v>OCGT</v>
      </c>
      <c r="D141" t="s">
        <v>315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350</v>
      </c>
      <c r="B142" t="s">
        <v>184</v>
      </c>
      <c r="C142" t="str">
        <f>VLOOKUP(B142,dictTech!$A$2:$B$32,2,FALSE)</f>
        <v>OCGT</v>
      </c>
      <c r="D142" t="s">
        <v>315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355</v>
      </c>
      <c r="B143" t="s">
        <v>158</v>
      </c>
      <c r="C143" t="str">
        <f>VLOOKUP(B143,dictTech!$A$2:$B$32,2,FALSE)</f>
        <v>CCGT</v>
      </c>
      <c r="D143" t="s">
        <v>315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574</v>
      </c>
      <c r="B144" t="s">
        <v>218</v>
      </c>
      <c r="C144" t="str">
        <f>VLOOKUP(B144,dictTech!$A$2:$B$32,2,FALSE)</f>
        <v>Hydropower_reservoir_medium</v>
      </c>
      <c r="D144" t="s">
        <v>315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605</v>
      </c>
      <c r="B145" t="s">
        <v>218</v>
      </c>
      <c r="C145" t="str">
        <f>VLOOKUP(B145,dictTech!$A$2:$B$32,2,FALSE)</f>
        <v>Hydropower_reservoir_medium</v>
      </c>
      <c r="D145" t="s">
        <v>315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368</v>
      </c>
      <c r="B146" t="s">
        <v>184</v>
      </c>
      <c r="C146" t="str">
        <f>VLOOKUP(B146,dictTech!$A$2:$B$32,2,FALSE)</f>
        <v>OCGT</v>
      </c>
      <c r="D146" t="s">
        <v>315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639</v>
      </c>
      <c r="B147" t="s">
        <v>612</v>
      </c>
      <c r="C147" t="str">
        <f>VLOOKUP(B147,dictTech!$A$2:$B$32,2,FALSE)</f>
        <v>Fuel oil PGT</v>
      </c>
      <c r="D147" t="s">
        <v>315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638</v>
      </c>
      <c r="B148" t="s">
        <v>612</v>
      </c>
      <c r="C148" t="str">
        <f>VLOOKUP(B148,dictTech!$A$2:$B$32,2,FALSE)</f>
        <v>Fuel oil PGT</v>
      </c>
      <c r="D148" t="s">
        <v>315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414</v>
      </c>
      <c r="B149" t="s">
        <v>184</v>
      </c>
      <c r="C149" t="str">
        <f>VLOOKUP(B149,dictTech!$A$2:$B$32,2,FALSE)</f>
        <v>OCGT</v>
      </c>
      <c r="D149" t="s">
        <v>315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510</v>
      </c>
      <c r="B150" t="s">
        <v>313</v>
      </c>
      <c r="C150" t="str">
        <f>VLOOKUP(B150,dictTech!$A$2:$B$32,2,FALSE)</f>
        <v>Coal PSC</v>
      </c>
      <c r="D150" t="s">
        <v>315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622</v>
      </c>
      <c r="B151" t="s">
        <v>612</v>
      </c>
      <c r="C151" t="str">
        <f>VLOOKUP(B151,dictTech!$A$2:$B$32,2,FALSE)</f>
        <v>Fuel oil PGT</v>
      </c>
      <c r="D151" t="s">
        <v>315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621</v>
      </c>
      <c r="B152" t="s">
        <v>612</v>
      </c>
      <c r="C152" t="str">
        <f>VLOOKUP(B152,dictTech!$A$2:$B$32,2,FALSE)</f>
        <v>Fuel oil PGT</v>
      </c>
      <c r="D152" t="s">
        <v>315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351</v>
      </c>
      <c r="B153" t="s">
        <v>158</v>
      </c>
      <c r="C153" t="str">
        <f>VLOOKUP(B153,dictTech!$A$2:$B$32,2,FALSE)</f>
        <v>CCGT</v>
      </c>
      <c r="D153" t="s">
        <v>315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629</v>
      </c>
      <c r="B154" t="s">
        <v>612</v>
      </c>
      <c r="C154" t="str">
        <f>VLOOKUP(B154,dictTech!$A$2:$B$32,2,FALSE)</f>
        <v>Fuel oil PGT</v>
      </c>
      <c r="D154" t="s">
        <v>315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628</v>
      </c>
      <c r="B155" t="s">
        <v>612</v>
      </c>
      <c r="C155" t="str">
        <f>VLOOKUP(B155,dictTech!$A$2:$B$32,2,FALSE)</f>
        <v>Fuel oil PGT</v>
      </c>
      <c r="D155" t="s">
        <v>315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426</v>
      </c>
      <c r="B156" t="s">
        <v>184</v>
      </c>
      <c r="C156" t="str">
        <f>VLOOKUP(B156,dictTech!$A$2:$B$32,2,FALSE)</f>
        <v>OCGT</v>
      </c>
      <c r="D156" t="s">
        <v>315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322</v>
      </c>
      <c r="B157" t="s">
        <v>216</v>
      </c>
      <c r="C157" t="str">
        <f>VLOOKUP(B157,dictTech!$A$2:$B$32,2,FALSE)</f>
        <v>Nuclear</v>
      </c>
      <c r="D157" t="s">
        <v>315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619</v>
      </c>
      <c r="B158" t="s">
        <v>612</v>
      </c>
      <c r="C158" t="str">
        <f>VLOOKUP(B158,dictTech!$A$2:$B$32,2,FALSE)</f>
        <v>Fuel oil PGT</v>
      </c>
      <c r="D158" t="s">
        <v>315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575</v>
      </c>
      <c r="B159" t="s">
        <v>218</v>
      </c>
      <c r="C159" t="str">
        <f>VLOOKUP(B159,dictTech!$A$2:$B$32,2,FALSE)</f>
        <v>Hydropower_reservoir_medium</v>
      </c>
      <c r="D159" t="s">
        <v>315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573</v>
      </c>
      <c r="B160" t="s">
        <v>218</v>
      </c>
      <c r="C160" t="str">
        <f>VLOOKUP(B160,dictTech!$A$2:$B$32,2,FALSE)</f>
        <v>Hydropower_reservoir_medium</v>
      </c>
      <c r="D160" t="s">
        <v>315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314</v>
      </c>
      <c r="B161" t="s">
        <v>216</v>
      </c>
      <c r="C161" t="str">
        <f>VLOOKUP(B161,dictTech!$A$2:$B$32,2,FALSE)</f>
        <v>Nuclear</v>
      </c>
      <c r="D161" t="s">
        <v>315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316</v>
      </c>
      <c r="B162" t="s">
        <v>216</v>
      </c>
      <c r="C162" t="str">
        <f>VLOOKUP(B162,dictTech!$A$2:$B$32,2,FALSE)</f>
        <v>Nuclear</v>
      </c>
      <c r="D162" t="s">
        <v>315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318</v>
      </c>
      <c r="B163" t="s">
        <v>216</v>
      </c>
      <c r="C163" t="str">
        <f>VLOOKUP(B163,dictTech!$A$2:$B$32,2,FALSE)</f>
        <v>Nuclear</v>
      </c>
      <c r="D163" t="s">
        <v>315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320</v>
      </c>
      <c r="B164" t="s">
        <v>216</v>
      </c>
      <c r="C164" t="str">
        <f>VLOOKUP(B164,dictTech!$A$2:$B$32,2,FALSE)</f>
        <v>Nuclear</v>
      </c>
      <c r="D164" t="s">
        <v>315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401</v>
      </c>
      <c r="B165" t="s">
        <v>158</v>
      </c>
      <c r="C165" t="str">
        <f>VLOOKUP(B165,dictTech!$A$2:$B$32,2,FALSE)</f>
        <v>CCGT</v>
      </c>
      <c r="D165" t="s">
        <v>315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520</v>
      </c>
      <c r="B166" t="s">
        <v>515</v>
      </c>
      <c r="C166" t="str">
        <f>VLOOKUP(B166,dictTech!$A$2:$B$32,2,FALSE)</f>
        <v>Lignite PSC</v>
      </c>
      <c r="D166" t="s">
        <v>315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439</v>
      </c>
      <c r="B167" t="s">
        <v>158</v>
      </c>
      <c r="C167" t="str">
        <f>VLOOKUP(B167,dictTech!$A$2:$B$32,2,FALSE)</f>
        <v>CCGT</v>
      </c>
      <c r="D167" t="s">
        <v>315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430</v>
      </c>
      <c r="B168" t="s">
        <v>158</v>
      </c>
      <c r="C168" t="str">
        <f>VLOOKUP(B168,dictTech!$A$2:$B$32,2,FALSE)</f>
        <v>CCGT</v>
      </c>
      <c r="D168" t="s">
        <v>315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493</v>
      </c>
      <c r="B169" t="s">
        <v>313</v>
      </c>
      <c r="C169" t="str">
        <f>VLOOKUP(B169,dictTech!$A$2:$B$32,2,FALSE)</f>
        <v>Coal PSC</v>
      </c>
      <c r="D169" t="s">
        <v>315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598</v>
      </c>
      <c r="B170" t="s">
        <v>218</v>
      </c>
      <c r="C170" t="str">
        <f>VLOOKUP(B170,dictTech!$A$2:$B$32,2,FALSE)</f>
        <v>Hydropower_reservoir_medium</v>
      </c>
      <c r="D170" t="s">
        <v>315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500</v>
      </c>
      <c r="B171" t="s">
        <v>313</v>
      </c>
      <c r="C171" t="str">
        <f>VLOOKUP(B171,dictTech!$A$2:$B$32,2,FALSE)</f>
        <v>Coal PSC</v>
      </c>
      <c r="D171" t="s">
        <v>315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473</v>
      </c>
      <c r="B172" t="s">
        <v>313</v>
      </c>
      <c r="C172" t="str">
        <f>VLOOKUP(B172,dictTech!$A$2:$B$32,2,FALSE)</f>
        <v>Coal PSC</v>
      </c>
      <c r="D172" t="s">
        <v>315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450</v>
      </c>
      <c r="B173" t="s">
        <v>313</v>
      </c>
      <c r="C173" t="str">
        <f>VLOOKUP(B173,dictTech!$A$2:$B$32,2,FALSE)</f>
        <v>Coal PSC</v>
      </c>
      <c r="D173" t="s">
        <v>315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453</v>
      </c>
      <c r="B174" t="s">
        <v>313</v>
      </c>
      <c r="C174" t="str">
        <f>VLOOKUP(B174,dictTech!$A$2:$B$32,2,FALSE)</f>
        <v>Coal PSC</v>
      </c>
      <c r="D174" t="s">
        <v>315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362</v>
      </c>
      <c r="B175" t="s">
        <v>158</v>
      </c>
      <c r="C175" t="str">
        <f>VLOOKUP(B175,dictTech!$A$2:$B$32,2,FALSE)</f>
        <v>CCGT</v>
      </c>
      <c r="D175" t="s">
        <v>315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346</v>
      </c>
      <c r="B176" t="s">
        <v>158</v>
      </c>
      <c r="C176" t="str">
        <f>VLOOKUP(B176,dictTech!$A$2:$B$32,2,FALSE)</f>
        <v>CCGT</v>
      </c>
      <c r="D176" t="s">
        <v>315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345</v>
      </c>
      <c r="B177" t="s">
        <v>184</v>
      </c>
      <c r="C177" t="str">
        <f>VLOOKUP(B177,dictTech!$A$2:$B$32,2,FALSE)</f>
        <v>OCGT</v>
      </c>
      <c r="D177" t="s">
        <v>315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431</v>
      </c>
      <c r="B178" t="s">
        <v>158</v>
      </c>
      <c r="C178" t="str">
        <f>VLOOKUP(B178,dictTech!$A$2:$B$32,2,FALSE)</f>
        <v>CCGT</v>
      </c>
      <c r="D178" t="s">
        <v>315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415</v>
      </c>
      <c r="B179" t="s">
        <v>184</v>
      </c>
      <c r="C179" t="str">
        <f>VLOOKUP(B179,dictTech!$A$2:$B$32,2,FALSE)</f>
        <v>OCGT</v>
      </c>
      <c r="D179" t="s">
        <v>315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434</v>
      </c>
      <c r="B180" t="s">
        <v>158</v>
      </c>
      <c r="C180" t="str">
        <f>VLOOKUP(B180,dictTech!$A$2:$B$32,2,FALSE)</f>
        <v>CCGT</v>
      </c>
      <c r="D180" t="s">
        <v>315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451</v>
      </c>
      <c r="B181" t="s">
        <v>313</v>
      </c>
      <c r="C181" t="str">
        <f>VLOOKUP(B181,dictTech!$A$2:$B$32,2,FALSE)</f>
        <v>Coal PSC</v>
      </c>
      <c r="D181" t="s">
        <v>315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377</v>
      </c>
      <c r="B182" t="s">
        <v>158</v>
      </c>
      <c r="C182" t="str">
        <f>VLOOKUP(B182,dictTech!$A$2:$B$32,2,FALSE)</f>
        <v>CCGT</v>
      </c>
      <c r="D182" t="s">
        <v>315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633</v>
      </c>
      <c r="B183" t="s">
        <v>612</v>
      </c>
      <c r="C183" t="str">
        <f>VLOOKUP(B183,dictTech!$A$2:$B$32,2,FALSE)</f>
        <v>Fuel oil PGT</v>
      </c>
      <c r="D183" t="s">
        <v>315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632</v>
      </c>
      <c r="B184" t="s">
        <v>612</v>
      </c>
      <c r="C184" t="str">
        <f>VLOOKUP(B184,dictTech!$A$2:$B$32,2,FALSE)</f>
        <v>Fuel oil PGT</v>
      </c>
      <c r="D184" t="s">
        <v>315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424</v>
      </c>
      <c r="B185" t="s">
        <v>158</v>
      </c>
      <c r="C185" t="str">
        <f>VLOOKUP(B185,dictTech!$A$2:$B$32,2,FALSE)</f>
        <v>CCGT</v>
      </c>
      <c r="D185" t="s">
        <v>315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597</v>
      </c>
      <c r="B186" t="s">
        <v>218</v>
      </c>
      <c r="C186" t="str">
        <f>VLOOKUP(B186,dictTech!$A$2:$B$32,2,FALSE)</f>
        <v>Hydropower_reservoir_medium</v>
      </c>
      <c r="D186" t="s">
        <v>315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624</v>
      </c>
      <c r="B187" t="s">
        <v>612</v>
      </c>
      <c r="C187" t="str">
        <f>VLOOKUP(B187,dictTech!$A$2:$B$32,2,FALSE)</f>
        <v>Fuel oil PGT</v>
      </c>
      <c r="D187" t="s">
        <v>315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464</v>
      </c>
      <c r="B188" t="s">
        <v>313</v>
      </c>
      <c r="C188" t="str">
        <f>VLOOKUP(B188,dictTech!$A$2:$B$32,2,FALSE)</f>
        <v>Coal PSC</v>
      </c>
      <c r="D188" t="s">
        <v>315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448</v>
      </c>
      <c r="B189" t="s">
        <v>313</v>
      </c>
      <c r="C189" t="str">
        <f>VLOOKUP(B189,dictTech!$A$2:$B$32,2,FALSE)</f>
        <v>Coal PSC</v>
      </c>
      <c r="D189" t="s">
        <v>315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625</v>
      </c>
      <c r="B190" t="s">
        <v>612</v>
      </c>
      <c r="C190" t="str">
        <f>VLOOKUP(B190,dictTech!$A$2:$B$32,2,FALSE)</f>
        <v>Fuel oil PGT</v>
      </c>
      <c r="D190" t="s">
        <v>315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475</v>
      </c>
      <c r="B191" t="s">
        <v>313</v>
      </c>
      <c r="C191" t="str">
        <f>VLOOKUP(B191,dictTech!$A$2:$B$32,2,FALSE)</f>
        <v>Coal PSC</v>
      </c>
      <c r="D191" t="s">
        <v>315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502</v>
      </c>
      <c r="B192" t="s">
        <v>313</v>
      </c>
      <c r="C192" t="str">
        <f>VLOOKUP(B192,dictTech!$A$2:$B$32,2,FALSE)</f>
        <v>Coal PSC</v>
      </c>
      <c r="D192" t="s">
        <v>315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581</v>
      </c>
      <c r="B193" t="s">
        <v>218</v>
      </c>
      <c r="C193" t="str">
        <f>VLOOKUP(B193,dictTech!$A$2:$B$32,2,FALSE)</f>
        <v>Hydropower_reservoir_medium</v>
      </c>
      <c r="D193" t="s">
        <v>315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474</v>
      </c>
      <c r="B194" t="s">
        <v>313</v>
      </c>
      <c r="C194" t="str">
        <f>VLOOKUP(B194,dictTech!$A$2:$B$32,2,FALSE)</f>
        <v>Coal PSC</v>
      </c>
      <c r="D194" t="s">
        <v>315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458</v>
      </c>
      <c r="B195" t="s">
        <v>313</v>
      </c>
      <c r="C195" t="str">
        <f>VLOOKUP(B195,dictTech!$A$2:$B$32,2,FALSE)</f>
        <v>Coal PSC</v>
      </c>
      <c r="D195" t="s">
        <v>315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452</v>
      </c>
      <c r="B196" t="s">
        <v>313</v>
      </c>
      <c r="C196" t="str">
        <f>VLOOKUP(B196,dictTech!$A$2:$B$32,2,FALSE)</f>
        <v>Coal PSC</v>
      </c>
      <c r="D196" t="s">
        <v>315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400</v>
      </c>
      <c r="B197" t="s">
        <v>184</v>
      </c>
      <c r="C197" t="str">
        <f>VLOOKUP(B197,dictTech!$A$2:$B$32,2,FALSE)</f>
        <v>OCGT</v>
      </c>
      <c r="D197" t="s">
        <v>315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489</v>
      </c>
      <c r="B198" t="s">
        <v>313</v>
      </c>
      <c r="C198" t="str">
        <f>VLOOKUP(B198,dictTech!$A$2:$B$32,2,FALSE)</f>
        <v>Coal PSC</v>
      </c>
      <c r="D198" t="s">
        <v>315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470</v>
      </c>
      <c r="B199" t="s">
        <v>313</v>
      </c>
      <c r="C199" t="str">
        <f>VLOOKUP(B199,dictTech!$A$2:$B$32,2,FALSE)</f>
        <v>Coal PSC</v>
      </c>
      <c r="D199" t="s">
        <v>315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542</v>
      </c>
      <c r="B200" t="s">
        <v>515</v>
      </c>
      <c r="C200" t="str">
        <f>VLOOKUP(B200,dictTech!$A$2:$B$32,2,FALSE)</f>
        <v>Lignite PSC</v>
      </c>
      <c r="D200" t="s">
        <v>315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541</v>
      </c>
      <c r="B201" t="s">
        <v>515</v>
      </c>
      <c r="C201" t="str">
        <f>VLOOKUP(B201,dictTech!$A$2:$B$32,2,FALSE)</f>
        <v>Lignite PSC</v>
      </c>
      <c r="D201" t="s">
        <v>315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540</v>
      </c>
      <c r="B202" t="s">
        <v>515</v>
      </c>
      <c r="C202" t="str">
        <f>VLOOKUP(B202,dictTech!$A$2:$B$32,2,FALSE)</f>
        <v>Lignite PSC</v>
      </c>
      <c r="D202" t="s">
        <v>315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539</v>
      </c>
      <c r="B203" t="s">
        <v>515</v>
      </c>
      <c r="C203" t="str">
        <f>VLOOKUP(B203,dictTech!$A$2:$B$32,2,FALSE)</f>
        <v>Lignite PSC</v>
      </c>
      <c r="D203" t="s">
        <v>315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538</v>
      </c>
      <c r="B204" t="s">
        <v>515</v>
      </c>
      <c r="C204" t="str">
        <f>VLOOKUP(B204,dictTech!$A$2:$B$32,2,FALSE)</f>
        <v>Lignite PSC</v>
      </c>
      <c r="D204" t="s">
        <v>315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537</v>
      </c>
      <c r="B205" t="s">
        <v>515</v>
      </c>
      <c r="C205" t="str">
        <f>VLOOKUP(B205,dictTech!$A$2:$B$32,2,FALSE)</f>
        <v>Lignite PSC</v>
      </c>
      <c r="D205" t="s">
        <v>315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405</v>
      </c>
      <c r="B206" t="s">
        <v>158</v>
      </c>
      <c r="C206" t="str">
        <f>VLOOKUP(B206,dictTech!$A$2:$B$32,2,FALSE)</f>
        <v>CCGT</v>
      </c>
      <c r="D206" t="s">
        <v>315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479</v>
      </c>
      <c r="B207" t="s">
        <v>313</v>
      </c>
      <c r="C207" t="str">
        <f>VLOOKUP(B207,dictTech!$A$2:$B$32,2,FALSE)</f>
        <v>Coal PSC</v>
      </c>
      <c r="D207" t="s">
        <v>315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465</v>
      </c>
      <c r="B208" t="s">
        <v>313</v>
      </c>
      <c r="C208" t="str">
        <f>VLOOKUP(B208,dictTech!$A$2:$B$32,2,FALSE)</f>
        <v>Coal PSC</v>
      </c>
      <c r="D208" t="s">
        <v>315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635</v>
      </c>
      <c r="B209" t="s">
        <v>612</v>
      </c>
      <c r="C209" t="str">
        <f>VLOOKUP(B209,dictTech!$A$2:$B$32,2,FALSE)</f>
        <v>Fuel oil PGT</v>
      </c>
      <c r="D209" t="s">
        <v>315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618</v>
      </c>
      <c r="B210" t="s">
        <v>612</v>
      </c>
      <c r="C210" t="str">
        <f>VLOOKUP(B210,dictTech!$A$2:$B$32,2,FALSE)</f>
        <v>Fuel oil PGT</v>
      </c>
      <c r="D210" t="s">
        <v>315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498</v>
      </c>
      <c r="B211" t="s">
        <v>313</v>
      </c>
      <c r="C211" t="str">
        <f>VLOOKUP(B211,dictTech!$A$2:$B$32,2,FALSE)</f>
        <v>Coal PSC</v>
      </c>
      <c r="D211" t="s">
        <v>315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497</v>
      </c>
      <c r="B212" t="s">
        <v>313</v>
      </c>
      <c r="C212" t="str">
        <f>VLOOKUP(B212,dictTech!$A$2:$B$32,2,FALSE)</f>
        <v>Coal PSC</v>
      </c>
      <c r="D212" t="s">
        <v>315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501</v>
      </c>
      <c r="B213" t="s">
        <v>313</v>
      </c>
      <c r="C213" t="str">
        <f>VLOOKUP(B213,dictTech!$A$2:$B$32,2,FALSE)</f>
        <v>Coal PSC</v>
      </c>
      <c r="D213" t="s">
        <v>315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485</v>
      </c>
      <c r="B214" t="s">
        <v>313</v>
      </c>
      <c r="C214" t="str">
        <f>VLOOKUP(B214,dictTech!$A$2:$B$32,2,FALSE)</f>
        <v>Coal PSC</v>
      </c>
      <c r="D214" t="s">
        <v>315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477</v>
      </c>
      <c r="B215" t="s">
        <v>313</v>
      </c>
      <c r="C215" t="str">
        <f>VLOOKUP(B215,dictTech!$A$2:$B$32,2,FALSE)</f>
        <v>Coal PSC</v>
      </c>
      <c r="D215" t="s">
        <v>315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476</v>
      </c>
      <c r="B216" t="s">
        <v>313</v>
      </c>
      <c r="C216" t="str">
        <f>VLOOKUP(B216,dictTech!$A$2:$B$32,2,FALSE)</f>
        <v>Coal PSC</v>
      </c>
      <c r="D216" t="s">
        <v>315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381</v>
      </c>
      <c r="B217" t="s">
        <v>184</v>
      </c>
      <c r="C217" t="str">
        <f>VLOOKUP(B217,dictTech!$A$2:$B$32,2,FALSE)</f>
        <v>OCGT</v>
      </c>
      <c r="D217" t="s">
        <v>315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496</v>
      </c>
      <c r="B218" t="s">
        <v>313</v>
      </c>
      <c r="C218" t="str">
        <f>VLOOKUP(B218,dictTech!$A$2:$B$32,2,FALSE)</f>
        <v>Coal PSC</v>
      </c>
      <c r="D218" t="s">
        <v>315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435</v>
      </c>
      <c r="B219" t="s">
        <v>184</v>
      </c>
      <c r="C219" t="str">
        <f>VLOOKUP(B219,dictTech!$A$2:$B$32,2,FALSE)</f>
        <v>OCGT</v>
      </c>
      <c r="D219" t="s">
        <v>315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399</v>
      </c>
      <c r="B220" t="s">
        <v>184</v>
      </c>
      <c r="C220" t="str">
        <f>VLOOKUP(B220,dictTech!$A$2:$B$32,2,FALSE)</f>
        <v>OCGT</v>
      </c>
      <c r="D220" t="s">
        <v>315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398</v>
      </c>
      <c r="B221" t="s">
        <v>184</v>
      </c>
      <c r="C221" t="str">
        <f>VLOOKUP(B221,dictTech!$A$2:$B$32,2,FALSE)</f>
        <v>OCGT</v>
      </c>
      <c r="D221" t="s">
        <v>315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397</v>
      </c>
      <c r="B222" t="s">
        <v>184</v>
      </c>
      <c r="C222" t="str">
        <f>VLOOKUP(B222,dictTech!$A$2:$B$32,2,FALSE)</f>
        <v>OCGT</v>
      </c>
      <c r="D222" t="s">
        <v>315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553</v>
      </c>
      <c r="B223" t="s">
        <v>515</v>
      </c>
      <c r="C223" t="str">
        <f>VLOOKUP(B223,dictTech!$A$2:$B$32,2,FALSE)</f>
        <v>Lignite PSC</v>
      </c>
      <c r="D223" t="s">
        <v>315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609</v>
      </c>
      <c r="B224" t="s">
        <v>218</v>
      </c>
      <c r="C224" t="str">
        <f>VLOOKUP(B224,dictTech!$A$2:$B$32,2,FALSE)</f>
        <v>Hydropower_reservoir_medium</v>
      </c>
      <c r="D224" t="s">
        <v>315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642</v>
      </c>
      <c r="B225" t="s">
        <v>214</v>
      </c>
      <c r="C225" t="str">
        <f>VLOOKUP(B225,dictTech!$A$2:$B$32,2,FALSE)</f>
        <v>Biomass_CHP_wood_pellets_DH</v>
      </c>
      <c r="D225" t="s">
        <v>315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433</v>
      </c>
      <c r="B226" t="s">
        <v>158</v>
      </c>
      <c r="C226" t="str">
        <f>VLOOKUP(B226,dictTech!$A$2:$B$32,2,FALSE)</f>
        <v>CCGT</v>
      </c>
      <c r="D226" t="s">
        <v>315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446</v>
      </c>
      <c r="B227" t="s">
        <v>313</v>
      </c>
      <c r="C227" t="str">
        <f>VLOOKUP(B227,dictTech!$A$2:$B$32,2,FALSE)</f>
        <v>Coal PSC</v>
      </c>
      <c r="D227" t="s">
        <v>315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466</v>
      </c>
      <c r="B228" t="s">
        <v>313</v>
      </c>
      <c r="C228" t="str">
        <f>VLOOKUP(B228,dictTech!$A$2:$B$32,2,FALSE)</f>
        <v>Coal PSC</v>
      </c>
      <c r="D228" t="s">
        <v>315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508</v>
      </c>
      <c r="B229" t="s">
        <v>313</v>
      </c>
      <c r="C229" t="str">
        <f>VLOOKUP(B229,dictTech!$A$2:$B$32,2,FALSE)</f>
        <v>Coal PSC</v>
      </c>
      <c r="D229" t="s">
        <v>315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507</v>
      </c>
      <c r="B230" t="s">
        <v>313</v>
      </c>
      <c r="C230" t="str">
        <f>VLOOKUP(B230,dictTech!$A$2:$B$32,2,FALSE)</f>
        <v>Coal PSC</v>
      </c>
      <c r="D230" t="s">
        <v>315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546</v>
      </c>
      <c r="B231" t="s">
        <v>515</v>
      </c>
      <c r="C231" t="str">
        <f>VLOOKUP(B231,dictTech!$A$2:$B$32,2,FALSE)</f>
        <v>Lignite PSC</v>
      </c>
      <c r="D231" t="s">
        <v>315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545</v>
      </c>
      <c r="B232" t="s">
        <v>515</v>
      </c>
      <c r="C232" t="str">
        <f>VLOOKUP(B232,dictTech!$A$2:$B$32,2,FALSE)</f>
        <v>Lignite PSC</v>
      </c>
      <c r="D232" t="s">
        <v>315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525</v>
      </c>
      <c r="B233" t="s">
        <v>515</v>
      </c>
      <c r="C233" t="str">
        <f>VLOOKUP(B233,dictTech!$A$2:$B$32,2,FALSE)</f>
        <v>Lignite PSC</v>
      </c>
      <c r="D233" t="s">
        <v>315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524</v>
      </c>
      <c r="B234" t="s">
        <v>515</v>
      </c>
      <c r="C234" t="str">
        <f>VLOOKUP(B234,dictTech!$A$2:$B$32,2,FALSE)</f>
        <v>Lignite PSC</v>
      </c>
      <c r="D234" t="s">
        <v>315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521</v>
      </c>
      <c r="B235" t="s">
        <v>515</v>
      </c>
      <c r="C235" t="str">
        <f>VLOOKUP(B235,dictTech!$A$2:$B$32,2,FALSE)</f>
        <v>Lignite PSC</v>
      </c>
      <c r="D235" t="s">
        <v>315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555</v>
      </c>
      <c r="B236" t="s">
        <v>515</v>
      </c>
      <c r="C236" t="str">
        <f>VLOOKUP(B236,dictTech!$A$2:$B$32,2,FALSE)</f>
        <v>Lignite PSC</v>
      </c>
      <c r="D236" t="s">
        <v>315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549</v>
      </c>
      <c r="B237" t="s">
        <v>515</v>
      </c>
      <c r="C237" t="str">
        <f>VLOOKUP(B237,dictTech!$A$2:$B$32,2,FALSE)</f>
        <v>Lignite PSC</v>
      </c>
      <c r="D237" t="s">
        <v>315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548</v>
      </c>
      <c r="B238" t="s">
        <v>515</v>
      </c>
      <c r="C238" t="str">
        <f>VLOOKUP(B238,dictTech!$A$2:$B$32,2,FALSE)</f>
        <v>Lignite PSC</v>
      </c>
      <c r="D238" t="s">
        <v>315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529</v>
      </c>
      <c r="B239" t="s">
        <v>515</v>
      </c>
      <c r="C239" t="str">
        <f>VLOOKUP(B239,dictTech!$A$2:$B$32,2,FALSE)</f>
        <v>Lignite PSC</v>
      </c>
      <c r="D239" t="s">
        <v>315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528</v>
      </c>
      <c r="B240" t="s">
        <v>515</v>
      </c>
      <c r="C240" t="str">
        <f>VLOOKUP(B240,dictTech!$A$2:$B$32,2,FALSE)</f>
        <v>Lignite PSC</v>
      </c>
      <c r="D240" t="s">
        <v>315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527</v>
      </c>
      <c r="B241" t="s">
        <v>515</v>
      </c>
      <c r="C241" t="str">
        <f>VLOOKUP(B241,dictTech!$A$2:$B$32,2,FALSE)</f>
        <v>Lignite PSC</v>
      </c>
      <c r="D241" t="s">
        <v>315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526</v>
      </c>
      <c r="B242" t="s">
        <v>515</v>
      </c>
      <c r="C242" t="str">
        <f>VLOOKUP(B242,dictTech!$A$2:$B$32,2,FALSE)</f>
        <v>Lignite PSC</v>
      </c>
      <c r="D242" t="s">
        <v>315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519</v>
      </c>
      <c r="B243" t="s">
        <v>515</v>
      </c>
      <c r="C243" t="str">
        <f>VLOOKUP(B243,dictTech!$A$2:$B$32,2,FALSE)</f>
        <v>Lignite PSC</v>
      </c>
      <c r="D243" t="s">
        <v>315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518</v>
      </c>
      <c r="B244" t="s">
        <v>515</v>
      </c>
      <c r="C244" t="str">
        <f>VLOOKUP(B244,dictTech!$A$2:$B$32,2,FALSE)</f>
        <v>Lignite PSC</v>
      </c>
      <c r="D244" t="s">
        <v>315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480</v>
      </c>
      <c r="B245" t="s">
        <v>313</v>
      </c>
      <c r="C245" t="str">
        <f>VLOOKUP(B245,dictTech!$A$2:$B$32,2,FALSE)</f>
        <v>Coal PSC</v>
      </c>
      <c r="D245" t="s">
        <v>315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347</v>
      </c>
      <c r="B246" t="s">
        <v>158</v>
      </c>
      <c r="C246" t="str">
        <f>VLOOKUP(B246,dictTech!$A$2:$B$32,2,FALSE)</f>
        <v>CCGT</v>
      </c>
      <c r="D246" t="s">
        <v>315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643</v>
      </c>
      <c r="B247" t="s">
        <v>220</v>
      </c>
      <c r="C247" t="str">
        <f>VLOOKUP(B247,dictTech!$A$2:$B$32,2,FALSE)</f>
        <v>WTG_offshore</v>
      </c>
      <c r="D247" t="s">
        <v>315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644</v>
      </c>
      <c r="B248" t="s">
        <v>220</v>
      </c>
      <c r="C248" t="str">
        <f>VLOOKUP(B248,dictTech!$A$2:$B$32,2,FALSE)</f>
        <v>WTG_offshore</v>
      </c>
      <c r="D248" t="s">
        <v>315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645</v>
      </c>
      <c r="B249" t="s">
        <v>220</v>
      </c>
      <c r="C249" t="str">
        <f>VLOOKUP(B249,dictTech!$A$2:$B$32,2,FALSE)</f>
        <v>WTG_offshore</v>
      </c>
      <c r="D249" t="s">
        <v>315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646</v>
      </c>
      <c r="B250" t="s">
        <v>220</v>
      </c>
      <c r="C250" t="str">
        <f>VLOOKUP(B250,dictTech!$A$2:$B$32,2,FALSE)</f>
        <v>WTG_offshore</v>
      </c>
      <c r="D250" t="s">
        <v>315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647</v>
      </c>
      <c r="B251" t="s">
        <v>220</v>
      </c>
      <c r="C251" t="str">
        <f>VLOOKUP(B251,dictTech!$A$2:$B$32,2,FALSE)</f>
        <v>WTG_offshore</v>
      </c>
      <c r="D251" t="s">
        <v>315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648</v>
      </c>
      <c r="B252" t="s">
        <v>220</v>
      </c>
      <c r="C252" t="str">
        <f>VLOOKUP(B252,dictTech!$A$2:$B$32,2,FALSE)</f>
        <v>WTG_offshore</v>
      </c>
      <c r="D252" t="s">
        <v>315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649</v>
      </c>
      <c r="B253" t="s">
        <v>219</v>
      </c>
      <c r="C253" t="str">
        <f>VLOOKUP(B253,dictTech!$A$2:$B$32,2,FALSE)</f>
        <v>WTG_onshore</v>
      </c>
      <c r="D253" t="s">
        <v>315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658</v>
      </c>
      <c r="B254" t="s">
        <v>219</v>
      </c>
      <c r="C254" t="str">
        <f>VLOOKUP(B254,dictTech!$A$2:$B$32,2,FALSE)</f>
        <v>WTG_onshore</v>
      </c>
      <c r="D254" t="s">
        <v>315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659</v>
      </c>
      <c r="B255" t="s">
        <v>219</v>
      </c>
      <c r="C255" t="str">
        <f>VLOOKUP(B255,dictTech!$A$2:$B$32,2,FALSE)</f>
        <v>WTG_onshore</v>
      </c>
      <c r="D255" t="s">
        <v>315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660</v>
      </c>
      <c r="B256" t="s">
        <v>219</v>
      </c>
      <c r="C256" t="str">
        <f>VLOOKUP(B256,dictTech!$A$2:$B$32,2,FALSE)</f>
        <v>WTG_onshore</v>
      </c>
      <c r="D256" t="s">
        <v>315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661</v>
      </c>
      <c r="B257" t="s">
        <v>219</v>
      </c>
      <c r="C257" t="str">
        <f>VLOOKUP(B257,dictTech!$A$2:$B$32,2,FALSE)</f>
        <v>WTG_onshore</v>
      </c>
      <c r="D257" t="s">
        <v>315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662</v>
      </c>
      <c r="B258" t="s">
        <v>219</v>
      </c>
      <c r="C258" t="str">
        <f>VLOOKUP(B258,dictTech!$A$2:$B$32,2,FALSE)</f>
        <v>WTG_onshore</v>
      </c>
      <c r="D258" t="s">
        <v>315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663</v>
      </c>
      <c r="B259" t="s">
        <v>219</v>
      </c>
      <c r="C259" t="str">
        <f>VLOOKUP(B259,dictTech!$A$2:$B$32,2,FALSE)</f>
        <v>WTG_onshore</v>
      </c>
      <c r="D259" t="s">
        <v>315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664</v>
      </c>
      <c r="B260" t="s">
        <v>219</v>
      </c>
      <c r="C260" t="str">
        <f>VLOOKUP(B260,dictTech!$A$2:$B$32,2,FALSE)</f>
        <v>WTG_onshore</v>
      </c>
      <c r="D260" t="s">
        <v>315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665</v>
      </c>
      <c r="B261" t="s">
        <v>219</v>
      </c>
      <c r="C261" t="str">
        <f>VLOOKUP(B261,dictTech!$A$2:$B$32,2,FALSE)</f>
        <v>WTG_onshore</v>
      </c>
      <c r="D261" t="s">
        <v>315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666</v>
      </c>
      <c r="B262" t="s">
        <v>219</v>
      </c>
      <c r="C262" t="str">
        <f>VLOOKUP(B262,dictTech!$A$2:$B$32,2,FALSE)</f>
        <v>WTG_onshore</v>
      </c>
      <c r="D262" t="s">
        <v>315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667</v>
      </c>
      <c r="B263" t="s">
        <v>219</v>
      </c>
      <c r="C263" t="str">
        <f>VLOOKUP(B263,dictTech!$A$2:$B$32,2,FALSE)</f>
        <v>WTG_onshore</v>
      </c>
      <c r="D263" t="s">
        <v>315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650</v>
      </c>
      <c r="B264" t="s">
        <v>219</v>
      </c>
      <c r="C264" t="str">
        <f>VLOOKUP(B264,dictTech!$A$2:$B$32,2,FALSE)</f>
        <v>WTG_onshore</v>
      </c>
      <c r="D264" t="s">
        <v>315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668</v>
      </c>
      <c r="B265" t="s">
        <v>219</v>
      </c>
      <c r="C265" t="str">
        <f>VLOOKUP(B265,dictTech!$A$2:$B$32,2,FALSE)</f>
        <v>WTG_onshore</v>
      </c>
      <c r="D265" t="s">
        <v>315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669</v>
      </c>
      <c r="B266" t="s">
        <v>219</v>
      </c>
      <c r="C266" t="str">
        <f>VLOOKUP(B266,dictTech!$A$2:$B$32,2,FALSE)</f>
        <v>WTG_onshore</v>
      </c>
      <c r="D266" t="s">
        <v>315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670</v>
      </c>
      <c r="B267" t="s">
        <v>219</v>
      </c>
      <c r="C267" t="str">
        <f>VLOOKUP(B267,dictTech!$A$2:$B$32,2,FALSE)</f>
        <v>WTG_onshore</v>
      </c>
      <c r="D267" t="s">
        <v>315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671</v>
      </c>
      <c r="B268" t="s">
        <v>219</v>
      </c>
      <c r="C268" t="str">
        <f>VLOOKUP(B268,dictTech!$A$2:$B$32,2,FALSE)</f>
        <v>WTG_onshore</v>
      </c>
      <c r="D268" t="s">
        <v>315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672</v>
      </c>
      <c r="B269" t="s">
        <v>219</v>
      </c>
      <c r="C269" t="str">
        <f>VLOOKUP(B269,dictTech!$A$2:$B$32,2,FALSE)</f>
        <v>WTG_onshore</v>
      </c>
      <c r="D269" t="s">
        <v>315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673</v>
      </c>
      <c r="B270" t="s">
        <v>219</v>
      </c>
      <c r="C270" t="str">
        <f>VLOOKUP(B270,dictTech!$A$2:$B$32,2,FALSE)</f>
        <v>WTG_onshore</v>
      </c>
      <c r="D270" t="s">
        <v>315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651</v>
      </c>
      <c r="B271" t="s">
        <v>219</v>
      </c>
      <c r="C271" t="str">
        <f>VLOOKUP(B271,dictTech!$A$2:$B$32,2,FALSE)</f>
        <v>WTG_onshore</v>
      </c>
      <c r="D271" t="s">
        <v>315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652</v>
      </c>
      <c r="B272" t="s">
        <v>219</v>
      </c>
      <c r="C272" t="str">
        <f>VLOOKUP(B272,dictTech!$A$2:$B$32,2,FALSE)</f>
        <v>WTG_onshore</v>
      </c>
      <c r="D272" t="s">
        <v>315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653</v>
      </c>
      <c r="B273" t="s">
        <v>219</v>
      </c>
      <c r="C273" t="str">
        <f>VLOOKUP(B273,dictTech!$A$2:$B$32,2,FALSE)</f>
        <v>WTG_onshore</v>
      </c>
      <c r="D273" t="s">
        <v>315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654</v>
      </c>
      <c r="B274" t="s">
        <v>219</v>
      </c>
      <c r="C274" t="str">
        <f>VLOOKUP(B274,dictTech!$A$2:$B$32,2,FALSE)</f>
        <v>WTG_onshore</v>
      </c>
      <c r="D274" t="s">
        <v>315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655</v>
      </c>
      <c r="B275" t="s">
        <v>219</v>
      </c>
      <c r="C275" t="str">
        <f>VLOOKUP(B275,dictTech!$A$2:$B$32,2,FALSE)</f>
        <v>WTG_onshore</v>
      </c>
      <c r="D275" t="s">
        <v>315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656</v>
      </c>
      <c r="B276" t="s">
        <v>219</v>
      </c>
      <c r="C276" t="str">
        <f>VLOOKUP(B276,dictTech!$A$2:$B$32,2,FALSE)</f>
        <v>WTG_onshore</v>
      </c>
      <c r="D276" t="s">
        <v>315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657</v>
      </c>
      <c r="B277" t="s">
        <v>219</v>
      </c>
      <c r="C277" t="str">
        <f>VLOOKUP(B277,dictTech!$A$2:$B$32,2,FALSE)</f>
        <v>WTG_onshore</v>
      </c>
      <c r="D277" t="s">
        <v>315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342</v>
      </c>
      <c r="B278" t="s">
        <v>184</v>
      </c>
      <c r="C278" t="str">
        <f>VLOOKUP(B278,dictTech!$A$2:$B$32,2,FALSE)</f>
        <v>OCGT</v>
      </c>
      <c r="D278" t="s">
        <v>315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600</v>
      </c>
      <c r="B279" t="s">
        <v>218</v>
      </c>
      <c r="C279" t="str">
        <f>VLOOKUP(B279,dictTech!$A$2:$B$32,2,FALSE)</f>
        <v>Hydropower_reservoir_medium</v>
      </c>
      <c r="D279" t="s">
        <v>315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602</v>
      </c>
      <c r="B280" t="s">
        <v>218</v>
      </c>
      <c r="C280" t="str">
        <f>VLOOKUP(B280,dictTech!$A$2:$B$32,2,FALSE)</f>
        <v>Hydropower_reservoir_medium</v>
      </c>
      <c r="D280" t="s">
        <v>315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584</v>
      </c>
      <c r="B281" t="s">
        <v>218</v>
      </c>
      <c r="C281" t="str">
        <f>VLOOKUP(B281,dictTech!$A$2:$B$32,2,FALSE)</f>
        <v>Hydropower_reservoir_medium</v>
      </c>
      <c r="D281" t="s">
        <v>315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583</v>
      </c>
      <c r="B282" t="s">
        <v>218</v>
      </c>
      <c r="C282" t="str">
        <f>VLOOKUP(B282,dictTech!$A$2:$B$32,2,FALSE)</f>
        <v>Hydropower_reservoir_medium</v>
      </c>
      <c r="D282" t="s">
        <v>315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601</v>
      </c>
      <c r="B283" t="s">
        <v>218</v>
      </c>
      <c r="C283" t="str">
        <f>VLOOKUP(B283,dictTech!$A$2:$B$32,2,FALSE)</f>
        <v>Hydropower_reservoir_medium</v>
      </c>
      <c r="D283" t="s">
        <v>315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591</v>
      </c>
      <c r="B284" t="s">
        <v>218</v>
      </c>
      <c r="C284" t="str">
        <f>VLOOKUP(B284,dictTech!$A$2:$B$32,2,FALSE)</f>
        <v>Hydropower_reservoir_medium</v>
      </c>
      <c r="D284" t="s">
        <v>315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590</v>
      </c>
      <c r="B285" t="s">
        <v>218</v>
      </c>
      <c r="C285" t="str">
        <f>VLOOKUP(B285,dictTech!$A$2:$B$32,2,FALSE)</f>
        <v>Hydropower_reservoir_medium</v>
      </c>
      <c r="D285" t="s">
        <v>315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589</v>
      </c>
      <c r="B286" t="s">
        <v>218</v>
      </c>
      <c r="C286" t="str">
        <f>VLOOKUP(B286,dictTech!$A$2:$B$32,2,FALSE)</f>
        <v>Hydropower_reservoir_medium</v>
      </c>
      <c r="D286" t="s">
        <v>315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588</v>
      </c>
      <c r="B287" t="s">
        <v>218</v>
      </c>
      <c r="C287" t="str">
        <f>VLOOKUP(B287,dictTech!$A$2:$B$32,2,FALSE)</f>
        <v>Hydropower_reservoir_medium</v>
      </c>
      <c r="D287" t="s">
        <v>315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587</v>
      </c>
      <c r="B288" t="s">
        <v>218</v>
      </c>
      <c r="C288" t="str">
        <f>VLOOKUP(B288,dictTech!$A$2:$B$32,2,FALSE)</f>
        <v>Hydropower_reservoir_medium</v>
      </c>
      <c r="D288" t="s">
        <v>315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586</v>
      </c>
      <c r="B289" t="s">
        <v>218</v>
      </c>
      <c r="C289" t="str">
        <f>VLOOKUP(B289,dictTech!$A$2:$B$32,2,FALSE)</f>
        <v>Hydropower_reservoir_medium</v>
      </c>
      <c r="D289" t="s">
        <v>315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585</v>
      </c>
      <c r="B290" t="s">
        <v>218</v>
      </c>
      <c r="C290" t="str">
        <f>VLOOKUP(B290,dictTech!$A$2:$B$32,2,FALSE)</f>
        <v>Hydropower_reservoir_medium</v>
      </c>
      <c r="D290" t="s">
        <v>315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580</v>
      </c>
      <c r="B291" t="s">
        <v>218</v>
      </c>
      <c r="C291" t="str">
        <f>VLOOKUP(B291,dictTech!$A$2:$B$32,2,FALSE)</f>
        <v>Hydropower_reservoir_medium</v>
      </c>
      <c r="D291" t="s">
        <v>315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594</v>
      </c>
      <c r="B292" t="s">
        <v>218</v>
      </c>
      <c r="C292" t="str">
        <f>VLOOKUP(B292,dictTech!$A$2:$B$32,2,FALSE)</f>
        <v>Hydropower_reservoir_medium</v>
      </c>
      <c r="D292" t="s">
        <v>315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576</v>
      </c>
      <c r="B293" t="s">
        <v>218</v>
      </c>
      <c r="C293" t="str">
        <f>VLOOKUP(B293,dictTech!$A$2:$B$32,2,FALSE)</f>
        <v>Hydropower_reservoir_medium</v>
      </c>
      <c r="D293" t="s">
        <v>315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620</v>
      </c>
      <c r="B294" t="s">
        <v>612</v>
      </c>
      <c r="C294" t="str">
        <f>VLOOKUP(B294,dictTech!$A$2:$B$32,2,FALSE)</f>
        <v>Fuel oil PGT</v>
      </c>
      <c r="D294" t="s">
        <v>315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615</v>
      </c>
      <c r="B295" t="s">
        <v>612</v>
      </c>
      <c r="C295" t="str">
        <f>VLOOKUP(B295,dictTech!$A$2:$B$32,2,FALSE)</f>
        <v>Fuel oil PGT</v>
      </c>
      <c r="D295" t="s">
        <v>315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472</v>
      </c>
      <c r="B296" t="s">
        <v>313</v>
      </c>
      <c r="C296" t="str">
        <f>VLOOKUP(B296,dictTech!$A$2:$B$32,2,FALSE)</f>
        <v>Coal PSC</v>
      </c>
      <c r="D296" t="s">
        <v>315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471</v>
      </c>
      <c r="B297" t="s">
        <v>313</v>
      </c>
      <c r="C297" t="str">
        <f>VLOOKUP(B297,dictTech!$A$2:$B$32,2,FALSE)</f>
        <v>Coal PSC</v>
      </c>
      <c r="D297" t="s">
        <v>315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455</v>
      </c>
      <c r="B298" t="s">
        <v>313</v>
      </c>
      <c r="C298" t="str">
        <f>VLOOKUP(B298,dictTech!$A$2:$B$32,2,FALSE)</f>
        <v>Coal PSC</v>
      </c>
      <c r="D298" t="s">
        <v>315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511</v>
      </c>
      <c r="B299" t="s">
        <v>313</v>
      </c>
      <c r="C299" t="str">
        <f>VLOOKUP(B299,dictTech!$A$2:$B$32,2,FALSE)</f>
        <v>Coal PSC</v>
      </c>
      <c r="D299" t="s">
        <v>315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491</v>
      </c>
      <c r="B300" t="s">
        <v>313</v>
      </c>
      <c r="C300" t="str">
        <f>VLOOKUP(B300,dictTech!$A$2:$B$32,2,FALSE)</f>
        <v>Coal PSC</v>
      </c>
      <c r="D300" t="s">
        <v>315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416</v>
      </c>
      <c r="B301" t="s">
        <v>158</v>
      </c>
      <c r="C301" t="str">
        <f>VLOOKUP(B301,dictTech!$A$2:$B$32,2,FALSE)</f>
        <v>CCGT</v>
      </c>
      <c r="D301" t="s">
        <v>315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596</v>
      </c>
      <c r="B302" t="s">
        <v>218</v>
      </c>
      <c r="C302" t="str">
        <f>VLOOKUP(B302,dictTech!$A$2:$B$32,2,FALSE)</f>
        <v>Hydropower_reservoir_medium</v>
      </c>
      <c r="D302" t="s">
        <v>315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534</v>
      </c>
      <c r="B303" t="s">
        <v>515</v>
      </c>
      <c r="C303" t="str">
        <f>VLOOKUP(B303,dictTech!$A$2:$B$32,2,FALSE)</f>
        <v>Lignite PSC</v>
      </c>
      <c r="D303" t="s">
        <v>315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533</v>
      </c>
      <c r="B304" t="s">
        <v>515</v>
      </c>
      <c r="C304" t="str">
        <f>VLOOKUP(B304,dictTech!$A$2:$B$32,2,FALSE)</f>
        <v>Lignite PSC</v>
      </c>
      <c r="D304" t="s">
        <v>315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483</v>
      </c>
      <c r="B305" t="s">
        <v>313</v>
      </c>
      <c r="C305" t="str">
        <f>VLOOKUP(B305,dictTech!$A$2:$B$32,2,FALSE)</f>
        <v>Coal PSC</v>
      </c>
      <c r="D305" t="s">
        <v>315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482</v>
      </c>
      <c r="B306" t="s">
        <v>313</v>
      </c>
      <c r="C306" t="str">
        <f>VLOOKUP(B306,dictTech!$A$2:$B$32,2,FALSE)</f>
        <v>Coal PSC</v>
      </c>
      <c r="D306" t="s">
        <v>315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551</v>
      </c>
      <c r="B307" t="s">
        <v>515</v>
      </c>
      <c r="C307" t="str">
        <f>VLOOKUP(B307,dictTech!$A$2:$B$32,2,FALSE)</f>
        <v>Lignite PSC</v>
      </c>
      <c r="D307" t="s">
        <v>315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550</v>
      </c>
      <c r="B308" t="s">
        <v>515</v>
      </c>
      <c r="C308" t="str">
        <f>VLOOKUP(B308,dictTech!$A$2:$B$32,2,FALSE)</f>
        <v>Lignite PSC</v>
      </c>
      <c r="D308" t="s">
        <v>315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606</v>
      </c>
      <c r="B309" t="s">
        <v>218</v>
      </c>
      <c r="C309" t="str">
        <f>VLOOKUP(B309,dictTech!$A$2:$B$32,2,FALSE)</f>
        <v>Hydropower_reservoir_medium</v>
      </c>
      <c r="D309" t="s">
        <v>315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363</v>
      </c>
      <c r="B310" t="s">
        <v>158</v>
      </c>
      <c r="C310" t="str">
        <f>VLOOKUP(B310,dictTech!$A$2:$B$32,2,FALSE)</f>
        <v>CCGT</v>
      </c>
      <c r="D310" t="s">
        <v>315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395</v>
      </c>
      <c r="B311" t="s">
        <v>158</v>
      </c>
      <c r="C311" t="str">
        <f>VLOOKUP(B311,dictTech!$A$2:$B$32,2,FALSE)</f>
        <v>CCGT</v>
      </c>
      <c r="D311" t="s">
        <v>315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393</v>
      </c>
      <c r="B312" t="s">
        <v>158</v>
      </c>
      <c r="C312" t="str">
        <f>VLOOKUP(B312,dictTech!$A$2:$B$32,2,FALSE)</f>
        <v>CCGT</v>
      </c>
      <c r="D312" t="s">
        <v>315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392</v>
      </c>
      <c r="B313" t="s">
        <v>158</v>
      </c>
      <c r="C313" t="str">
        <f>VLOOKUP(B313,dictTech!$A$2:$B$32,2,FALSE)</f>
        <v>CCGT</v>
      </c>
      <c r="D313" t="s">
        <v>315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376</v>
      </c>
      <c r="B314" t="s">
        <v>158</v>
      </c>
      <c r="C314" t="str">
        <f>VLOOKUP(B314,dictTech!$A$2:$B$32,2,FALSE)</f>
        <v>CCGT</v>
      </c>
      <c r="D314" t="s">
        <v>315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375</v>
      </c>
      <c r="B315" t="s">
        <v>158</v>
      </c>
      <c r="C315" t="str">
        <f>VLOOKUP(B315,dictTech!$A$2:$B$32,2,FALSE)</f>
        <v>CCGT</v>
      </c>
      <c r="D315" t="s">
        <v>315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558</v>
      </c>
      <c r="B316" t="s">
        <v>214</v>
      </c>
      <c r="C316" t="str">
        <f>VLOOKUP(B316,dictTech!$A$2:$B$32,2,FALSE)</f>
        <v>Biomass_CHP_wood_pellets_DH</v>
      </c>
      <c r="D316" t="s">
        <v>315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640</v>
      </c>
      <c r="B317" t="s">
        <v>214</v>
      </c>
      <c r="C317" t="str">
        <f>VLOOKUP(B317,dictTech!$A$2:$B$32,2,FALSE)</f>
        <v>Biomass_CHP_wood_pellets_DH</v>
      </c>
      <c r="D317" t="s">
        <v>315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442</v>
      </c>
      <c r="B318" t="s">
        <v>313</v>
      </c>
      <c r="C318" t="str">
        <f>VLOOKUP(B318,dictTech!$A$2:$B$32,2,FALSE)</f>
        <v>Coal PSC</v>
      </c>
      <c r="D318" t="s">
        <v>315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611</v>
      </c>
      <c r="B319" t="s">
        <v>612</v>
      </c>
      <c r="C319" t="str">
        <f>VLOOKUP(B319,dictTech!$A$2:$B$32,2,FALSE)</f>
        <v>Fuel oil PGT</v>
      </c>
      <c r="D319" t="s">
        <v>315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613</v>
      </c>
      <c r="B320" t="s">
        <v>612</v>
      </c>
      <c r="C320" t="str">
        <f>VLOOKUP(B320,dictTech!$A$2:$B$32,2,FALSE)</f>
        <v>Fuel oil PGT</v>
      </c>
      <c r="D320" t="s">
        <v>315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614</v>
      </c>
      <c r="B321" t="s">
        <v>612</v>
      </c>
      <c r="C321" t="str">
        <f>VLOOKUP(B321,dictTech!$A$2:$B$32,2,FALSE)</f>
        <v>Fuel oil PGT</v>
      </c>
      <c r="D321" t="s">
        <v>315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571</v>
      </c>
      <c r="B322" t="s">
        <v>218</v>
      </c>
      <c r="C322" t="str">
        <f>VLOOKUP(B322,dictTech!$A$2:$B$32,2,FALSE)</f>
        <v>Hydropower_reservoir_medium</v>
      </c>
      <c r="D322" t="s">
        <v>315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323</v>
      </c>
      <c r="B323" t="s">
        <v>184</v>
      </c>
      <c r="C323" t="str">
        <f>VLOOKUP(B323,dictTech!$A$2:$B$32,2,FALSE)</f>
        <v>OCGT</v>
      </c>
      <c r="D323" t="s">
        <v>315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331</v>
      </c>
      <c r="B324" t="s">
        <v>184</v>
      </c>
      <c r="C324" t="str">
        <f>VLOOKUP(B324,dictTech!$A$2:$B$32,2,FALSE)</f>
        <v>OCGT</v>
      </c>
      <c r="D324" t="s">
        <v>315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332</v>
      </c>
      <c r="B325" t="s">
        <v>184</v>
      </c>
      <c r="C325" t="str">
        <f>VLOOKUP(B325,dictTech!$A$2:$B$32,2,FALSE)</f>
        <v>OCGT</v>
      </c>
      <c r="D325" t="s">
        <v>315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333</v>
      </c>
      <c r="B326" t="s">
        <v>184</v>
      </c>
      <c r="C326" t="str">
        <f>VLOOKUP(B326,dictTech!$A$2:$B$32,2,FALSE)</f>
        <v>OCGT</v>
      </c>
      <c r="D326" t="s">
        <v>315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334</v>
      </c>
      <c r="B327" t="s">
        <v>184</v>
      </c>
      <c r="C327" t="str">
        <f>VLOOKUP(B327,dictTech!$A$2:$B$32,2,FALSE)</f>
        <v>OCGT</v>
      </c>
      <c r="D327" t="s">
        <v>315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335</v>
      </c>
      <c r="B328" t="s">
        <v>184</v>
      </c>
      <c r="C328" t="str">
        <f>VLOOKUP(B328,dictTech!$A$2:$B$32,2,FALSE)</f>
        <v>OCGT</v>
      </c>
      <c r="D328" t="s">
        <v>315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336</v>
      </c>
      <c r="B329" t="s">
        <v>184</v>
      </c>
      <c r="C329" t="str">
        <f>VLOOKUP(B329,dictTech!$A$2:$B$32,2,FALSE)</f>
        <v>OCGT</v>
      </c>
      <c r="D329" t="s">
        <v>315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674</v>
      </c>
      <c r="B330" t="s">
        <v>217</v>
      </c>
      <c r="C330" t="str">
        <f>VLOOKUP(B330,dictTech!$A$2:$B$32,2,FALSE)</f>
        <v>PV_utility_systems</v>
      </c>
      <c r="D330" t="s">
        <v>315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683</v>
      </c>
      <c r="B331" t="s">
        <v>217</v>
      </c>
      <c r="C331" t="str">
        <f>VLOOKUP(B331,dictTech!$A$2:$B$32,2,FALSE)</f>
        <v>PV_utility_systems</v>
      </c>
      <c r="D331" t="s">
        <v>315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684</v>
      </c>
      <c r="B332" t="s">
        <v>217</v>
      </c>
      <c r="C332" t="str">
        <f>VLOOKUP(B332,dictTech!$A$2:$B$32,2,FALSE)</f>
        <v>PV_utility_systems</v>
      </c>
      <c r="D332" t="s">
        <v>315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685</v>
      </c>
      <c r="B333" t="s">
        <v>217</v>
      </c>
      <c r="C333" t="str">
        <f>VLOOKUP(B333,dictTech!$A$2:$B$32,2,FALSE)</f>
        <v>PV_utility_systems</v>
      </c>
      <c r="D333" t="s">
        <v>315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686</v>
      </c>
      <c r="B334" t="s">
        <v>217</v>
      </c>
      <c r="C334" t="str">
        <f>VLOOKUP(B334,dictTech!$A$2:$B$32,2,FALSE)</f>
        <v>PV_utility_systems</v>
      </c>
      <c r="D334" t="s">
        <v>315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687</v>
      </c>
      <c r="B335" t="s">
        <v>217</v>
      </c>
      <c r="C335" t="str">
        <f>VLOOKUP(B335,dictTech!$A$2:$B$32,2,FALSE)</f>
        <v>PV_utility_systems</v>
      </c>
      <c r="D335" t="s">
        <v>315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688</v>
      </c>
      <c r="B336" t="s">
        <v>217</v>
      </c>
      <c r="C336" t="str">
        <f>VLOOKUP(B336,dictTech!$A$2:$B$32,2,FALSE)</f>
        <v>PV_utility_systems</v>
      </c>
      <c r="D336" t="s">
        <v>315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689</v>
      </c>
      <c r="B337" t="s">
        <v>217</v>
      </c>
      <c r="C337" t="str">
        <f>VLOOKUP(B337,dictTech!$A$2:$B$32,2,FALSE)</f>
        <v>PV_utility_systems</v>
      </c>
      <c r="D337" t="s">
        <v>315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690</v>
      </c>
      <c r="B338" t="s">
        <v>217</v>
      </c>
      <c r="C338" t="str">
        <f>VLOOKUP(B338,dictTech!$A$2:$B$32,2,FALSE)</f>
        <v>PV_utility_systems</v>
      </c>
      <c r="D338" t="s">
        <v>315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691</v>
      </c>
      <c r="B339" t="s">
        <v>217</v>
      </c>
      <c r="C339" t="str">
        <f>VLOOKUP(B339,dictTech!$A$2:$B$32,2,FALSE)</f>
        <v>PV_utility_systems</v>
      </c>
      <c r="D339" t="s">
        <v>315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692</v>
      </c>
      <c r="B340" t="s">
        <v>217</v>
      </c>
      <c r="C340" t="str">
        <f>VLOOKUP(B340,dictTech!$A$2:$B$32,2,FALSE)</f>
        <v>PV_utility_systems</v>
      </c>
      <c r="D340" t="s">
        <v>315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675</v>
      </c>
      <c r="B341" t="s">
        <v>217</v>
      </c>
      <c r="C341" t="str">
        <f>VLOOKUP(B341,dictTech!$A$2:$B$32,2,FALSE)</f>
        <v>PV_utility_systems</v>
      </c>
      <c r="D341" t="s">
        <v>315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693</v>
      </c>
      <c r="B342" t="s">
        <v>217</v>
      </c>
      <c r="C342" t="str">
        <f>VLOOKUP(B342,dictTech!$A$2:$B$32,2,FALSE)</f>
        <v>PV_utility_systems</v>
      </c>
      <c r="D342" t="s">
        <v>315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676</v>
      </c>
      <c r="B343" t="s">
        <v>217</v>
      </c>
      <c r="C343" t="str">
        <f>VLOOKUP(B343,dictTech!$A$2:$B$32,2,FALSE)</f>
        <v>PV_utility_systems</v>
      </c>
      <c r="D343" t="s">
        <v>315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677</v>
      </c>
      <c r="B344" t="s">
        <v>217</v>
      </c>
      <c r="C344" t="str">
        <f>VLOOKUP(B344,dictTech!$A$2:$B$32,2,FALSE)</f>
        <v>PV_utility_systems</v>
      </c>
      <c r="D344" t="s">
        <v>315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678</v>
      </c>
      <c r="B345" t="s">
        <v>217</v>
      </c>
      <c r="C345" t="str">
        <f>VLOOKUP(B345,dictTech!$A$2:$B$32,2,FALSE)</f>
        <v>PV_utility_systems</v>
      </c>
      <c r="D345" t="s">
        <v>315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679</v>
      </c>
      <c r="B346" t="s">
        <v>217</v>
      </c>
      <c r="C346" t="str">
        <f>VLOOKUP(B346,dictTech!$A$2:$B$32,2,FALSE)</f>
        <v>PV_utility_systems</v>
      </c>
      <c r="D346" t="s">
        <v>315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680</v>
      </c>
      <c r="B347" t="s">
        <v>217</v>
      </c>
      <c r="C347" t="str">
        <f>VLOOKUP(B347,dictTech!$A$2:$B$32,2,FALSE)</f>
        <v>PV_utility_systems</v>
      </c>
      <c r="D347" t="s">
        <v>315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681</v>
      </c>
      <c r="B348" t="s">
        <v>217</v>
      </c>
      <c r="C348" t="str">
        <f>VLOOKUP(B348,dictTech!$A$2:$B$32,2,FALSE)</f>
        <v>PV_utility_systems</v>
      </c>
      <c r="D348" t="s">
        <v>315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682</v>
      </c>
      <c r="B349" t="s">
        <v>217</v>
      </c>
      <c r="C349" t="str">
        <f>VLOOKUP(B349,dictTech!$A$2:$B$32,2,FALSE)</f>
        <v>PV_utility_systems</v>
      </c>
      <c r="D349" t="s">
        <v>315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623</v>
      </c>
      <c r="B350" t="s">
        <v>612</v>
      </c>
      <c r="C350" t="str">
        <f>VLOOKUP(B350,dictTech!$A$2:$B$32,2,FALSE)</f>
        <v>Fuel oil PGT</v>
      </c>
      <c r="D350" t="s">
        <v>315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492</v>
      </c>
      <c r="B351" t="s">
        <v>313</v>
      </c>
      <c r="C351" t="str">
        <f>VLOOKUP(B351,dictTech!$A$2:$B$32,2,FALSE)</f>
        <v>Coal PSC</v>
      </c>
      <c r="D351" t="s">
        <v>315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438</v>
      </c>
      <c r="B352" t="s">
        <v>184</v>
      </c>
      <c r="C352" t="str">
        <f>VLOOKUP(B352,dictTech!$A$2:$B$32,2,FALSE)</f>
        <v>OCGT</v>
      </c>
      <c r="D352" t="s">
        <v>315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579</v>
      </c>
      <c r="B353" t="s">
        <v>218</v>
      </c>
      <c r="C353" t="str">
        <f>VLOOKUP(B353,dictTech!$A$2:$B$32,2,FALSE)</f>
        <v>Hydropower_reservoir_medium</v>
      </c>
      <c r="D353" t="s">
        <v>315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467</v>
      </c>
      <c r="B354" t="s">
        <v>313</v>
      </c>
      <c r="C354" t="str">
        <f>VLOOKUP(B354,dictTech!$A$2:$B$32,2,FALSE)</f>
        <v>Coal PSC</v>
      </c>
      <c r="D354" t="s">
        <v>315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429</v>
      </c>
      <c r="B355" t="s">
        <v>158</v>
      </c>
      <c r="C355" t="str">
        <f>VLOOKUP(B355,dictTech!$A$2:$B$32,2,FALSE)</f>
        <v>CCGT</v>
      </c>
      <c r="D355" t="s">
        <v>315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428</v>
      </c>
      <c r="B356" t="s">
        <v>158</v>
      </c>
      <c r="C356" t="str">
        <f>VLOOKUP(B356,dictTech!$A$2:$B$32,2,FALSE)</f>
        <v>CCGT</v>
      </c>
      <c r="D356" t="s">
        <v>315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503</v>
      </c>
      <c r="B357" t="s">
        <v>313</v>
      </c>
      <c r="C357" t="str">
        <f>VLOOKUP(B357,dictTech!$A$2:$B$32,2,FALSE)</f>
        <v>Coal PSC</v>
      </c>
      <c r="D357" t="s">
        <v>315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436</v>
      </c>
      <c r="B358" t="s">
        <v>158</v>
      </c>
      <c r="C358" t="str">
        <f>VLOOKUP(B358,dictTech!$A$2:$B$32,2,FALSE)</f>
        <v>CCGT</v>
      </c>
      <c r="D358" t="s">
        <v>315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367</v>
      </c>
      <c r="B359" t="s">
        <v>184</v>
      </c>
      <c r="C359" t="str">
        <f>VLOOKUP(B359,dictTech!$A$2:$B$32,2,FALSE)</f>
        <v>OCGT</v>
      </c>
      <c r="D359" t="s">
        <v>315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593</v>
      </c>
      <c r="B360" t="s">
        <v>218</v>
      </c>
      <c r="C360" t="str">
        <f>VLOOKUP(B360,dictTech!$A$2:$B$32,2,FALSE)</f>
        <v>Hydropower_reservoir_medium</v>
      </c>
      <c r="D360" t="s">
        <v>315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607</v>
      </c>
      <c r="B361" t="s">
        <v>218</v>
      </c>
      <c r="C361" t="str">
        <f>VLOOKUP(B361,dictTech!$A$2:$B$32,2,FALSE)</f>
        <v>Hydropower_reservoir_medium</v>
      </c>
      <c r="D361" t="s">
        <v>315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595</v>
      </c>
      <c r="B362" t="s">
        <v>218</v>
      </c>
      <c r="C362" t="str">
        <f>VLOOKUP(B362,dictTech!$A$2:$B$32,2,FALSE)</f>
        <v>Hydropower_reservoir_medium</v>
      </c>
      <c r="D362" t="s">
        <v>315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461</v>
      </c>
      <c r="B363" t="s">
        <v>313</v>
      </c>
      <c r="C363" t="str">
        <f>VLOOKUP(B363,dictTech!$A$2:$B$32,2,FALSE)</f>
        <v>Coal PSC</v>
      </c>
      <c r="D363" t="s">
        <v>315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454</v>
      </c>
      <c r="B364" t="s">
        <v>313</v>
      </c>
      <c r="C364" t="str">
        <f>VLOOKUP(B364,dictTech!$A$2:$B$32,2,FALSE)</f>
        <v>Coal PSC</v>
      </c>
      <c r="D364" t="s">
        <v>315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608</v>
      </c>
      <c r="B365" t="s">
        <v>218</v>
      </c>
      <c r="C365" t="str">
        <f>VLOOKUP(B365,dictTech!$A$2:$B$32,2,FALSE)</f>
        <v>Hydropower_reservoir_medium</v>
      </c>
      <c r="D365" t="s">
        <v>315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495</v>
      </c>
      <c r="B366" t="s">
        <v>313</v>
      </c>
      <c r="C366" t="str">
        <f>VLOOKUP(B366,dictTech!$A$2:$B$32,2,FALSE)</f>
        <v>Coal PSC</v>
      </c>
      <c r="D366" t="s">
        <v>315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544</v>
      </c>
      <c r="B367" t="s">
        <v>515</v>
      </c>
      <c r="C367" t="str">
        <f>VLOOKUP(B367,dictTech!$A$2:$B$32,2,FALSE)</f>
        <v>Lignite PSC</v>
      </c>
      <c r="D367" t="s">
        <v>315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543</v>
      </c>
      <c r="B368" t="s">
        <v>515</v>
      </c>
      <c r="C368" t="str">
        <f>VLOOKUP(B368,dictTech!$A$2:$B$32,2,FALSE)</f>
        <v>Lignite PSC</v>
      </c>
      <c r="D368" t="s">
        <v>315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531</v>
      </c>
      <c r="B369" t="s">
        <v>515</v>
      </c>
      <c r="C369" t="str">
        <f>VLOOKUP(B369,dictTech!$A$2:$B$32,2,FALSE)</f>
        <v>Lignite PSC</v>
      </c>
      <c r="D369" t="s">
        <v>315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530</v>
      </c>
      <c r="B370" t="s">
        <v>515</v>
      </c>
      <c r="C370" t="str">
        <f>VLOOKUP(B370,dictTech!$A$2:$B$32,2,FALSE)</f>
        <v>Lignite PSC</v>
      </c>
      <c r="D370" t="s">
        <v>315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412</v>
      </c>
      <c r="B371" t="s">
        <v>184</v>
      </c>
      <c r="C371" t="str">
        <f>VLOOKUP(B371,dictTech!$A$2:$B$32,2,FALSE)</f>
        <v>OCGT</v>
      </c>
      <c r="D371" t="s">
        <v>315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411</v>
      </c>
      <c r="B372" t="s">
        <v>184</v>
      </c>
      <c r="C372" t="str">
        <f>VLOOKUP(B372,dictTech!$A$2:$B$32,2,FALSE)</f>
        <v>OCGT</v>
      </c>
      <c r="D372" t="s">
        <v>315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577</v>
      </c>
      <c r="B373" t="s">
        <v>218</v>
      </c>
      <c r="C373" t="str">
        <f>VLOOKUP(B373,dictTech!$A$2:$B$32,2,FALSE)</f>
        <v>Hydropower_reservoir_medium</v>
      </c>
      <c r="D373" t="s">
        <v>315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506</v>
      </c>
      <c r="B374" t="s">
        <v>313</v>
      </c>
      <c r="C374" t="str">
        <f>VLOOKUP(B374,dictTech!$A$2:$B$32,2,FALSE)</f>
        <v>Coal PSC</v>
      </c>
      <c r="D374" t="s">
        <v>315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505</v>
      </c>
      <c r="B375" t="s">
        <v>313</v>
      </c>
      <c r="C375" t="str">
        <f>VLOOKUP(B375,dictTech!$A$2:$B$32,2,FALSE)</f>
        <v>Coal PSC</v>
      </c>
      <c r="D375" t="s">
        <v>315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504</v>
      </c>
      <c r="B376" t="s">
        <v>313</v>
      </c>
      <c r="C376" t="str">
        <f>VLOOKUP(B376,dictTech!$A$2:$B$32,2,FALSE)</f>
        <v>Coal PSC</v>
      </c>
      <c r="D376" t="s">
        <v>315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627</v>
      </c>
      <c r="B377" t="s">
        <v>612</v>
      </c>
      <c r="C377" t="str">
        <f>VLOOKUP(B377,dictTech!$A$2:$B$32,2,FALSE)</f>
        <v>Fuel oil PGT</v>
      </c>
      <c r="D377" t="s">
        <v>315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385</v>
      </c>
      <c r="B378" t="s">
        <v>184</v>
      </c>
      <c r="C378" t="str">
        <f>VLOOKUP(B378,dictTech!$A$2:$B$32,2,FALSE)</f>
        <v>OCGT</v>
      </c>
      <c r="D378" t="s">
        <v>315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604</v>
      </c>
      <c r="B379" t="s">
        <v>218</v>
      </c>
      <c r="C379" t="str">
        <f>VLOOKUP(B379,dictTech!$A$2:$B$32,2,FALSE)</f>
        <v>Hydropower_reservoir_medium</v>
      </c>
      <c r="D379" t="s">
        <v>315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490</v>
      </c>
      <c r="B380" t="s">
        <v>313</v>
      </c>
      <c r="C380" t="str">
        <f>VLOOKUP(B380,dictTech!$A$2:$B$32,2,FALSE)</f>
        <v>Coal PSC</v>
      </c>
      <c r="D380" t="s">
        <v>315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780</v>
      </c>
      <c r="B381" t="s">
        <v>302</v>
      </c>
      <c r="C381" t="s">
        <v>302</v>
      </c>
      <c r="D381" t="s">
        <v>315</v>
      </c>
      <c r="E381">
        <v>3</v>
      </c>
      <c r="F381" t="s">
        <v>781</v>
      </c>
      <c r="G381">
        <v>1</v>
      </c>
      <c r="H381">
        <v>0.9</v>
      </c>
      <c r="I381">
        <v>0.9</v>
      </c>
    </row>
  </sheetData>
  <autoFilter ref="A1:H440">
    <sortState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79998168889431442"/>
  </sheetPr>
  <dimension ref="A1:C3"/>
  <sheetViews>
    <sheetView workbookViewId="0">
      <selection activeCell="B4" sqref="B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717</v>
      </c>
      <c r="B1" t="s">
        <v>712</v>
      </c>
      <c r="C1" s="6" t="s">
        <v>718</v>
      </c>
    </row>
    <row r="2" spans="1:3">
      <c r="A2" t="s">
        <v>55</v>
      </c>
      <c r="B2" t="s">
        <v>1</v>
      </c>
      <c r="C2" t="s">
        <v>191</v>
      </c>
    </row>
    <row r="3" spans="1:3">
      <c r="A3" t="s">
        <v>56</v>
      </c>
      <c r="B3" t="s">
        <v>1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79998168889431442"/>
  </sheetPr>
  <dimension ref="A1:I3"/>
  <sheetViews>
    <sheetView workbookViewId="0">
      <selection activeCell="L3" sqref="L3"/>
    </sheetView>
  </sheetViews>
  <sheetFormatPr defaultRowHeight="15"/>
  <cols>
    <col min="1" max="1" width="29.85546875" customWidth="1"/>
    <col min="2" max="5" width="11.5703125" customWidth="1"/>
    <col min="6" max="6" width="22.140625" customWidth="1"/>
    <col min="7" max="7" width="11.5703125" customWidth="1"/>
    <col min="8" max="8" width="43.4257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786</v>
      </c>
      <c r="I1" t="s">
        <v>809</v>
      </c>
    </row>
    <row r="2" spans="1:9">
      <c r="A2" t="s">
        <v>790</v>
      </c>
      <c r="B2">
        <v>10000</v>
      </c>
      <c r="C2">
        <v>40</v>
      </c>
      <c r="D2" t="b">
        <v>0</v>
      </c>
      <c r="E2" t="s">
        <v>5</v>
      </c>
      <c r="F2" t="s">
        <v>787</v>
      </c>
      <c r="G2" t="s">
        <v>711</v>
      </c>
      <c r="H2" t="s">
        <v>788</v>
      </c>
      <c r="I2" t="str">
        <f>G2</f>
        <v>DE</v>
      </c>
    </row>
    <row r="3" spans="1:9">
      <c r="A3" t="s">
        <v>807</v>
      </c>
      <c r="B3">
        <v>10000</v>
      </c>
      <c r="C3">
        <v>40</v>
      </c>
      <c r="D3" t="b">
        <v>0</v>
      </c>
      <c r="E3" t="s">
        <v>5</v>
      </c>
      <c r="F3" t="s">
        <v>787</v>
      </c>
      <c r="G3" t="s">
        <v>1</v>
      </c>
      <c r="H3" t="s">
        <v>808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"/>
  <sheetViews>
    <sheetView workbookViewId="0">
      <selection activeCell="J20" sqref="J20"/>
    </sheetView>
  </sheetViews>
  <sheetFormatPr defaultRowHeight="15"/>
  <cols>
    <col min="1" max="1" width="12.855468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topLeftCell="A16" workbookViewId="0">
      <selection activeCell="D35" sqref="D35"/>
    </sheetView>
  </sheetViews>
  <sheetFormatPr defaultRowHeight="15"/>
  <cols>
    <col min="1" max="1" width="31.5703125" customWidth="1"/>
    <col min="2" max="8" width="19.140625" customWidth="1"/>
  </cols>
  <sheetData>
    <row r="1" spans="1:8" ht="30">
      <c r="A1" s="10" t="s">
        <v>241</v>
      </c>
      <c r="B1" s="10" t="s">
        <v>242</v>
      </c>
      <c r="C1" s="10" t="s">
        <v>243</v>
      </c>
      <c r="D1" s="10" t="s">
        <v>244</v>
      </c>
      <c r="E1" s="10" t="s">
        <v>245</v>
      </c>
      <c r="F1" s="10" t="s">
        <v>246</v>
      </c>
      <c r="G1" s="10" t="s">
        <v>298</v>
      </c>
      <c r="H1" s="10" t="s">
        <v>297</v>
      </c>
    </row>
    <row r="2" spans="1:8" ht="15" customHeight="1">
      <c r="A2" s="3" t="s">
        <v>249</v>
      </c>
      <c r="B2" s="3" t="s">
        <v>247</v>
      </c>
      <c r="C2" t="s">
        <v>5</v>
      </c>
      <c r="D2" t="s">
        <v>248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250</v>
      </c>
      <c r="B3" s="3" t="s">
        <v>247</v>
      </c>
      <c r="C3" t="s">
        <v>5</v>
      </c>
      <c r="D3" t="s">
        <v>248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251</v>
      </c>
      <c r="B4" s="3" t="s">
        <v>247</v>
      </c>
      <c r="C4" t="s">
        <v>5</v>
      </c>
      <c r="D4" t="s">
        <v>248</v>
      </c>
      <c r="E4">
        <v>2030</v>
      </c>
      <c r="F4" t="s">
        <v>161</v>
      </c>
      <c r="G4">
        <v>150</v>
      </c>
    </row>
    <row r="5" spans="1:8" ht="15" customHeight="1">
      <c r="A5" s="3" t="s">
        <v>252</v>
      </c>
      <c r="B5" s="3" t="s">
        <v>247</v>
      </c>
      <c r="C5" t="s">
        <v>5</v>
      </c>
      <c r="D5" t="s">
        <v>248</v>
      </c>
      <c r="E5">
        <v>2030</v>
      </c>
      <c r="F5" t="s">
        <v>161</v>
      </c>
      <c r="G5">
        <v>100</v>
      </c>
    </row>
    <row r="6" spans="1:8" ht="15" customHeight="1">
      <c r="A6" s="3" t="s">
        <v>253</v>
      </c>
      <c r="B6" s="3" t="s">
        <v>247</v>
      </c>
      <c r="C6" t="s">
        <v>5</v>
      </c>
      <c r="D6" t="s">
        <v>248</v>
      </c>
      <c r="E6">
        <v>2030</v>
      </c>
      <c r="F6" t="s">
        <v>161</v>
      </c>
      <c r="G6">
        <v>10</v>
      </c>
    </row>
    <row r="7" spans="1:8" ht="15" customHeight="1">
      <c r="A7" s="3" t="s">
        <v>254</v>
      </c>
      <c r="B7" s="3" t="s">
        <v>247</v>
      </c>
      <c r="C7" t="s">
        <v>5</v>
      </c>
      <c r="D7" t="s">
        <v>248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259</v>
      </c>
      <c r="B8" s="3" t="s">
        <v>260</v>
      </c>
      <c r="C8" t="s">
        <v>261</v>
      </c>
      <c r="D8" t="s">
        <v>248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262</v>
      </c>
      <c r="B9" s="3" t="s">
        <v>260</v>
      </c>
      <c r="C9" t="s">
        <v>261</v>
      </c>
      <c r="D9" t="s">
        <v>248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263</v>
      </c>
      <c r="B10" s="3" t="s">
        <v>260</v>
      </c>
      <c r="C10" t="s">
        <v>261</v>
      </c>
      <c r="D10" t="s">
        <v>248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264</v>
      </c>
      <c r="B11" s="3" t="s">
        <v>260</v>
      </c>
      <c r="C11" t="s">
        <v>261</v>
      </c>
      <c r="D11" t="s">
        <v>248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265</v>
      </c>
      <c r="B12" s="3" t="s">
        <v>260</v>
      </c>
      <c r="C12" t="s">
        <v>266</v>
      </c>
      <c r="D12" t="s">
        <v>248</v>
      </c>
      <c r="E12">
        <v>2030</v>
      </c>
      <c r="F12" t="s">
        <v>161</v>
      </c>
      <c r="G12">
        <v>10</v>
      </c>
    </row>
    <row r="13" spans="1:8" ht="15" customHeight="1">
      <c r="A13" s="3" t="s">
        <v>267</v>
      </c>
      <c r="B13" s="3" t="s">
        <v>260</v>
      </c>
      <c r="C13" t="s">
        <v>266</v>
      </c>
      <c r="D13" t="s">
        <v>248</v>
      </c>
      <c r="E13">
        <v>2030</v>
      </c>
      <c r="F13" t="s">
        <v>161</v>
      </c>
      <c r="G13">
        <v>20</v>
      </c>
    </row>
    <row r="14" spans="1:8" ht="15" customHeight="1">
      <c r="A14" s="3" t="s">
        <v>268</v>
      </c>
      <c r="B14" s="3" t="s">
        <v>260</v>
      </c>
      <c r="C14" t="s">
        <v>266</v>
      </c>
      <c r="D14" t="s">
        <v>248</v>
      </c>
      <c r="E14">
        <v>2030</v>
      </c>
      <c r="F14" t="s">
        <v>161</v>
      </c>
      <c r="G14">
        <v>13.1</v>
      </c>
    </row>
    <row r="15" spans="1:8" ht="15" customHeight="1">
      <c r="A15" s="3" t="s">
        <v>269</v>
      </c>
      <c r="B15" t="s">
        <v>260</v>
      </c>
      <c r="C15" t="s">
        <v>266</v>
      </c>
      <c r="D15" t="s">
        <v>248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270</v>
      </c>
      <c r="B16" s="3" t="s">
        <v>260</v>
      </c>
      <c r="C16" t="s">
        <v>271</v>
      </c>
      <c r="D16" t="s">
        <v>248</v>
      </c>
      <c r="E16">
        <v>2030</v>
      </c>
      <c r="F16" t="s">
        <v>161</v>
      </c>
      <c r="G16">
        <v>1.5</v>
      </c>
    </row>
    <row r="17" spans="1:8" ht="15" customHeight="1">
      <c r="A17" s="3" t="s">
        <v>272</v>
      </c>
      <c r="B17" s="3" t="s">
        <v>260</v>
      </c>
      <c r="C17" t="s">
        <v>266</v>
      </c>
      <c r="D17" t="s">
        <v>248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273</v>
      </c>
      <c r="B18" s="3" t="s">
        <v>260</v>
      </c>
      <c r="C18" t="s">
        <v>266</v>
      </c>
      <c r="D18" t="s">
        <v>248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274</v>
      </c>
      <c r="B19" s="3" t="s">
        <v>260</v>
      </c>
      <c r="C19" t="s">
        <v>266</v>
      </c>
      <c r="D19" t="s">
        <v>248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276</v>
      </c>
      <c r="B20" s="3" t="s">
        <v>260</v>
      </c>
      <c r="C20" t="s">
        <v>266</v>
      </c>
      <c r="D20" t="s">
        <v>248</v>
      </c>
      <c r="E20">
        <v>2030</v>
      </c>
      <c r="F20" t="s">
        <v>161</v>
      </c>
    </row>
    <row r="21" spans="1:8" ht="15" customHeight="1">
      <c r="A21" s="3" t="s">
        <v>277</v>
      </c>
      <c r="B21" s="3" t="s">
        <v>260</v>
      </c>
      <c r="C21" t="s">
        <v>266</v>
      </c>
      <c r="D21" t="s">
        <v>248</v>
      </c>
      <c r="E21">
        <v>2030</v>
      </c>
      <c r="F21" t="s">
        <v>161</v>
      </c>
    </row>
    <row r="22" spans="1:8" ht="15" customHeight="1">
      <c r="A22" s="3" t="s">
        <v>278</v>
      </c>
      <c r="B22" s="3" t="s">
        <v>260</v>
      </c>
      <c r="C22" t="s">
        <v>266</v>
      </c>
      <c r="D22" t="s">
        <v>248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280</v>
      </c>
      <c r="B23" s="3" t="s">
        <v>281</v>
      </c>
      <c r="C23" t="s">
        <v>5</v>
      </c>
      <c r="D23" t="s">
        <v>257</v>
      </c>
      <c r="E23">
        <v>2030</v>
      </c>
      <c r="F23" t="s">
        <v>161</v>
      </c>
      <c r="G23">
        <v>3.5</v>
      </c>
    </row>
    <row r="24" spans="1:8" ht="15" customHeight="1">
      <c r="A24" s="3" t="s">
        <v>280</v>
      </c>
      <c r="B24" s="3" t="s">
        <v>281</v>
      </c>
      <c r="D24" t="s">
        <v>258</v>
      </c>
      <c r="E24">
        <v>2030</v>
      </c>
      <c r="F24" t="s">
        <v>161</v>
      </c>
      <c r="G24">
        <v>7</v>
      </c>
    </row>
    <row r="25" spans="1:8" ht="15" customHeight="1">
      <c r="A25" s="3" t="s">
        <v>285</v>
      </c>
      <c r="B25" s="3" t="s">
        <v>281</v>
      </c>
      <c r="C25" t="s">
        <v>286</v>
      </c>
      <c r="D25" t="s">
        <v>248</v>
      </c>
      <c r="E25">
        <v>2030</v>
      </c>
      <c r="F25" t="s">
        <v>161</v>
      </c>
      <c r="G25" t="s">
        <v>287</v>
      </c>
    </row>
    <row r="26" spans="1:8" ht="15" customHeight="1">
      <c r="A26" s="3" t="s">
        <v>285</v>
      </c>
      <c r="B26" s="3" t="s">
        <v>281</v>
      </c>
      <c r="C26" t="s">
        <v>286</v>
      </c>
      <c r="D26" t="s">
        <v>257</v>
      </c>
      <c r="E26">
        <v>2030</v>
      </c>
      <c r="F26" t="s">
        <v>161</v>
      </c>
      <c r="G26">
        <v>170</v>
      </c>
    </row>
    <row r="27" spans="1:8" ht="15" customHeight="1">
      <c r="A27" s="3" t="s">
        <v>285</v>
      </c>
      <c r="B27" s="3" t="s">
        <v>281</v>
      </c>
      <c r="D27" t="s">
        <v>258</v>
      </c>
      <c r="E27">
        <v>2030</v>
      </c>
      <c r="F27" t="s">
        <v>161</v>
      </c>
      <c r="G27">
        <v>150000</v>
      </c>
    </row>
    <row r="28" spans="1:8" ht="15" customHeight="1">
      <c r="A28" s="3" t="s">
        <v>293</v>
      </c>
      <c r="B28" s="3" t="s">
        <v>288</v>
      </c>
      <c r="C28" t="s">
        <v>289</v>
      </c>
      <c r="D28" t="s">
        <v>257</v>
      </c>
      <c r="E28">
        <v>2030</v>
      </c>
      <c r="F28" t="s">
        <v>161</v>
      </c>
      <c r="G28">
        <v>10</v>
      </c>
    </row>
    <row r="29" spans="1:8" ht="15" customHeight="1">
      <c r="A29" s="3" t="s">
        <v>293</v>
      </c>
      <c r="B29" s="3" t="s">
        <v>288</v>
      </c>
      <c r="C29" t="s">
        <v>286</v>
      </c>
      <c r="D29" t="s">
        <v>248</v>
      </c>
      <c r="E29">
        <v>2030</v>
      </c>
      <c r="F29" t="s">
        <v>161</v>
      </c>
      <c r="G29">
        <v>6.2</v>
      </c>
    </row>
    <row r="30" spans="1:8" ht="15" customHeight="1">
      <c r="A30" s="3" t="s">
        <v>293</v>
      </c>
      <c r="B30" s="3" t="s">
        <v>288</v>
      </c>
      <c r="C30" t="s">
        <v>283</v>
      </c>
      <c r="D30" t="s">
        <v>248</v>
      </c>
      <c r="E30">
        <v>2030</v>
      </c>
      <c r="F30" t="s">
        <v>161</v>
      </c>
      <c r="G30">
        <v>1.2</v>
      </c>
    </row>
    <row r="31" spans="1:8" ht="15" customHeight="1">
      <c r="A31" s="3" t="s">
        <v>294</v>
      </c>
      <c r="B31" s="3" t="s">
        <v>288</v>
      </c>
      <c r="C31" t="s">
        <v>106</v>
      </c>
      <c r="D31" t="s">
        <v>257</v>
      </c>
      <c r="E31">
        <v>2030</v>
      </c>
      <c r="F31" t="s">
        <v>161</v>
      </c>
      <c r="G31">
        <v>400</v>
      </c>
    </row>
    <row r="32" spans="1:8" ht="15" customHeight="1">
      <c r="A32" s="3" t="s">
        <v>294</v>
      </c>
      <c r="B32" s="3" t="s">
        <v>288</v>
      </c>
      <c r="C32" t="s">
        <v>295</v>
      </c>
      <c r="D32" t="s">
        <v>248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294</v>
      </c>
      <c r="B33" s="3" t="s">
        <v>288</v>
      </c>
      <c r="C33" t="s">
        <v>296</v>
      </c>
      <c r="D33" t="s">
        <v>248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247</v>
      </c>
      <c r="C34" t="s">
        <v>5</v>
      </c>
      <c r="D34" t="s">
        <v>248</v>
      </c>
      <c r="F34" t="s">
        <v>161</v>
      </c>
      <c r="G34">
        <v>57</v>
      </c>
    </row>
    <row r="35" spans="1:8" ht="15" customHeight="1">
      <c r="A35" s="11" t="s">
        <v>255</v>
      </c>
      <c r="B35" s="12" t="s">
        <v>256</v>
      </c>
      <c r="C35" s="13" t="s">
        <v>5</v>
      </c>
      <c r="D35" s="13" t="s">
        <v>257</v>
      </c>
      <c r="E35" s="13"/>
      <c r="F35" t="s">
        <v>161</v>
      </c>
      <c r="G35" s="13"/>
    </row>
    <row r="36" spans="1:8" ht="15" customHeight="1">
      <c r="A36" s="11" t="s">
        <v>255</v>
      </c>
      <c r="B36" s="12" t="s">
        <v>256</v>
      </c>
      <c r="C36" s="13" t="s">
        <v>5</v>
      </c>
      <c r="D36" s="13" t="s">
        <v>248</v>
      </c>
      <c r="E36" s="13"/>
      <c r="F36" t="s">
        <v>161</v>
      </c>
      <c r="G36" s="13"/>
    </row>
    <row r="37" spans="1:8" ht="15" customHeight="1">
      <c r="A37" s="11" t="s">
        <v>255</v>
      </c>
      <c r="B37" s="12" t="s">
        <v>256</v>
      </c>
      <c r="C37" s="13"/>
      <c r="D37" s="13" t="s">
        <v>258</v>
      </c>
      <c r="E37" s="13"/>
      <c r="F37" t="s">
        <v>161</v>
      </c>
      <c r="G37" s="13"/>
    </row>
    <row r="38" spans="1:8" ht="15" customHeight="1">
      <c r="A38" s="3" t="s">
        <v>275</v>
      </c>
      <c r="B38" s="3" t="s">
        <v>260</v>
      </c>
      <c r="C38" t="s">
        <v>266</v>
      </c>
      <c r="D38" t="s">
        <v>248</v>
      </c>
      <c r="F38" t="s">
        <v>161</v>
      </c>
      <c r="G38">
        <v>200</v>
      </c>
    </row>
    <row r="39" spans="1:8" ht="15" customHeight="1">
      <c r="A39" s="3" t="s">
        <v>279</v>
      </c>
      <c r="B39" s="3" t="s">
        <v>260</v>
      </c>
      <c r="C39" t="s">
        <v>5</v>
      </c>
      <c r="D39" t="s">
        <v>248</v>
      </c>
      <c r="F39" t="s">
        <v>161</v>
      </c>
      <c r="G39">
        <v>45</v>
      </c>
    </row>
    <row r="40" spans="1:8" ht="15" customHeight="1">
      <c r="A40" s="3" t="s">
        <v>279</v>
      </c>
      <c r="B40" s="3" t="s">
        <v>260</v>
      </c>
      <c r="C40" t="s">
        <v>266</v>
      </c>
      <c r="D40" t="s">
        <v>248</v>
      </c>
      <c r="F40" t="s">
        <v>161</v>
      </c>
      <c r="G40">
        <v>50</v>
      </c>
      <c r="H40">
        <v>200</v>
      </c>
    </row>
    <row r="41" spans="1:8" ht="15" customHeight="1">
      <c r="A41" s="3" t="s">
        <v>282</v>
      </c>
      <c r="B41" s="3" t="s">
        <v>281</v>
      </c>
      <c r="C41" t="s">
        <v>283</v>
      </c>
      <c r="D41" t="s">
        <v>248</v>
      </c>
      <c r="F41" t="s">
        <v>161</v>
      </c>
      <c r="G41">
        <f>20/1000</f>
        <v>0.02</v>
      </c>
    </row>
    <row r="42" spans="1:8" ht="15" customHeight="1">
      <c r="A42" s="3" t="s">
        <v>282</v>
      </c>
      <c r="B42" s="3" t="s">
        <v>281</v>
      </c>
      <c r="C42" t="s">
        <v>283</v>
      </c>
      <c r="D42" t="s">
        <v>257</v>
      </c>
      <c r="F42" t="s">
        <v>161</v>
      </c>
      <c r="G42">
        <f>20/1000</f>
        <v>0.02</v>
      </c>
    </row>
    <row r="43" spans="1:8" ht="15" customHeight="1">
      <c r="A43" s="3" t="s">
        <v>282</v>
      </c>
      <c r="B43" s="3" t="s">
        <v>281</v>
      </c>
      <c r="D43" t="s">
        <v>258</v>
      </c>
      <c r="F43" t="s">
        <v>161</v>
      </c>
      <c r="G43">
        <f>3/1000</f>
        <v>3.0000000000000001E-3</v>
      </c>
    </row>
    <row r="44" spans="1:8" ht="15" customHeight="1">
      <c r="A44" s="3" t="s">
        <v>284</v>
      </c>
      <c r="B44" s="3" t="s">
        <v>281</v>
      </c>
      <c r="C44" t="s">
        <v>283</v>
      </c>
      <c r="D44" t="s">
        <v>248</v>
      </c>
      <c r="F44" t="s">
        <v>161</v>
      </c>
      <c r="G44">
        <v>2.9</v>
      </c>
    </row>
    <row r="45" spans="1:8" ht="15" customHeight="1">
      <c r="A45" s="3" t="s">
        <v>284</v>
      </c>
      <c r="B45" s="3" t="s">
        <v>281</v>
      </c>
      <c r="C45" t="s">
        <v>283</v>
      </c>
      <c r="D45" t="s">
        <v>257</v>
      </c>
      <c r="F45" t="s">
        <v>161</v>
      </c>
      <c r="G45">
        <v>2.9</v>
      </c>
    </row>
    <row r="46" spans="1:8" ht="15" customHeight="1">
      <c r="A46" s="3" t="s">
        <v>284</v>
      </c>
      <c r="B46" s="3" t="s">
        <v>281</v>
      </c>
      <c r="D46" t="s">
        <v>258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288</v>
      </c>
      <c r="C47" t="s">
        <v>289</v>
      </c>
      <c r="D47" t="s">
        <v>257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288</v>
      </c>
      <c r="C48" t="s">
        <v>290</v>
      </c>
      <c r="D48" t="s">
        <v>257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288</v>
      </c>
      <c r="C49" t="s">
        <v>291</v>
      </c>
      <c r="D49" t="s">
        <v>248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288</v>
      </c>
      <c r="C50" t="s">
        <v>290</v>
      </c>
      <c r="D50" t="s">
        <v>248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288</v>
      </c>
      <c r="C51" t="s">
        <v>292</v>
      </c>
      <c r="D51" t="s">
        <v>258</v>
      </c>
      <c r="F51" t="s">
        <v>161</v>
      </c>
    </row>
  </sheetData>
  <autoFilter ref="A1:H1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2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23.28515625" customWidth="1"/>
    <col min="3" max="3" width="11.42578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topLeftCell="D1" workbookViewId="0">
      <selection activeCell="T36" sqref="T36"/>
    </sheetView>
  </sheetViews>
  <sheetFormatPr defaultRowHeight="1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"/>
  <sheetViews>
    <sheetView workbookViewId="0">
      <selection activeCell="E3" sqref="E3"/>
    </sheetView>
  </sheetViews>
  <sheetFormatPr defaultRowHeight="1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2"/>
  <sheetViews>
    <sheetView tabSelected="1" workbookViewId="0">
      <selection activeCell="D6" sqref="D6"/>
    </sheetView>
  </sheetViews>
  <sheetFormatPr defaultRowHeight="15"/>
  <cols>
    <col min="1" max="4" width="15.570312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B8"/>
  <sheetViews>
    <sheetView workbookViewId="0">
      <selection activeCell="D26" sqref="D26"/>
    </sheetView>
  </sheetViews>
  <sheetFormatPr defaultRowHeight="15"/>
  <cols>
    <col min="1" max="1" width="26.5703125" customWidth="1"/>
  </cols>
  <sheetData>
    <row r="1" spans="1:2">
      <c r="A1" t="s">
        <v>730</v>
      </c>
      <c r="B1" t="s">
        <v>697</v>
      </c>
    </row>
    <row r="2" spans="1:2">
      <c r="A2" s="4" t="s">
        <v>734</v>
      </c>
      <c r="B2" t="s">
        <v>741</v>
      </c>
    </row>
    <row r="3" spans="1:2">
      <c r="A3" t="s">
        <v>736</v>
      </c>
      <c r="B3" t="s">
        <v>744</v>
      </c>
    </row>
    <row r="4" spans="1:2">
      <c r="A4" t="s">
        <v>737</v>
      </c>
      <c r="B4" t="s">
        <v>742</v>
      </c>
    </row>
    <row r="5" spans="1:2">
      <c r="A5" t="s">
        <v>738</v>
      </c>
      <c r="B5" t="s">
        <v>742</v>
      </c>
    </row>
    <row r="6" spans="1:2">
      <c r="A6" t="s">
        <v>739</v>
      </c>
      <c r="B6" t="s">
        <v>719</v>
      </c>
    </row>
    <row r="7" spans="1:2">
      <c r="A7" t="s">
        <v>740</v>
      </c>
      <c r="B7" t="s">
        <v>719</v>
      </c>
    </row>
    <row r="8" spans="1:2">
      <c r="A8" t="s">
        <v>735</v>
      </c>
      <c r="B8" t="s">
        <v>743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5"/>
  <cols>
    <col min="1" max="1" width="22.85546875" customWidth="1"/>
    <col min="2" max="2" width="46.7109375" customWidth="1"/>
    <col min="3" max="3" width="69.42578125" customWidth="1"/>
  </cols>
  <sheetData>
    <row r="1" spans="1:11">
      <c r="A1" s="36" t="s">
        <v>136</v>
      </c>
      <c r="B1" t="s">
        <v>226</v>
      </c>
    </row>
    <row r="2" spans="1:11">
      <c r="A2" t="s">
        <v>139</v>
      </c>
      <c r="B2" t="s">
        <v>140</v>
      </c>
    </row>
    <row r="3" spans="1:11">
      <c r="A3" t="s">
        <v>227</v>
      </c>
      <c r="B3" t="s">
        <v>228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236</v>
      </c>
      <c r="B7" s="21" t="s">
        <v>715</v>
      </c>
      <c r="C7" s="21" t="s">
        <v>721</v>
      </c>
      <c r="D7" t="s">
        <v>238</v>
      </c>
      <c r="K7" t="s">
        <v>772</v>
      </c>
    </row>
    <row r="8" spans="1:11">
      <c r="A8" s="21"/>
      <c r="B8" s="21" t="s">
        <v>237</v>
      </c>
      <c r="C8" s="21" t="s">
        <v>722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713</v>
      </c>
      <c r="C10" s="21"/>
    </row>
    <row r="11" spans="1:11">
      <c r="A11" s="21"/>
      <c r="B11" s="21" t="s">
        <v>306</v>
      </c>
      <c r="C11" s="21"/>
      <c r="D11" t="s">
        <v>793</v>
      </c>
    </row>
    <row r="12" spans="1:11">
      <c r="A12" s="21"/>
      <c r="B12" s="21" t="s">
        <v>723</v>
      </c>
      <c r="C12" s="21" t="s">
        <v>714</v>
      </c>
    </row>
    <row r="13" spans="1:11">
      <c r="A13" s="21"/>
      <c r="B13" s="21" t="s">
        <v>716</v>
      </c>
      <c r="C13" s="21"/>
    </row>
    <row r="14" spans="1:11">
      <c r="A14" s="21"/>
      <c r="B14" s="21" t="s">
        <v>239</v>
      </c>
      <c r="C14" s="21" t="s">
        <v>240</v>
      </c>
    </row>
    <row r="15" spans="1:11">
      <c r="A15" s="21"/>
      <c r="B15" s="21" t="s">
        <v>699</v>
      </c>
      <c r="C15" s="21" t="s">
        <v>702</v>
      </c>
    </row>
    <row r="16" spans="1:11">
      <c r="A16" s="21"/>
      <c r="B16" s="21" t="s">
        <v>700</v>
      </c>
      <c r="C16" s="21" t="s">
        <v>799</v>
      </c>
    </row>
    <row r="17" spans="1:9">
      <c r="A17" s="21"/>
      <c r="B17" s="21" t="s">
        <v>701</v>
      </c>
      <c r="C17" s="21" t="s">
        <v>720</v>
      </c>
    </row>
    <row r="18" spans="1:9">
      <c r="A18" s="21"/>
      <c r="B18" s="21" t="s">
        <v>146</v>
      </c>
      <c r="C18" s="22" t="s">
        <v>150</v>
      </c>
    </row>
    <row r="19" spans="1:9">
      <c r="A19" s="21"/>
      <c r="B19" s="21" t="s">
        <v>134</v>
      </c>
      <c r="C19" s="22" t="s">
        <v>150</v>
      </c>
    </row>
    <row r="20" spans="1:9">
      <c r="A20" s="21"/>
      <c r="B20" s="21" t="s">
        <v>135</v>
      </c>
      <c r="C20" s="22" t="s">
        <v>150</v>
      </c>
    </row>
    <row r="21" spans="1:9">
      <c r="A21" s="21" t="s">
        <v>758</v>
      </c>
      <c r="B21" s="34" t="s">
        <v>763</v>
      </c>
      <c r="C21" s="21" t="s">
        <v>764</v>
      </c>
      <c r="E21">
        <v>5</v>
      </c>
      <c r="F21" t="s">
        <v>180</v>
      </c>
      <c r="G21" t="s">
        <v>170</v>
      </c>
      <c r="H21">
        <v>1000</v>
      </c>
      <c r="I21" t="b">
        <v>1</v>
      </c>
    </row>
    <row r="22" spans="1:9">
      <c r="A22" s="21"/>
      <c r="B22" s="34" t="s">
        <v>759</v>
      </c>
      <c r="C22" s="21" t="s">
        <v>764</v>
      </c>
    </row>
    <row r="23" spans="1:9">
      <c r="A23" s="21"/>
      <c r="B23" s="34" t="s">
        <v>760</v>
      </c>
      <c r="C23" s="21" t="s">
        <v>764</v>
      </c>
    </row>
    <row r="24" spans="1:9">
      <c r="A24" s="21"/>
      <c r="B24" s="34" t="s">
        <v>761</v>
      </c>
      <c r="C24" s="21" t="s">
        <v>764</v>
      </c>
    </row>
    <row r="25" spans="1:9">
      <c r="A25" s="21"/>
      <c r="B25" s="34" t="s">
        <v>762</v>
      </c>
      <c r="C25" s="21" t="s">
        <v>764</v>
      </c>
    </row>
    <row r="26" spans="1:9">
      <c r="A26" s="21"/>
      <c r="B26" s="21" t="s">
        <v>765</v>
      </c>
      <c r="C26" s="21" t="s">
        <v>258</v>
      </c>
    </row>
    <row r="27" spans="1:9">
      <c r="A27" s="21"/>
      <c r="B27" s="21" t="s">
        <v>766</v>
      </c>
      <c r="C27" s="21" t="s">
        <v>258</v>
      </c>
    </row>
    <row r="28" spans="1:9">
      <c r="A28" s="21"/>
      <c r="B28" s="21" t="s">
        <v>767</v>
      </c>
      <c r="C28" s="21" t="s">
        <v>258</v>
      </c>
    </row>
    <row r="29" spans="1:9">
      <c r="A29" s="21"/>
      <c r="B29" t="s">
        <v>768</v>
      </c>
      <c r="C29" s="21"/>
    </row>
    <row r="30" spans="1:9">
      <c r="A30" s="21"/>
      <c r="B30" t="s">
        <v>769</v>
      </c>
      <c r="C30" s="21"/>
    </row>
    <row r="31" spans="1:9">
      <c r="A31" s="21"/>
      <c r="B31" t="s">
        <v>770</v>
      </c>
      <c r="C31" s="21"/>
    </row>
    <row r="32" spans="1:9">
      <c r="A32" s="21"/>
      <c r="B32" t="s">
        <v>771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233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234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235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75">
      <c r="A53" s="19"/>
      <c r="B53" s="19"/>
    </row>
    <row r="54" spans="1:2">
      <c r="A54" s="16"/>
      <c r="B54" s="16"/>
    </row>
    <row r="60" spans="1:2" ht="18.7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"/>
  <sheetViews>
    <sheetView workbookViewId="0">
      <selection activeCell="N34" sqref="N34"/>
    </sheetView>
  </sheetViews>
  <sheetFormatPr defaultRowHeight="15"/>
  <sheetData>
    <row r="1" spans="1:1">
      <c r="A1" t="s">
        <v>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0.79998168889431442"/>
  </sheetPr>
  <dimension ref="A1:G3"/>
  <sheetViews>
    <sheetView workbookViewId="0">
      <selection activeCell="M12" sqref="M12"/>
    </sheetView>
  </sheetViews>
  <sheetFormatPr defaultRowHeight="15"/>
  <cols>
    <col min="1" max="1" width="25.85546875" customWidth="1"/>
    <col min="2" max="2" width="24.85546875" customWidth="1"/>
    <col min="3" max="6" width="17.7109375" customWidth="1"/>
  </cols>
  <sheetData>
    <row r="1" spans="1:7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  <c r="G1" t="s">
        <v>809</v>
      </c>
    </row>
    <row r="2" spans="1:7">
      <c r="A2" t="s">
        <v>785</v>
      </c>
      <c r="B2">
        <v>0.1</v>
      </c>
      <c r="C2">
        <v>3.5000000000000003E-2</v>
      </c>
      <c r="D2">
        <v>3.5000000000000003E-2</v>
      </c>
      <c r="E2">
        <v>75000</v>
      </c>
      <c r="F2" t="s">
        <v>711</v>
      </c>
      <c r="G2" t="str">
        <f>F2</f>
        <v>DE</v>
      </c>
    </row>
    <row r="3" spans="1:7">
      <c r="A3" t="s">
        <v>806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J11"/>
  <sheetViews>
    <sheetView workbookViewId="0">
      <selection activeCell="B30" sqref="B30"/>
    </sheetView>
  </sheetViews>
  <sheetFormatPr defaultRowHeight="15"/>
  <cols>
    <col min="1" max="1" width="15.85546875" customWidth="1"/>
    <col min="2" max="2" width="33.42578125" customWidth="1"/>
    <col min="3" max="3" width="15.140625" customWidth="1"/>
    <col min="4" max="4" width="13.85546875" customWidth="1"/>
  </cols>
  <sheetData>
    <row r="1" spans="1:10">
      <c r="A1" t="s">
        <v>0</v>
      </c>
      <c r="B1" t="s">
        <v>241</v>
      </c>
      <c r="C1" t="s">
        <v>309</v>
      </c>
      <c r="D1" t="s">
        <v>719</v>
      </c>
      <c r="E1" t="s">
        <v>791</v>
      </c>
      <c r="F1" s="8"/>
      <c r="G1" t="s">
        <v>794</v>
      </c>
    </row>
    <row r="2" spans="1:10">
      <c r="A2">
        <v>2</v>
      </c>
      <c r="B2" t="s">
        <v>188</v>
      </c>
      <c r="C2" t="s">
        <v>170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191</v>
      </c>
      <c r="C3" t="s">
        <v>170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171</v>
      </c>
      <c r="C4" t="s">
        <v>170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302</v>
      </c>
      <c r="C8" t="s">
        <v>170</v>
      </c>
      <c r="D8">
        <v>1000</v>
      </c>
      <c r="E8" t="b">
        <v>1</v>
      </c>
      <c r="G8">
        <v>100</v>
      </c>
    </row>
    <row r="11" spans="1:10">
      <c r="J11" t="s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W34"/>
  <sheetViews>
    <sheetView topLeftCell="B1" zoomScale="90" zoomScaleNormal="90" workbookViewId="0">
      <pane ySplit="1" topLeftCell="A2" activePane="bottomLeft" state="frozen"/>
      <selection pane="bottomLeft" activeCell="N34" sqref="N34"/>
    </sheetView>
  </sheetViews>
  <sheetFormatPr defaultRowHeight="15"/>
  <cols>
    <col min="1" max="1" width="42.85546875" customWidth="1"/>
    <col min="2" max="2" width="28.7109375" customWidth="1"/>
    <col min="3" max="4" width="7.7109375" customWidth="1"/>
    <col min="5" max="14" width="15.140625" customWidth="1"/>
    <col min="15" max="17" width="10.140625" customWidth="1"/>
    <col min="18" max="20" width="8.42578125" customWidth="1"/>
    <col min="24" max="24" width="11.140625" customWidth="1"/>
    <col min="25" max="25" width="19.28515625" customWidth="1"/>
  </cols>
  <sheetData>
    <row r="1" spans="1:23" ht="55.5" customHeight="1">
      <c r="A1" s="7" t="s">
        <v>225</v>
      </c>
      <c r="B1" s="7" t="s">
        <v>303</v>
      </c>
      <c r="C1" s="8" t="s">
        <v>134</v>
      </c>
      <c r="D1" s="8" t="s">
        <v>135</v>
      </c>
      <c r="E1" s="8" t="s">
        <v>208</v>
      </c>
      <c r="F1" s="8" t="s">
        <v>209</v>
      </c>
      <c r="G1" s="8" t="s">
        <v>210</v>
      </c>
      <c r="H1" s="8" t="s">
        <v>211</v>
      </c>
      <c r="I1" s="8" t="s">
        <v>212</v>
      </c>
      <c r="J1" s="8" t="s">
        <v>789</v>
      </c>
      <c r="K1" s="8" t="s">
        <v>223</v>
      </c>
      <c r="L1" s="7" t="s">
        <v>231</v>
      </c>
      <c r="N1" s="3" t="s">
        <v>232</v>
      </c>
      <c r="O1" t="s">
        <v>213</v>
      </c>
      <c r="P1" s="3" t="s">
        <v>215</v>
      </c>
      <c r="Q1" s="3" t="s">
        <v>215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207</v>
      </c>
      <c r="O2" t="s">
        <v>214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222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207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203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221</v>
      </c>
      <c r="E5" t="b">
        <v>0</v>
      </c>
      <c r="J5">
        <v>1</v>
      </c>
      <c r="K5">
        <f t="shared" si="0"/>
        <v>0</v>
      </c>
      <c r="L5" t="s">
        <v>203</v>
      </c>
      <c r="M5">
        <f>MAX(K5:K31)</f>
        <v>7</v>
      </c>
    </row>
    <row r="6" spans="1:23">
      <c r="A6" t="s">
        <v>174</v>
      </c>
      <c r="B6" t="s">
        <v>221</v>
      </c>
      <c r="E6" t="b">
        <v>0</v>
      </c>
      <c r="J6">
        <v>1</v>
      </c>
      <c r="K6">
        <f t="shared" si="0"/>
        <v>0</v>
      </c>
      <c r="L6" t="s">
        <v>203</v>
      </c>
    </row>
    <row r="7" spans="1:23">
      <c r="A7" t="s">
        <v>156</v>
      </c>
      <c r="B7" t="s">
        <v>221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198</v>
      </c>
      <c r="N7" t="s">
        <v>230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222</v>
      </c>
      <c r="E8" t="b">
        <v>1</v>
      </c>
      <c r="J8">
        <v>0.08</v>
      </c>
      <c r="K8">
        <f t="shared" si="0"/>
        <v>0</v>
      </c>
      <c r="N8" t="s">
        <v>229</v>
      </c>
    </row>
    <row r="9" spans="1:23">
      <c r="A9" t="s">
        <v>176</v>
      </c>
      <c r="B9" t="s">
        <v>222</v>
      </c>
      <c r="E9" t="b">
        <v>1</v>
      </c>
      <c r="J9">
        <v>0.08</v>
      </c>
      <c r="K9">
        <f t="shared" si="0"/>
        <v>0</v>
      </c>
      <c r="N9" t="s">
        <v>229</v>
      </c>
    </row>
    <row r="10" spans="1:23">
      <c r="A10" t="s">
        <v>177</v>
      </c>
      <c r="B10" t="s">
        <v>222</v>
      </c>
      <c r="E10" t="b">
        <v>1</v>
      </c>
      <c r="J10">
        <v>1</v>
      </c>
      <c r="K10">
        <f t="shared" si="0"/>
        <v>0</v>
      </c>
      <c r="L10" t="s">
        <v>200</v>
      </c>
      <c r="N10" t="s">
        <v>200</v>
      </c>
    </row>
    <row r="11" spans="1:23">
      <c r="A11" t="s">
        <v>178</v>
      </c>
      <c r="B11" t="s">
        <v>222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200</v>
      </c>
      <c r="O11" t="s">
        <v>218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222</v>
      </c>
      <c r="E12" t="b">
        <v>1</v>
      </c>
      <c r="J12">
        <v>1</v>
      </c>
      <c r="K12">
        <f t="shared" si="0"/>
        <v>0</v>
      </c>
      <c r="N12" t="s">
        <v>200</v>
      </c>
    </row>
    <row r="13" spans="1:23">
      <c r="A13" t="s">
        <v>180</v>
      </c>
      <c r="B13" t="s">
        <v>222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200</v>
      </c>
    </row>
    <row r="14" spans="1:23">
      <c r="A14" t="s">
        <v>181</v>
      </c>
      <c r="B14" t="s">
        <v>222</v>
      </c>
      <c r="E14" t="b">
        <v>1</v>
      </c>
      <c r="J14">
        <v>0.5</v>
      </c>
      <c r="K14">
        <f t="shared" si="0"/>
        <v>0</v>
      </c>
      <c r="N14" t="s">
        <v>200</v>
      </c>
    </row>
    <row r="15" spans="1:23">
      <c r="A15" t="s">
        <v>115</v>
      </c>
      <c r="B15" t="s">
        <v>221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204</v>
      </c>
      <c r="O15" t="s">
        <v>216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221</v>
      </c>
      <c r="E16" t="b">
        <v>0</v>
      </c>
      <c r="J16">
        <v>1</v>
      </c>
      <c r="K16">
        <f t="shared" si="0"/>
        <v>0</v>
      </c>
      <c r="L16" t="s">
        <v>204</v>
      </c>
    </row>
    <row r="17" spans="1:23">
      <c r="A17" t="s">
        <v>183</v>
      </c>
      <c r="B17" t="s">
        <v>221</v>
      </c>
      <c r="E17" t="b">
        <v>0</v>
      </c>
      <c r="J17">
        <v>1</v>
      </c>
      <c r="K17">
        <f t="shared" si="0"/>
        <v>0</v>
      </c>
      <c r="L17" t="s">
        <v>204</v>
      </c>
    </row>
    <row r="18" spans="1:23">
      <c r="A18" t="s">
        <v>184</v>
      </c>
      <c r="B18" t="s">
        <v>221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203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221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222</v>
      </c>
      <c r="E20" t="b">
        <v>1</v>
      </c>
      <c r="J20">
        <v>0.08</v>
      </c>
      <c r="K20">
        <f t="shared" si="0"/>
        <v>0</v>
      </c>
      <c r="N20" t="s">
        <v>229</v>
      </c>
    </row>
    <row r="21" spans="1:23">
      <c r="A21" t="s">
        <v>187</v>
      </c>
      <c r="B21" t="s">
        <v>222</v>
      </c>
      <c r="E21" t="b">
        <v>1</v>
      </c>
      <c r="J21">
        <v>0.08</v>
      </c>
      <c r="K21">
        <f t="shared" si="0"/>
        <v>0</v>
      </c>
      <c r="N21" t="s">
        <v>229</v>
      </c>
    </row>
    <row r="22" spans="1:23">
      <c r="A22" t="s">
        <v>188</v>
      </c>
      <c r="B22" t="s">
        <v>222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229</v>
      </c>
      <c r="O22" s="6" t="s">
        <v>217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222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229</v>
      </c>
      <c r="O24" s="6" t="s">
        <v>220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229</v>
      </c>
      <c r="O25" s="6" t="s">
        <v>219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222</v>
      </c>
      <c r="E26" t="b">
        <v>1</v>
      </c>
      <c r="J26">
        <v>0.05</v>
      </c>
      <c r="K26">
        <f t="shared" si="0"/>
        <v>0</v>
      </c>
      <c r="N26" t="s">
        <v>229</v>
      </c>
    </row>
    <row r="27" spans="1:23">
      <c r="A27" s="3" t="s">
        <v>302</v>
      </c>
      <c r="B27" t="s">
        <v>300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301</v>
      </c>
      <c r="B28" t="s">
        <v>300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313</v>
      </c>
      <c r="B29" t="s">
        <v>221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198</v>
      </c>
    </row>
    <row r="30" spans="1:23">
      <c r="A30" s="18" t="s">
        <v>515</v>
      </c>
      <c r="B30" t="s">
        <v>221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202</v>
      </c>
    </row>
    <row r="31" spans="1:23">
      <c r="A31" s="18" t="s">
        <v>612</v>
      </c>
      <c r="B31" t="s">
        <v>221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Bart van Nobelen</cp:lastModifiedBy>
  <dcterms:created xsi:type="dcterms:W3CDTF">2015-06-05T18:17:20Z</dcterms:created>
  <dcterms:modified xsi:type="dcterms:W3CDTF">2022-07-19T08:24:03Z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