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34F4BDAE-0AFD-4291-A386-32B7EEE2ADDF}" xr6:coauthVersionLast="47" xr6:coauthVersionMax="47" xr10:uidLastSave="{00000000-0000-0000-0000-000000000000}"/>
  <bookViews>
    <workbookView xWindow="-28920" yWindow="-15" windowWidth="29040" windowHeight="15840" tabRatio="876" firstSheet="1" activeTab="8" xr2:uid="{00000000-000D-0000-FFFF-FFFF00000000}"/>
  </bookViews>
  <sheets>
    <sheet name="explanation" sheetId="32" r:id="rId1"/>
    <sheet name="CapacityMarkets" sheetId="27" r:id="rId2"/>
    <sheet name="CO2Auction" sheetId="15" r:id="rId3"/>
    <sheet name="EnergyConsumers" sheetId="16" r:id="rId4"/>
    <sheet name="Technologies" sheetId="31" r:id="rId5"/>
    <sheet name="FuelPriceTrends" sheetId="30" r:id="rId6"/>
    <sheet name="powerTechnologies" sheetId="29" r:id="rId7"/>
    <sheet name="ElectricitySpotMarkets" sheetId="14" r:id="rId8"/>
    <sheet name="EnergyProducers" sheetId="17" r:id="rId9"/>
    <sheet name="GeometricTrends" sheetId="21" r:id="rId10"/>
    <sheet name="Governments" sheetId="19" r:id="rId11"/>
    <sheet name="StepTrends" sheetId="18" r:id="rId12"/>
    <sheet name="IntermittentResourceProfiles" sheetId="10" r:id="rId13"/>
    <sheet name="MarketStabilityReserve" sheetId="28" r:id="rId14"/>
    <sheet name="NationalGovernments" sheetId="20" r:id="rId15"/>
    <sheet name="TargetInvestors" sheetId="25" r:id="rId16"/>
    <sheet name="TargetInvestorTargets" sheetId="26" r:id="rId17"/>
  </sheets>
  <definedNames>
    <definedName name="_xlnm._FilterDatabase" localSheetId="8" hidden="1">EnergyProducers!$H$9:$H$151</definedName>
    <definedName name="ExternalData_19" localSheetId="6" hidden="1">powerTechnologies!$A$1:$A$17</definedName>
    <definedName name="ExternalData_47" localSheetId="4" hidden="1">Technologies!$A$1:$I$34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31" l="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<sst xmlns="http://schemas.openxmlformats.org/spreadsheetml/2006/main" count="387" uniqueCount="261">
  <si>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</si>
  <si>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</si>
  <si>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</si>
  <si>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</si>
  <si>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</si>
  <si>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</si>
  <si>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</si>
  <si>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</si>
  <si>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</si>
  <si>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</si>
  <si>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</si>
  <si>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</si>
  <si>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</si>
  <si>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</si>
  <si>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</si>
  <si>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</si>
  <si>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</si>
  <si>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</si>
  <si>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</si>
  <si>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</si>
  <si>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</si>
  <si>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</si>
  <si>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</si>
  <si>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</si>
  <si>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</si>
  <si>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</si>
  <si>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</si>
  <si>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</si>
  <si>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</si>
  <si>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</si>
  <si>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</si>
  <si>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</si>
  <si>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</si>
  <si>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</si>
  <si>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</si>
  <si>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</si>
  <si>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</si>
  <si>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</si>
  <si>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</si>
  <si>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</si>
  <si>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</si>
  <si>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</si>
  <si>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</si>
  <si>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</si>
  <si>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</si>
  <si>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</si>
  <si>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</si>
  <si>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</si>
  <si>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</si>
  <si>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</si>
  <si>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</si>
  <si>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</si>
  <si>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</si>
  <si>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</si>
  <si>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</si>
  <si>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</si>
  <si>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</t>
  </si>
  <si>
    <t>pvTarget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</si>
  <si>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</si>
  <si>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</si>
  <si>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</si>
  <si>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</si>
  <si>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</si>
  <si>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</si>
  <si>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</si>
  <si>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</si>
  <si>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</si>
  <si>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</si>
  <si>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</si>
  <si>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</si>
  <si>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</si>
  <si>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</si>
  <si>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</si>
  <si>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</si>
  <si>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</si>
  <si>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</si>
  <si>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</si>
  <si>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</si>
  <si>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</si>
  <si>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</si>
  <si>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</si>
  <si>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</si>
  <si>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</si>
  <si>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</si>
  <si>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</si>
  <si>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</si>
  <si>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</si>
  <si>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</si>
  <si>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</si>
  <si>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</si>
  <si>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</si>
  <si>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</si>
  <si>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</si>
  <si>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</si>
  <si>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</si>
  <si>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</si>
  <si>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</si>
  <si>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</si>
  <si>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</si>
  <si>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</si>
  <si>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</si>
  <si>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</si>
  <si>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</si>
  <si>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</si>
  <si>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</si>
  <si>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</si>
  <si>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</si>
  <si>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</si>
  <si>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</si>
  <si>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</si>
  <si>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</si>
  <si>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</si>
  <si>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</si>
  <si>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</si>
  <si>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</si>
  <si>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FUELGEN</t>
  </si>
  <si>
    <t>Order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</si>
  <si>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</si>
  <si>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</si>
  <si>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</si>
  <si>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</si>
  <si>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</si>
  <si>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</si>
  <si>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</si>
  <si>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</si>
  <si>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</si>
  <si>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</si>
  <si>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</si>
  <si>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</si>
  <si>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</si>
  <si>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</si>
  <si>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</si>
  <si>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</si>
  <si>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</si>
  <si>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</si>
  <si>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Coke Oven Gas</t>
  </si>
  <si>
    <t>Geo</t>
  </si>
  <si>
    <t>freeTrend</t>
  </si>
  <si>
    <t>Hydro</t>
  </si>
  <si>
    <t>Rese</t>
  </si>
  <si>
    <t>Sun</t>
  </si>
  <si>
    <t>Wind</t>
  </si>
  <si>
    <t>Battery</t>
  </si>
  <si>
    <t>Caes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</si>
  <si>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</si>
  <si>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</si>
  <si>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</si>
  <si>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</si>
  <si>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</si>
  <si>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</si>
  <si>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</si>
  <si>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</si>
  <si>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</si>
  <si>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</si>
  <si>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</si>
  <si>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</si>
  <si>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</si>
  <si>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</si>
  <si>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fixedOperatingCostTimeSeries</t>
  </si>
  <si>
    <t>co2CaptureEfficiency</t>
  </si>
  <si>
    <t>peakSegmentDependentAvailability</t>
  </si>
  <si>
    <t>tabs in yellow</t>
  </si>
  <si>
    <t>CapacityMarkets</t>
  </si>
  <si>
    <t>parameters for capacity market</t>
  </si>
  <si>
    <t>columns in green</t>
  </si>
  <si>
    <t>data already in DB</t>
  </si>
  <si>
    <t>FuelPriceTrends</t>
  </si>
  <si>
    <t>expected permit time + expected construction time</t>
  </si>
  <si>
    <t xml:space="preserve">min, max, top </t>
  </si>
  <si>
    <t>comment</t>
  </si>
  <si>
    <t>start can be used as the prices input from traderesDB</t>
  </si>
  <si>
    <t>powerTechnologies</t>
  </si>
  <si>
    <t>CO2 density and energy density</t>
  </si>
  <si>
    <t>EnergyProducers</t>
  </si>
  <si>
    <t xml:space="preserve"> </t>
  </si>
  <si>
    <t>Fuels</t>
  </si>
  <si>
    <t xml:space="preserve">FixedOperatingCostTimeSeries -&gt; growth trend </t>
  </si>
  <si>
    <t>Governments</t>
  </si>
  <si>
    <t>Trends</t>
  </si>
  <si>
    <t xml:space="preserve">Incomplete data </t>
  </si>
  <si>
    <t xml:space="preserve">Wind and PV trend </t>
  </si>
  <si>
    <t>this might only be needed for EMLAB</t>
  </si>
  <si>
    <t>TechnOrder</t>
  </si>
  <si>
    <t>FUELCOMBI</t>
  </si>
  <si>
    <t>RESCombi</t>
  </si>
  <si>
    <t>FUELNEW</t>
  </si>
  <si>
    <t>FUELTYPENEW</t>
  </si>
  <si>
    <t>28</t>
  </si>
  <si>
    <t>BATTERY</t>
  </si>
  <si>
    <t>Li-ion</t>
  </si>
  <si>
    <t>29</t>
  </si>
  <si>
    <t>VRB</t>
  </si>
  <si>
    <t>30</t>
  </si>
  <si>
    <t>PB</t>
  </si>
  <si>
    <t>1</t>
  </si>
  <si>
    <t>BIOMASS</t>
  </si>
  <si>
    <t>Cofiring</t>
  </si>
  <si>
    <t>2</t>
  </si>
  <si>
    <t>Standalone</t>
  </si>
  <si>
    <t>33</t>
  </si>
  <si>
    <t>CCS</t>
  </si>
  <si>
    <t>31</t>
  </si>
  <si>
    <t>CAES</t>
  </si>
  <si>
    <t>Adiabatic</t>
  </si>
  <si>
    <t>32</t>
  </si>
  <si>
    <t>Diabatic</t>
  </si>
  <si>
    <t>3</t>
  </si>
  <si>
    <t>COAL</t>
  </si>
  <si>
    <t>PC</t>
  </si>
  <si>
    <t>4</t>
  </si>
  <si>
    <t>IGCC</t>
  </si>
  <si>
    <t>5</t>
  </si>
  <si>
    <t>27</t>
  </si>
  <si>
    <t>CHP</t>
  </si>
  <si>
    <t>21</t>
  </si>
  <si>
    <t>COKE OVEN GAS</t>
  </si>
  <si>
    <t>IC</t>
  </si>
  <si>
    <t>6</t>
  </si>
  <si>
    <t>Derived GAS</t>
  </si>
  <si>
    <t>23</t>
  </si>
  <si>
    <t>7</t>
  </si>
  <si>
    <t>GAS</t>
  </si>
  <si>
    <t>CCGT</t>
  </si>
  <si>
    <t>8</t>
  </si>
  <si>
    <t>9</t>
  </si>
  <si>
    <t>GT</t>
  </si>
  <si>
    <t>24</t>
  </si>
  <si>
    <t>CCS CHP</t>
  </si>
  <si>
    <t>25</t>
  </si>
  <si>
    <t>CCS CCGT</t>
  </si>
  <si>
    <t>10</t>
  </si>
  <si>
    <t>GEO</t>
  </si>
  <si>
    <t>-</t>
  </si>
  <si>
    <t>11</t>
  </si>
  <si>
    <t>HYDRO</t>
  </si>
  <si>
    <t>CONV</t>
  </si>
  <si>
    <t>12</t>
  </si>
  <si>
    <t>PS</t>
  </si>
  <si>
    <t>13</t>
  </si>
  <si>
    <t>LIGNITE</t>
  </si>
  <si>
    <t>26</t>
  </si>
  <si>
    <t>14</t>
  </si>
  <si>
    <t>NUCLEAR</t>
  </si>
  <si>
    <t>15</t>
  </si>
  <si>
    <t>OIL</t>
  </si>
  <si>
    <t>16</t>
  </si>
  <si>
    <t>RESE</t>
  </si>
  <si>
    <t>Others</t>
  </si>
  <si>
    <t>17</t>
  </si>
  <si>
    <t>SUN</t>
  </si>
  <si>
    <t>PV</t>
  </si>
  <si>
    <t>22</t>
  </si>
  <si>
    <t>CSP</t>
  </si>
  <si>
    <t>18</t>
  </si>
  <si>
    <t>WASTE</t>
  </si>
  <si>
    <t>19</t>
  </si>
  <si>
    <t>WIND</t>
  </si>
  <si>
    <t>ONSHORE</t>
  </si>
  <si>
    <t>20</t>
  </si>
  <si>
    <t>OFFSHORE</t>
  </si>
  <si>
    <t>Producer1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</si>
</sst>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0" fontId="2" fillId="2" borderId="0" xfId="1" applyAlignment="1">
      <alignment wrapText="1"/>
    </xf>
  </cellXfs>
  <cellStyles count="2">
    <cellStyle name="Neutral" xfId="1" builtinId="2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Relationship Id="rId27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connectionId="4" xr16:uid="{8B1C1807-C9FF-440E-8DCF-AAAC708E6508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TechnOrder" tableColumnId="1"/>
      <queryTableField id="2" name="FUELCOMBI" tableColumnId="2"/>
      <queryTableField id="3" name="RESCombi" tableColumnId="3"/>
      <queryTableField id="4" name="FUELNEW" tableColumnId="4"/>
      <queryTableField id="5" name="FUELTYPENEW" tableColumnId="5"/>
      <queryTableField id="6" name="EMISSIONS" tableColumnId="6"/>
      <queryTableField id="7" name="VAR O&amp;M" tableColumnId="7"/>
      <queryTableField id="8" name="FIXED O&amp;M" tableColumnId="8"/>
      <queryTableField id="9" name="CCS TRANSPORT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" xr16:uid="{EAD174FC-E2C8-45BE-A6F7-5CE3EC2A3C68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2" name="Order" tableColumnId="2"/>
      <queryTableField id="3" dataBound="0" tableColumnId="3"/>
    </queryTableFields>
    <queryTableDeletedFields count="1">
      <deletedField name="FUELGE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E1630B-EABF-43D7-B199-92A4A75263CA}" name="Technologies" displayName="Technologies" ref="A1:N34" tableType="queryTable" totalsRowShown="0">
  <autoFilter ref="A1:N34" xr:uid="{9CE1630B-EABF-43D7-B199-92A4A75263CA}"/>
  <tableColumns count="14">
    <tableColumn id="1" xr3:uid="{C02BAB9A-C5FD-4427-A38D-867ECBA68D29}" uniqueName="1" name="TechnOrder" queryTableFieldId="1" dataDxfId="3"/>
    <tableColumn id="2" xr3:uid="{5389FE47-7E1F-4E8B-A1AE-54459AE25C14}" uniqueName="2" name="FUELCOMBI" queryTableFieldId="2"/>
    <tableColumn id="3" xr3:uid="{46E2D0FF-8725-44C3-9B83-C558595F4F85}" uniqueName="3" name="RESCombi" queryTableFieldId="3"/>
    <tableColumn id="4" xr3:uid="{F81DABCD-AE7A-4B43-B62E-0F22444DC9EE}" uniqueName="4" name="FUELNEW" queryTableFieldId="4" dataDxfId="2"/>
    <tableColumn id="5" xr3:uid="{B4BDFF34-EE2C-4586-B45E-55B242FA5293}" uniqueName="5" name="FUELTYPENEW" queryTableFieldId="5" dataDxfId="1"/>
    <tableColumn id="6" xr3:uid="{01406C53-1A4D-463D-80DA-249D5111E5C4}" uniqueName="6" name="EMISSIONS" queryTableFieldId="6"/>
    <tableColumn id="7" xr3:uid="{F0D9ECA5-FC00-476E-B0F5-80E3360B7BF0}" uniqueName="7" name="VAR O&amp;M" queryTableFieldId="7"/>
    <tableColumn id="8" xr3:uid="{92E23A69-3C57-49D3-824C-013E6587ACAB}" uniqueName="8" name="FIXED O&amp;M" queryTableFieldId="8"/>
    <tableColumn id="9" xr3:uid="{996F7B07-3A82-42EA-A2E3-FE3D2ACF237E}" uniqueName="9" name="CCS TRANSPORT" queryTableFieldId="9"/>
    <tableColumn id="10" xr3:uid="{79748383-D393-4362-A350-24D00406EB5F}" uniqueName="10" name="expectedPermittime" queryTableFieldId="10"/>
    <tableColumn id="11" xr3:uid="{7BE9C3C0-C9E5-4615-A1E6-51D4BF33182B}" uniqueName="11" name="expectedLeadtime" queryTableFieldId="11"/>
    <tableColumn id="12" xr3:uid="{4F8B94C8-9F98-480E-8B19-E83E92D09B15}" uniqueName="12" name="fixedOperatingCostTimeSeries" queryTableFieldId="12" dataDxfId="0">
      <calculatedColumnFormula>SUBSTITUTE(_xlfn.CONCAT(LOWER(Technologies[[#This Row],[FUELNEW]]),UPPER(Technologies[[#This Row],[FUELTYPENEW]]),"FixedOperatingCostTimeSeries")," ","")</calculatedColumnFormula>
    </tableColumn>
    <tableColumn id="13" xr3:uid="{683DD1E4-6395-4037-BF2E-DEF88DFFEE49}" uniqueName="13" name="co2CaptureEfficiency" queryTableFieldId="13"/>
    <tableColumn id="14" xr3:uid="{B7D89ABC-32EB-458B-9FD5-04E48BF32396}" uniqueName="14" name="peakSegmentDependentAvailability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00D61-97BE-4A74-8D70-DC55F7FCFAB5}" name="FuelGen" displayName="FuelGen" ref="A1:B17" tableType="queryTable" totalsRowShown="0">
  <tableColumns count="2">
    <tableColumn id="2" xr3:uid="{7256B7AE-1757-4038-A123-A3BD9D25C3DA}" uniqueName="2" name="Order" queryTableFieldId="2"/>
    <tableColumn id="3" xr3:uid="{CD35085F-13F9-424F-ACEC-92E4781D72C3}" uniqueName="3" name="FUELGE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C24"/>
  <sheetViews>
    <sheetView workbookViewId="0">
      <selection activeCell="B4" sqref="B4"/>
    </sheetView>
  </sheetViews>
  <sheetFormatPr defaultRowHeight="14.5" x14ac:dyDescent="0.35"/>
  <cols>
    <col min="1" max="1" width="27" customWidth="1"/>
    <col min="2" max="2" width="46.7265625" customWidth="1"/>
    <col min="3" max="3" width="52" customWidth="1"/>
  </cols>
  <sheetData>
    <row r="1" spans="1:3" x14ac:dyDescent="0.35">
      <c r="A1" t="s">
        <v>161</v>
      </c>
    </row>
    <row r="2" spans="1:3" x14ac:dyDescent="0.35">
      <c r="A2" t="s">
        <v>164</v>
      </c>
      <c r="B2" t="s">
        <v>165</v>
      </c>
    </row>
    <row r="5" spans="1:3" x14ac:dyDescent="0.35">
      <c r="B5" t="s">
        <v>179</v>
      </c>
      <c r="C5" t="s">
        <v>169</v>
      </c>
    </row>
    <row r="6" spans="1:3" x14ac:dyDescent="0.35">
      <c r="A6" t="s">
        <v>175</v>
      </c>
      <c r="B6" t="s">
        <v>167</v>
      </c>
      <c r="C6" t="s">
        <v>181</v>
      </c>
    </row>
    <row r="7" spans="1:3" x14ac:dyDescent="0.35">
      <c r="A7" t="s">
        <v>166</v>
      </c>
      <c r="B7" t="s">
        <v>168</v>
      </c>
      <c r="C7" t="s">
        <v>170</v>
      </c>
    </row>
    <row r="8" spans="1:3" x14ac:dyDescent="0.35">
      <c r="A8" t="s">
        <v>171</v>
      </c>
      <c r="B8" t="s">
        <v>172</v>
      </c>
    </row>
    <row r="9" spans="1:3" x14ac:dyDescent="0.35">
      <c r="B9" t="s">
        <v>176</v>
      </c>
      <c r="C9" t="s">
        <v>181</v>
      </c>
    </row>
    <row r="10" spans="1:3" x14ac:dyDescent="0.35">
      <c r="A10" t="s">
        <v>173</v>
      </c>
      <c r="B10" t="s">
        <v>31</v>
      </c>
      <c r="C10" t="s">
        <v>181</v>
      </c>
    </row>
    <row r="11" spans="1:3" x14ac:dyDescent="0.35">
      <c r="B11" t="s">
        <v>32</v>
      </c>
      <c r="C11" t="s">
        <v>181</v>
      </c>
    </row>
    <row r="12" spans="1:3" x14ac:dyDescent="0.35">
      <c r="B12" t="s">
        <v>33</v>
      </c>
      <c r="C12" t="s">
        <v>181</v>
      </c>
    </row>
    <row r="13" spans="1:3" x14ac:dyDescent="0.35">
      <c r="B13" t="s">
        <v>34</v>
      </c>
      <c r="C13" t="s">
        <v>181</v>
      </c>
    </row>
    <row r="14" spans="1:3" x14ac:dyDescent="0.35">
      <c r="B14" t="s">
        <v>36</v>
      </c>
    </row>
    <row r="15" spans="1:3" x14ac:dyDescent="0.35">
      <c r="A15" t="s">
        <v>177</v>
      </c>
      <c r="B15" t="s">
        <v>55</v>
      </c>
      <c r="C15" t="s">
        <v>181</v>
      </c>
    </row>
    <row r="16" spans="1:3" x14ac:dyDescent="0.35">
      <c r="B16" t="s">
        <v>44</v>
      </c>
      <c r="C16" t="s">
        <v>181</v>
      </c>
    </row>
    <row r="17" spans="1:3" x14ac:dyDescent="0.35">
      <c r="B17" t="s">
        <v>45</v>
      </c>
      <c r="C17" t="s">
        <v>181</v>
      </c>
    </row>
    <row r="18" spans="1:3" x14ac:dyDescent="0.35">
      <c r="B18" t="s">
        <v>46</v>
      </c>
      <c r="C18" t="s">
        <v>181</v>
      </c>
    </row>
    <row r="19" spans="1:3" x14ac:dyDescent="0.35">
      <c r="B19" t="s">
        <v>180</v>
      </c>
      <c r="C19" t="s">
        <v>181</v>
      </c>
    </row>
    <row r="20" spans="1:3" x14ac:dyDescent="0.35">
      <c r="A20" t="s">
        <v>178</v>
      </c>
      <c r="B20" t="s">
        <v>47</v>
      </c>
    </row>
    <row r="21" spans="1:3" x14ac:dyDescent="0.35">
      <c r="B21" t="s">
        <v>48</v>
      </c>
    </row>
    <row r="22" spans="1:3" x14ac:dyDescent="0.35">
      <c r="B22" t="s">
        <v>49</v>
      </c>
    </row>
    <row r="23" spans="1:3" x14ac:dyDescent="0.35">
      <c r="B23" t="s">
        <v>50</v>
      </c>
    </row>
    <row r="24" spans="1:3" x14ac:dyDescent="0.35">
      <c r="A24" t="s">
        <v>162</v>
      </c>
      <c r="B24" t="s">
        <v>163</v>
      </c>
      <c r="C24" t="s">
        <v>181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Q34" sqref="Q34"/>
    </sheetView>
  </sheetViews>
  <sheetFormatPr defaultRowHeight="14.5" x14ac:dyDescent="0.35"/>
  <cols>
    <col min="1" max="1" width="41.7265625" bestFit="1" customWidth="1"/>
  </cols>
  <sheetData>
    <row r="1" spans="1:3" x14ac:dyDescent="0.35">
      <c r="A1" t="s">
        <v>0</v>
      </c>
      <c r="B1" t="s">
        <v>48</v>
      </c>
      <c r="C1" s="4" t="s">
        <v>70</v>
      </c>
    </row>
    <row r="2" spans="1:3" x14ac:dyDescent="0.35">
      <c r="A2" t="s">
        <v>82</v>
      </c>
      <c r="B2">
        <v>3458</v>
      </c>
      <c r="C2">
        <v>0.05</v>
      </c>
    </row>
    <row r="3" spans="1:3" x14ac:dyDescent="0.35">
      <c r="A3" t="s">
        <v>83</v>
      </c>
      <c r="B3">
        <v>8000</v>
      </c>
      <c r="C3">
        <v>0.05</v>
      </c>
    </row>
    <row r="4" spans="1:3" x14ac:dyDescent="0.35">
      <c r="A4" t="s">
        <v>84</v>
      </c>
      <c r="B4">
        <v>4620</v>
      </c>
      <c r="C4">
        <v>0.05</v>
      </c>
    </row>
    <row r="5" spans="1:3" x14ac:dyDescent="0.35">
      <c r="A5" t="s">
        <v>85</v>
      </c>
      <c r="B5">
        <v>14640.543099024659</v>
      </c>
      <c r="C5">
        <v>0.05</v>
      </c>
    </row>
    <row r="6" spans="1:3" x14ac:dyDescent="0.35">
      <c r="A6" t="s">
        <v>86</v>
      </c>
      <c r="B6">
        <v>69542.57972036711</v>
      </c>
      <c r="C6">
        <v>0.05</v>
      </c>
    </row>
    <row r="7" spans="1:3" x14ac:dyDescent="0.35">
      <c r="A7" t="s">
        <v>87</v>
      </c>
      <c r="B7">
        <v>88320</v>
      </c>
      <c r="C7">
        <v>0.05</v>
      </c>
    </row>
    <row r="8" spans="1:3" x14ac:dyDescent="0.35">
      <c r="A8" t="s">
        <v>88</v>
      </c>
      <c r="B8">
        <v>16000</v>
      </c>
      <c r="C8">
        <v>0.05</v>
      </c>
    </row>
    <row r="9" spans="1:3" x14ac:dyDescent="0.35">
      <c r="A9" t="s">
        <v>89</v>
      </c>
      <c r="B9">
        <v>12000</v>
      </c>
      <c r="C9">
        <v>0.05</v>
      </c>
    </row>
    <row r="10" spans="1:3" x14ac:dyDescent="0.35">
      <c r="A10" t="s">
        <v>90</v>
      </c>
      <c r="B10">
        <v>24437.546793112055</v>
      </c>
      <c r="C10">
        <v>0.05</v>
      </c>
    </row>
    <row r="11" spans="1:3" x14ac:dyDescent="0.35">
      <c r="A11" t="s">
        <v>91</v>
      </c>
      <c r="B11">
        <v>24437.546793112055</v>
      </c>
      <c r="C11">
        <v>0.05</v>
      </c>
    </row>
    <row r="12" spans="1:3" x14ac:dyDescent="0.35">
      <c r="A12" t="s">
        <v>92</v>
      </c>
      <c r="B12">
        <v>51155.931286914572</v>
      </c>
      <c r="C12">
        <v>0.05</v>
      </c>
    </row>
    <row r="13" spans="1:3" x14ac:dyDescent="0.35">
      <c r="A13" t="s">
        <v>93</v>
      </c>
      <c r="B13">
        <v>24437.546793112055</v>
      </c>
      <c r="C13">
        <v>0.05</v>
      </c>
    </row>
    <row r="14" spans="1:3" x14ac:dyDescent="0.35">
      <c r="A14" t="s">
        <v>110</v>
      </c>
      <c r="B14">
        <v>10473.234339905166</v>
      </c>
      <c r="C14">
        <v>0.05</v>
      </c>
    </row>
    <row r="15" spans="1:3" x14ac:dyDescent="0.35">
      <c r="A15" t="s">
        <v>111</v>
      </c>
      <c r="B15">
        <v>10473.234339905166</v>
      </c>
      <c r="C15">
        <v>0.05</v>
      </c>
    </row>
    <row r="16" spans="1:3" x14ac:dyDescent="0.35">
      <c r="A16" t="s">
        <v>112</v>
      </c>
      <c r="B16">
        <v>10473.234339905166</v>
      </c>
      <c r="C16">
        <v>0.05</v>
      </c>
    </row>
    <row r="17" spans="1:3" x14ac:dyDescent="0.35">
      <c r="A17" t="s">
        <v>94</v>
      </c>
      <c r="B17">
        <v>10473.234339905166</v>
      </c>
      <c r="C17">
        <v>0.05</v>
      </c>
    </row>
    <row r="18" spans="1:3" x14ac:dyDescent="0.35">
      <c r="A18" t="s">
        <v>95</v>
      </c>
      <c r="B18">
        <v>10473.234339905166</v>
      </c>
      <c r="C18">
        <v>0.05</v>
      </c>
    </row>
    <row r="19" spans="1:3" x14ac:dyDescent="0.35">
      <c r="A19" t="s">
        <v>96</v>
      </c>
      <c r="B19">
        <v>3850.4628350434846</v>
      </c>
      <c r="C19">
        <v>0.05</v>
      </c>
    </row>
    <row r="20" spans="1:3" x14ac:dyDescent="0.35">
      <c r="A20" t="s">
        <v>113</v>
      </c>
      <c r="B20">
        <v>10473.234339905166</v>
      </c>
      <c r="C20">
        <v>0.05</v>
      </c>
    </row>
    <row r="21" spans="1:3" x14ac:dyDescent="0.35">
      <c r="A21" t="s">
        <v>114</v>
      </c>
      <c r="B21">
        <v>32000</v>
      </c>
      <c r="C21">
        <v>0.05</v>
      </c>
    </row>
    <row r="22" spans="1:3" x14ac:dyDescent="0.35">
      <c r="A22" t="s">
        <v>97</v>
      </c>
      <c r="B22">
        <v>117000</v>
      </c>
      <c r="C22">
        <v>0.05</v>
      </c>
    </row>
    <row r="23" spans="1:3" x14ac:dyDescent="0.35">
      <c r="A23" t="s">
        <v>98</v>
      </c>
      <c r="B23">
        <v>10980.407324268492</v>
      </c>
      <c r="C23">
        <v>0.05</v>
      </c>
    </row>
    <row r="24" spans="1:3" x14ac:dyDescent="0.35">
      <c r="A24" t="s">
        <v>99</v>
      </c>
      <c r="B24">
        <v>16000</v>
      </c>
      <c r="C24">
        <v>0.05</v>
      </c>
    </row>
    <row r="25" spans="1:3" x14ac:dyDescent="0.35">
      <c r="A25" t="s">
        <v>100</v>
      </c>
      <c r="B25">
        <v>33514.349887696531</v>
      </c>
      <c r="C25">
        <v>0.05</v>
      </c>
    </row>
    <row r="26" spans="1:3" x14ac:dyDescent="0.35">
      <c r="A26" t="s">
        <v>101</v>
      </c>
      <c r="B26">
        <v>33514.349887696531</v>
      </c>
      <c r="C26">
        <v>0.05</v>
      </c>
    </row>
    <row r="27" spans="1:3" x14ac:dyDescent="0.35">
      <c r="A27" t="s">
        <v>102</v>
      </c>
      <c r="B27">
        <v>110000</v>
      </c>
      <c r="C27">
        <v>0.05</v>
      </c>
    </row>
    <row r="28" spans="1:3" x14ac:dyDescent="0.35">
      <c r="A28" t="s">
        <v>103</v>
      </c>
      <c r="B28">
        <v>9222.2248259489752</v>
      </c>
      <c r="C28">
        <v>0.05</v>
      </c>
    </row>
    <row r="29" spans="1:3" x14ac:dyDescent="0.35">
      <c r="A29" t="s">
        <v>104</v>
      </c>
      <c r="B29">
        <v>346980.87144688441</v>
      </c>
      <c r="C29">
        <v>0.05</v>
      </c>
    </row>
    <row r="30" spans="1:3" x14ac:dyDescent="0.35">
      <c r="A30" t="s">
        <v>105</v>
      </c>
      <c r="B30">
        <v>6300</v>
      </c>
      <c r="C30">
        <v>0.05</v>
      </c>
    </row>
    <row r="31" spans="1:3" x14ac:dyDescent="0.35">
      <c r="A31" t="s">
        <v>106</v>
      </c>
      <c r="B31">
        <v>36601.35774756164</v>
      </c>
      <c r="C31">
        <v>0.05</v>
      </c>
    </row>
    <row r="32" spans="1:3" x14ac:dyDescent="0.35">
      <c r="A32" t="s">
        <v>107</v>
      </c>
      <c r="B32">
        <v>0</v>
      </c>
      <c r="C32">
        <v>0.05</v>
      </c>
    </row>
    <row r="33" spans="1:15" x14ac:dyDescent="0.35">
      <c r="A33" t="s">
        <v>108</v>
      </c>
      <c r="B33">
        <v>33900</v>
      </c>
      <c r="C33">
        <v>0.05</v>
      </c>
      <c r="O33" t="s">
        <v>174</v>
      </c>
    </row>
    <row r="34" spans="1:15" x14ac:dyDescent="0.35">
      <c r="A34" t="s">
        <v>109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 x14ac:dyDescent="0.35"/>
  <cols>
    <col min="2" max="5" width="28.81640625" customWidth="1"/>
  </cols>
  <sheetData>
    <row r="1" spans="1:5" x14ac:dyDescent="0.3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 x14ac:dyDescent="0.35">
      <c r="A2" t="s">
        <v>53</v>
      </c>
      <c r="B2"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E9"/>
  <sheetViews>
    <sheetView workbookViewId="0">
      <selection activeCell="D34" sqref="D34"/>
    </sheetView>
  </sheetViews>
  <sheetFormatPr defaultRowHeight="14.5" x14ac:dyDescent="0.35"/>
  <cols>
    <col min="1" max="1" width="42.1796875" customWidth="1"/>
    <col min="3" max="3" width="9" bestFit="1" customWidth="1"/>
  </cols>
  <sheetData>
    <row r="1" spans="1:5" x14ac:dyDescent="0.3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35">
      <c r="A2" t="s">
        <v>44</v>
      </c>
      <c r="B2">
        <v>1</v>
      </c>
      <c r="C2" s="2">
        <v>0</v>
      </c>
      <c r="D2">
        <v>0</v>
      </c>
      <c r="E2">
        <v>0</v>
      </c>
    </row>
    <row r="3" spans="1:5" x14ac:dyDescent="0.35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5" x14ac:dyDescent="0.35">
      <c r="A4" t="s">
        <v>46</v>
      </c>
      <c r="B4">
        <v>1</v>
      </c>
      <c r="C4" s="2">
        <v>0</v>
      </c>
      <c r="D4">
        <v>0</v>
      </c>
      <c r="E4">
        <v>0</v>
      </c>
    </row>
    <row r="5" spans="1:5" x14ac:dyDescent="0.35">
      <c r="A5" t="s">
        <v>58</v>
      </c>
      <c r="B5">
        <v>1</v>
      </c>
      <c r="C5" s="2">
        <v>0</v>
      </c>
      <c r="D5">
        <v>0</v>
      </c>
      <c r="E5">
        <v>500</v>
      </c>
    </row>
    <row r="6" spans="1:5" x14ac:dyDescent="0.35">
      <c r="A6" t="s">
        <v>59</v>
      </c>
      <c r="B6">
        <v>1</v>
      </c>
      <c r="C6" s="2">
        <v>0</v>
      </c>
      <c r="D6">
        <v>0</v>
      </c>
      <c r="E6">
        <v>200</v>
      </c>
    </row>
    <row r="7" spans="1:5" x14ac:dyDescent="0.35">
      <c r="A7" t="s">
        <v>75</v>
      </c>
      <c r="B7">
        <v>1</v>
      </c>
      <c r="C7" s="2">
        <v>1000000</v>
      </c>
      <c r="D7">
        <v>0</v>
      </c>
      <c r="E7">
        <v>0</v>
      </c>
    </row>
    <row r="8" spans="1:5" x14ac:dyDescent="0.35">
      <c r="A8" t="s">
        <v>73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5" x14ac:dyDescent="0.35">
      <c r="A9" t="s">
        <v>74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 x14ac:dyDescent="0.35"/>
  <sheetData>
    <row r="1" spans="1:3" x14ac:dyDescent="0.35">
      <c r="A1" t="s">
        <v>0</v>
      </c>
      <c r="B1" t="s">
        <v>12</v>
      </c>
      <c r="C1" t="s">
        <v>13</v>
      </c>
    </row>
    <row r="2" spans="1:3" x14ac:dyDescent="0.35">
      <c r="A2" t="s">
        <v>9</v>
      </c>
      <c r="B2" t="s">
        <v>14</v>
      </c>
      <c r="C2" t="s">
        <v>2</v>
      </c>
    </row>
    <row r="3" spans="1:3" x14ac:dyDescent="0.35">
      <c r="A3" t="s">
        <v>10</v>
      </c>
      <c r="B3" t="s">
        <v>14</v>
      </c>
      <c r="C3" t="s">
        <v>3</v>
      </c>
    </row>
    <row r="4" spans="1:3" x14ac:dyDescent="0.35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 x14ac:dyDescent="0.35"/>
  <sheetData>
    <row r="1" spans="1:5" x14ac:dyDescent="0.35">
      <c r="A1" t="s">
        <v>0</v>
      </c>
      <c r="B1" t="s">
        <v>73</v>
      </c>
      <c r="C1" t="s">
        <v>74</v>
      </c>
      <c r="D1" t="s">
        <v>75</v>
      </c>
      <c r="E1" t="s">
        <v>8</v>
      </c>
    </row>
    <row r="2" spans="1:5" x14ac:dyDescent="0.35">
      <c r="A2" t="s">
        <v>72</v>
      </c>
      <c r="B2" t="s">
        <v>73</v>
      </c>
      <c r="C2" t="s">
        <v>74</v>
      </c>
      <c r="D2" t="s">
        <v>75</v>
      </c>
      <c r="E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 x14ac:dyDescent="0.35"/>
  <sheetData>
    <row r="1" spans="1:3" x14ac:dyDescent="0.35">
      <c r="A1" t="s">
        <v>0</v>
      </c>
      <c r="B1" t="s">
        <v>51</v>
      </c>
      <c r="C1" t="s">
        <v>52</v>
      </c>
    </row>
    <row r="2" spans="1:3" x14ac:dyDescent="0.35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3" sqref="B3"/>
    </sheetView>
  </sheetViews>
  <sheetFormatPr defaultRowHeight="14.5" x14ac:dyDescent="0.35"/>
  <sheetData>
    <row r="1" spans="1:3" x14ac:dyDescent="0.35">
      <c r="A1" t="s">
        <v>0</v>
      </c>
      <c r="B1" t="s">
        <v>42</v>
      </c>
      <c r="C1" t="s">
        <v>27</v>
      </c>
    </row>
    <row r="2" spans="1:3" x14ac:dyDescent="0.35">
      <c r="A2" t="s">
        <v>60</v>
      </c>
      <c r="B2" t="s">
        <v>61</v>
      </c>
      <c r="C2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/>
  <dimension ref="A1:B3"/>
  <sheetViews>
    <sheetView topLeftCell="A4" workbookViewId="0">
      <selection activeCell="F16" sqref="F16"/>
    </sheetView>
  </sheetViews>
  <sheetFormatPr defaultRowHeight="14.5" x14ac:dyDescent="0.35"/>
  <sheetData>
    <row r="1" spans="1:2" x14ac:dyDescent="0.35">
      <c r="A1" t="s">
        <v>62</v>
      </c>
      <c r="B1" t="s">
        <v>63</v>
      </c>
    </row>
    <row r="2" spans="1:2" x14ac:dyDescent="0.35">
      <c r="A2" t="s">
        <v>60</v>
      </c>
      <c r="B2" t="s">
        <v>56</v>
      </c>
    </row>
    <row r="3" spans="1:2" x14ac:dyDescent="0.35">
      <c r="A3" t="s">
        <v>60</v>
      </c>
      <c r="B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 x14ac:dyDescent="0.35"/>
  <cols>
    <col min="1" max="6" width="17.7265625" customWidth="1"/>
  </cols>
  <sheetData>
    <row r="1" spans="1:6" x14ac:dyDescent="0.35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21</v>
      </c>
    </row>
    <row r="2" spans="1:6" x14ac:dyDescent="0.35">
      <c r="A2" t="s">
        <v>68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 x14ac:dyDescent="0.35"/>
  <sheetData>
    <row r="1" spans="1:6" x14ac:dyDescent="0.35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71</v>
      </c>
    </row>
    <row r="2" spans="1:6" x14ac:dyDescent="0.35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I20" sqref="I20"/>
    </sheetView>
  </sheetViews>
  <sheetFormatPr defaultRowHeight="14.5" x14ac:dyDescent="0.35"/>
  <cols>
    <col min="1" max="1" width="16.1796875" bestFit="1" customWidth="1"/>
    <col min="2" max="2" width="30.1796875" bestFit="1" customWidth="1"/>
    <col min="3" max="3" width="31.1796875" customWidth="1"/>
  </cols>
  <sheetData>
    <row r="1" spans="1:4" x14ac:dyDescent="0.35">
      <c r="A1" t="s">
        <v>0</v>
      </c>
      <c r="B1" t="s">
        <v>23</v>
      </c>
      <c r="C1" t="s">
        <v>24</v>
      </c>
      <c r="D1" t="s">
        <v>25</v>
      </c>
    </row>
    <row r="2" spans="1:4" x14ac:dyDescent="0.35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6321-2E5F-4911-A4DF-2988E1DCF62B}">
  <sheetPr>
    <tabColor theme="7" tint="0.79998168889431442"/>
  </sheetPr>
  <dimension ref="A1:O34"/>
  <sheetViews>
    <sheetView topLeftCell="A19" zoomScale="85" zoomScaleNormal="85" workbookViewId="0">
      <selection activeCell="I7" sqref="I7"/>
    </sheetView>
  </sheetViews>
  <sheetFormatPr defaultRowHeight="14.5" x14ac:dyDescent="0.35"/>
  <cols>
    <col min="1" max="1" width="13.81640625" customWidth="1"/>
    <col min="9" max="9" width="25.54296875" customWidth="1"/>
    <col min="12" max="12" width="17" customWidth="1"/>
  </cols>
  <sheetData>
    <row r="1" spans="1:15" s="3" customFormat="1" ht="20.5" customHeight="1" x14ac:dyDescent="0.3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/>
    </row>
    <row r="2" spans="1:15" x14ac:dyDescent="0.35">
      <c r="A2" t="s">
        <v>187</v>
      </c>
      <c r="B2">
        <v>1</v>
      </c>
      <c r="C2">
        <v>1</v>
      </c>
      <c r="D2" t="s">
        <v>188</v>
      </c>
      <c r="E2" t="s">
        <v>189</v>
      </c>
      <c r="F2">
        <v>0</v>
      </c>
      <c r="G2">
        <v>2.5099999999999998</v>
      </c>
      <c r="H2">
        <v>3.4580000000000002</v>
      </c>
      <c r="I2">
        <v>0</v>
      </c>
      <c r="J2">
        <v>1</v>
      </c>
      <c r="K2">
        <v>5</v>
      </c>
      <c r="L2" t="str">
        <f>SUBSTITUTE(_xlfn.CONCAT(LOWER(Technologies[[#This Row],[FUELNEW]]),UPPER(Technologies[[#This Row],[FUELTYPENEW]]),"FixedOperatingCostTimeSeries")," ","")</f>
        <v>batteryLI-IONFixedOperatingCostTimeSeries</v>
      </c>
      <c r="M2">
        <v>0</v>
      </c>
      <c r="N2">
        <v>1</v>
      </c>
    </row>
    <row r="3" spans="1:15" x14ac:dyDescent="0.35">
      <c r="A3" t="s">
        <v>190</v>
      </c>
      <c r="B3">
        <v>1</v>
      </c>
      <c r="C3">
        <v>1</v>
      </c>
      <c r="D3" t="s">
        <v>188</v>
      </c>
      <c r="E3" t="s">
        <v>191</v>
      </c>
      <c r="F3">
        <v>0</v>
      </c>
      <c r="G3">
        <v>0.81</v>
      </c>
      <c r="H3">
        <v>8</v>
      </c>
      <c r="I3">
        <v>0</v>
      </c>
      <c r="J3">
        <v>1</v>
      </c>
      <c r="K3">
        <v>1</v>
      </c>
      <c r="L3" t="str">
        <f>SUBSTITUTE(_xlfn.CONCAT(LOWER(Technologies[[#This Row],[FUELNEW]]),UPPER(Technologies[[#This Row],[FUELTYPENEW]]),"FixedOperatingCostTimeSeries")," ","")</f>
        <v>batteryVRBFixedOperatingCostTimeSeries</v>
      </c>
      <c r="M3">
        <v>0</v>
      </c>
      <c r="N3">
        <v>1</v>
      </c>
    </row>
    <row r="4" spans="1:15" x14ac:dyDescent="0.35">
      <c r="A4" t="s">
        <v>192</v>
      </c>
      <c r="B4">
        <v>1</v>
      </c>
      <c r="C4">
        <v>1</v>
      </c>
      <c r="D4" t="s">
        <v>188</v>
      </c>
      <c r="E4" t="s">
        <v>193</v>
      </c>
      <c r="F4">
        <v>0</v>
      </c>
      <c r="G4">
        <v>3.44</v>
      </c>
      <c r="H4">
        <v>4.62</v>
      </c>
      <c r="I4">
        <v>0</v>
      </c>
      <c r="J4">
        <v>1</v>
      </c>
      <c r="K4">
        <v>1</v>
      </c>
      <c r="L4" t="str">
        <f>SUBSTITUTE(_xlfn.CONCAT(LOWER(Technologies[[#This Row],[FUELNEW]]),UPPER(Technologies[[#This Row],[FUELTYPENEW]]),"FixedOperatingCostTimeSeries")," ","")</f>
        <v>batteryPBFixedOperatingCostTimeSeries</v>
      </c>
      <c r="M4">
        <v>0</v>
      </c>
      <c r="N4">
        <v>1</v>
      </c>
    </row>
    <row r="5" spans="1:15" x14ac:dyDescent="0.35">
      <c r="A5" t="s">
        <v>194</v>
      </c>
      <c r="B5">
        <v>1</v>
      </c>
      <c r="C5">
        <v>0</v>
      </c>
      <c r="D5" t="s">
        <v>195</v>
      </c>
      <c r="E5" t="s">
        <v>196</v>
      </c>
      <c r="F5">
        <v>0</v>
      </c>
      <c r="G5">
        <v>3.5</v>
      </c>
      <c r="H5">
        <v>14.640543099024658</v>
      </c>
      <c r="I5">
        <v>0</v>
      </c>
      <c r="J5">
        <v>1</v>
      </c>
      <c r="K5">
        <v>3</v>
      </c>
      <c r="L5" t="str">
        <f>SUBSTITUTE(_xlfn.CONCAT(LOWER(Technologies[[#This Row],[FUELNEW]]),UPPER(Technologies[[#This Row],[FUELTYPENEW]]),"FixedOperatingCostTimeSeries")," ","")</f>
        <v>biomassCOFIRINGFixedOperatingCostTimeSeries</v>
      </c>
      <c r="M5">
        <v>0</v>
      </c>
      <c r="N5">
        <v>0.7</v>
      </c>
    </row>
    <row r="6" spans="1:15" x14ac:dyDescent="0.35">
      <c r="A6" t="s">
        <v>197</v>
      </c>
      <c r="B6">
        <v>1</v>
      </c>
      <c r="C6">
        <v>1</v>
      </c>
      <c r="D6" t="s">
        <v>195</v>
      </c>
      <c r="E6" t="s">
        <v>198</v>
      </c>
      <c r="F6">
        <v>0</v>
      </c>
      <c r="G6">
        <v>2.2999999999999998</v>
      </c>
      <c r="H6">
        <v>69.542579720367115</v>
      </c>
      <c r="I6">
        <v>0</v>
      </c>
      <c r="J6">
        <v>1</v>
      </c>
      <c r="K6">
        <v>3</v>
      </c>
      <c r="L6" t="str">
        <f>SUBSTITUTE(_xlfn.CONCAT(LOWER(Technologies[[#This Row],[FUELNEW]]),UPPER(Technologies[[#This Row],[FUELTYPENEW]]),"FixedOperatingCostTimeSeries")," ","")</f>
        <v>biomassSTANDALONEFixedOperatingCostTimeSeries</v>
      </c>
      <c r="M6">
        <v>0</v>
      </c>
      <c r="N6">
        <v>0.7</v>
      </c>
    </row>
    <row r="7" spans="1:15" x14ac:dyDescent="0.35">
      <c r="A7" t="s">
        <v>199</v>
      </c>
      <c r="B7">
        <v>1</v>
      </c>
      <c r="C7">
        <v>0</v>
      </c>
      <c r="D7" t="s">
        <v>195</v>
      </c>
      <c r="E7" t="s">
        <v>200</v>
      </c>
      <c r="F7">
        <v>-16</v>
      </c>
      <c r="G7">
        <v>2.2999999999999998</v>
      </c>
      <c r="H7">
        <v>88.32</v>
      </c>
      <c r="I7">
        <v>14</v>
      </c>
      <c r="J7">
        <v>1</v>
      </c>
      <c r="K7">
        <v>3</v>
      </c>
      <c r="L7" t="str">
        <f>SUBSTITUTE(_xlfn.CONCAT(LOWER(Technologies[[#This Row],[FUELNEW]]),UPPER(Technologies[[#This Row],[FUELTYPENEW]]),"FixedOperatingCostTimeSeries")," ","")</f>
        <v>biomassCCSFixedOperatingCostTimeSeries</v>
      </c>
      <c r="M7">
        <v>0</v>
      </c>
      <c r="N7">
        <v>0.7</v>
      </c>
    </row>
    <row r="8" spans="1:15" x14ac:dyDescent="0.35">
      <c r="A8" t="s">
        <v>201</v>
      </c>
      <c r="B8">
        <v>1</v>
      </c>
      <c r="C8">
        <v>0</v>
      </c>
      <c r="D8" t="s">
        <v>202</v>
      </c>
      <c r="E8" t="s">
        <v>203</v>
      </c>
      <c r="F8">
        <v>0</v>
      </c>
      <c r="G8">
        <v>2</v>
      </c>
      <c r="H8">
        <v>16</v>
      </c>
      <c r="I8">
        <v>0</v>
      </c>
      <c r="J8">
        <v>0</v>
      </c>
      <c r="K8">
        <v>1</v>
      </c>
      <c r="L8" t="str">
        <f>SUBSTITUTE(_xlfn.CONCAT(LOWER(Technologies[[#This Row],[FUELNEW]]),UPPER(Technologies[[#This Row],[FUELTYPENEW]]),"FixedOperatingCostTimeSeries")," ","")</f>
        <v>caesADIABATICFixedOperatingCostTimeSeries</v>
      </c>
      <c r="M8">
        <v>0</v>
      </c>
      <c r="N8">
        <v>1</v>
      </c>
    </row>
    <row r="9" spans="1:15" x14ac:dyDescent="0.35">
      <c r="A9" t="s">
        <v>204</v>
      </c>
      <c r="B9">
        <v>1</v>
      </c>
      <c r="C9">
        <v>0</v>
      </c>
      <c r="D9" t="s">
        <v>202</v>
      </c>
      <c r="E9" t="s">
        <v>205</v>
      </c>
      <c r="F9">
        <v>0</v>
      </c>
      <c r="G9">
        <v>2</v>
      </c>
      <c r="H9">
        <v>12</v>
      </c>
      <c r="I9">
        <v>0</v>
      </c>
      <c r="J9">
        <v>0</v>
      </c>
      <c r="K9">
        <v>1</v>
      </c>
      <c r="L9" t="str">
        <f>SUBSTITUTE(_xlfn.CONCAT(LOWER(Technologies[[#This Row],[FUELNEW]]),UPPER(Technologies[[#This Row],[FUELTYPENEW]]),"FixedOperatingCostTimeSeries")," ","")</f>
        <v>caesDIABATICFixedOperatingCostTimeSeries</v>
      </c>
      <c r="M9">
        <v>0</v>
      </c>
      <c r="N9">
        <v>1</v>
      </c>
    </row>
    <row r="10" spans="1:15" x14ac:dyDescent="0.35">
      <c r="A10" t="s">
        <v>206</v>
      </c>
      <c r="B10">
        <v>1</v>
      </c>
      <c r="C10">
        <v>0</v>
      </c>
      <c r="D10" t="s">
        <v>207</v>
      </c>
      <c r="E10" t="s">
        <v>208</v>
      </c>
      <c r="F10">
        <v>94.7</v>
      </c>
      <c r="G10">
        <v>2.5</v>
      </c>
      <c r="H10">
        <v>24.437546793112055</v>
      </c>
      <c r="I10">
        <v>0</v>
      </c>
      <c r="J10">
        <v>1</v>
      </c>
      <c r="K10">
        <v>4</v>
      </c>
      <c r="L10" t="str">
        <f>SUBSTITUTE(_xlfn.CONCAT(LOWER(Technologies[[#This Row],[FUELNEW]]),UPPER(Technologies[[#This Row],[FUELTYPENEW]]),"FixedOperatingCostTimeSeries")," ","")</f>
        <v>coalPCFixedOperatingCostTimeSeries</v>
      </c>
      <c r="M10">
        <v>0</v>
      </c>
      <c r="N10">
        <v>1</v>
      </c>
    </row>
    <row r="11" spans="1:15" x14ac:dyDescent="0.35">
      <c r="A11" t="s">
        <v>209</v>
      </c>
      <c r="B11">
        <v>1</v>
      </c>
      <c r="C11">
        <v>0</v>
      </c>
      <c r="D11" t="s">
        <v>207</v>
      </c>
      <c r="E11" t="s">
        <v>210</v>
      </c>
      <c r="F11">
        <v>94.7</v>
      </c>
      <c r="G11">
        <v>4.5</v>
      </c>
      <c r="H11">
        <v>24.437546793112055</v>
      </c>
      <c r="I11">
        <v>0</v>
      </c>
      <c r="J11">
        <v>1</v>
      </c>
      <c r="K11">
        <v>4</v>
      </c>
      <c r="L11" t="str">
        <f>SUBSTITUTE(_xlfn.CONCAT(LOWER(Technologies[[#This Row],[FUELNEW]]),UPPER(Technologies[[#This Row],[FUELTYPENEW]]),"FixedOperatingCostTimeSeries")," ","")</f>
        <v>coalIGCCFixedOperatingCostTimeSeries</v>
      </c>
      <c r="M11">
        <v>0</v>
      </c>
      <c r="N11">
        <v>1</v>
      </c>
    </row>
    <row r="12" spans="1:15" x14ac:dyDescent="0.35">
      <c r="A12" t="s">
        <v>211</v>
      </c>
      <c r="B12">
        <v>1</v>
      </c>
      <c r="C12">
        <v>0</v>
      </c>
      <c r="D12" t="s">
        <v>207</v>
      </c>
      <c r="E12" t="s">
        <v>200</v>
      </c>
      <c r="F12">
        <v>18.18</v>
      </c>
      <c r="G12">
        <v>2.5</v>
      </c>
      <c r="H12">
        <v>51.155931286914573</v>
      </c>
      <c r="I12">
        <v>14</v>
      </c>
      <c r="J12">
        <v>1</v>
      </c>
      <c r="K12">
        <v>4</v>
      </c>
      <c r="L12" t="str">
        <f>SUBSTITUTE(_xlfn.CONCAT(LOWER(Technologies[[#This Row],[FUELNEW]]),UPPER(Technologies[[#This Row],[FUELTYPENEW]]),"FixedOperatingCostTimeSeries")," ","")</f>
        <v>coalCCSFixedOperatingCostTimeSeries</v>
      </c>
      <c r="M12">
        <v>0</v>
      </c>
      <c r="N12">
        <v>1</v>
      </c>
    </row>
    <row r="13" spans="1:15" x14ac:dyDescent="0.35">
      <c r="A13" t="s">
        <v>212</v>
      </c>
      <c r="B13">
        <v>1</v>
      </c>
      <c r="C13">
        <v>0</v>
      </c>
      <c r="D13" t="s">
        <v>207</v>
      </c>
      <c r="E13" t="s">
        <v>213</v>
      </c>
      <c r="F13">
        <v>94.7</v>
      </c>
      <c r="G13">
        <v>2.5</v>
      </c>
      <c r="H13">
        <v>24.437546793112055</v>
      </c>
      <c r="I13">
        <v>0</v>
      </c>
      <c r="J13">
        <v>1</v>
      </c>
      <c r="K13">
        <v>4</v>
      </c>
      <c r="L13" t="str">
        <f>SUBSTITUTE(_xlfn.CONCAT(LOWER(Technologies[[#This Row],[FUELNEW]]),UPPER(Technologies[[#This Row],[FUELTYPENEW]]),"FixedOperatingCostTimeSeries")," ","")</f>
        <v>coalCHPFixedOperatingCostTimeSeries</v>
      </c>
      <c r="M13">
        <v>0</v>
      </c>
      <c r="N13">
        <v>1</v>
      </c>
    </row>
    <row r="14" spans="1:15" x14ac:dyDescent="0.35">
      <c r="A14" t="s">
        <v>214</v>
      </c>
      <c r="B14">
        <v>1</v>
      </c>
      <c r="C14">
        <v>0</v>
      </c>
      <c r="D14" t="s">
        <v>215</v>
      </c>
      <c r="E14" t="s">
        <v>216</v>
      </c>
      <c r="F14">
        <v>56.8</v>
      </c>
      <c r="G14">
        <v>1.5</v>
      </c>
      <c r="H14">
        <v>10.473234339905167</v>
      </c>
      <c r="I14">
        <v>0</v>
      </c>
      <c r="J14">
        <v>0</v>
      </c>
      <c r="K14">
        <v>1</v>
      </c>
      <c r="L14" t="str">
        <f>SUBSTITUTE(_xlfn.CONCAT(LOWER(Technologies[[#This Row],[FUELNEW]]),UPPER(Technologies[[#This Row],[FUELTYPENEW]]),"FixedOperatingCostTimeSeries")," ","")</f>
        <v>cokeovengasICFixedOperatingCostTimeSeries</v>
      </c>
      <c r="M14">
        <v>0</v>
      </c>
      <c r="N14">
        <v>0.08</v>
      </c>
    </row>
    <row r="15" spans="1:15" x14ac:dyDescent="0.35">
      <c r="A15" t="s">
        <v>217</v>
      </c>
      <c r="B15">
        <v>1</v>
      </c>
      <c r="C15">
        <v>0</v>
      </c>
      <c r="D15" t="s">
        <v>218</v>
      </c>
      <c r="E15" t="s">
        <v>216</v>
      </c>
      <c r="F15">
        <v>56.8</v>
      </c>
      <c r="G15">
        <v>1.5</v>
      </c>
      <c r="H15">
        <v>10.473234339905167</v>
      </c>
      <c r="I15">
        <v>0</v>
      </c>
      <c r="J15">
        <v>1</v>
      </c>
      <c r="K15">
        <v>2</v>
      </c>
      <c r="L15" t="str">
        <f>SUBSTITUTE(_xlfn.CONCAT(LOWER(Technologies[[#This Row],[FUELNEW]]),UPPER(Technologies[[#This Row],[FUELTYPENEW]]),"FixedOperatingCostTimeSeries")," ","")</f>
        <v>derivedgasICFixedOperatingCostTimeSeries</v>
      </c>
      <c r="M15">
        <v>0</v>
      </c>
      <c r="N15">
        <v>1</v>
      </c>
    </row>
    <row r="16" spans="1:15" x14ac:dyDescent="0.35">
      <c r="A16" t="s">
        <v>219</v>
      </c>
      <c r="B16">
        <v>1</v>
      </c>
      <c r="C16">
        <v>0</v>
      </c>
      <c r="D16" t="s">
        <v>218</v>
      </c>
      <c r="E16" t="s">
        <v>213</v>
      </c>
      <c r="F16">
        <v>56.8</v>
      </c>
      <c r="G16">
        <v>1.5</v>
      </c>
      <c r="H16">
        <v>10.473234339905167</v>
      </c>
      <c r="I16">
        <v>0</v>
      </c>
      <c r="J16">
        <v>1</v>
      </c>
      <c r="K16">
        <v>2</v>
      </c>
      <c r="L16" t="str">
        <f>SUBSTITUTE(_xlfn.CONCAT(LOWER(Technologies[[#This Row],[FUELNEW]]),UPPER(Technologies[[#This Row],[FUELTYPENEW]]),"FixedOperatingCostTimeSeries")," ","")</f>
        <v>derivedgasCHPFixedOperatingCostTimeSeries</v>
      </c>
      <c r="M16">
        <v>0</v>
      </c>
      <c r="N16">
        <v>1</v>
      </c>
    </row>
    <row r="17" spans="1:14" x14ac:dyDescent="0.35">
      <c r="A17" t="s">
        <v>220</v>
      </c>
      <c r="B17">
        <v>1</v>
      </c>
      <c r="C17">
        <v>0</v>
      </c>
      <c r="D17" t="s">
        <v>221</v>
      </c>
      <c r="E17" t="s">
        <v>222</v>
      </c>
      <c r="F17">
        <v>56.8</v>
      </c>
      <c r="G17">
        <v>1.5</v>
      </c>
      <c r="H17">
        <v>10.473234339905167</v>
      </c>
      <c r="I17">
        <v>0</v>
      </c>
      <c r="J17">
        <v>1</v>
      </c>
      <c r="K17">
        <v>2</v>
      </c>
      <c r="L17" t="str">
        <f>SUBSTITUTE(_xlfn.CONCAT(LOWER(Technologies[[#This Row],[FUELNEW]]),UPPER(Technologies[[#This Row],[FUELTYPENEW]]),"FixedOperatingCostTimeSeries")," ","")</f>
        <v>gasCCGTFixedOperatingCostTimeSeries</v>
      </c>
      <c r="M17">
        <v>0</v>
      </c>
      <c r="N17">
        <v>1</v>
      </c>
    </row>
    <row r="18" spans="1:14" x14ac:dyDescent="0.35">
      <c r="A18" t="s">
        <v>223</v>
      </c>
      <c r="B18">
        <v>1</v>
      </c>
      <c r="C18">
        <v>0</v>
      </c>
      <c r="D18" t="s">
        <v>221</v>
      </c>
      <c r="E18" t="s">
        <v>213</v>
      </c>
      <c r="F18">
        <v>56.8</v>
      </c>
      <c r="G18">
        <v>1.5</v>
      </c>
      <c r="H18">
        <v>10.473234339905167</v>
      </c>
      <c r="I18">
        <v>0</v>
      </c>
      <c r="J18">
        <v>1</v>
      </c>
      <c r="K18">
        <v>2</v>
      </c>
      <c r="L18" t="str">
        <f>SUBSTITUTE(_xlfn.CONCAT(LOWER(Technologies[[#This Row],[FUELNEW]]),UPPER(Technologies[[#This Row],[FUELTYPENEW]]),"FixedOperatingCostTimeSeries")," ","")</f>
        <v>gasCHPFixedOperatingCostTimeSeries</v>
      </c>
      <c r="M18">
        <v>0</v>
      </c>
      <c r="N18">
        <v>1</v>
      </c>
    </row>
    <row r="19" spans="1:14" x14ac:dyDescent="0.35">
      <c r="A19" t="s">
        <v>224</v>
      </c>
      <c r="B19">
        <v>1</v>
      </c>
      <c r="C19">
        <v>0</v>
      </c>
      <c r="D19" t="s">
        <v>221</v>
      </c>
      <c r="E19" t="s">
        <v>225</v>
      </c>
      <c r="F19">
        <v>56.8</v>
      </c>
      <c r="G19">
        <v>1.5</v>
      </c>
      <c r="H19">
        <v>3.8504628350434844</v>
      </c>
      <c r="I19">
        <v>0</v>
      </c>
      <c r="J19">
        <v>1</v>
      </c>
      <c r="K19">
        <v>2</v>
      </c>
      <c r="L19" t="str">
        <f>SUBSTITUTE(_xlfn.CONCAT(LOWER(Technologies[[#This Row],[FUELNEW]]),UPPER(Technologies[[#This Row],[FUELTYPENEW]]),"FixedOperatingCostTimeSeries")," ","")</f>
        <v>gasGTFixedOperatingCostTimeSeries</v>
      </c>
      <c r="M19">
        <v>0</v>
      </c>
      <c r="N19">
        <v>1</v>
      </c>
    </row>
    <row r="20" spans="1:14" x14ac:dyDescent="0.35">
      <c r="A20" t="s">
        <v>226</v>
      </c>
      <c r="B20">
        <v>1</v>
      </c>
      <c r="C20">
        <v>0</v>
      </c>
      <c r="D20" t="s">
        <v>221</v>
      </c>
      <c r="E20" t="s">
        <v>227</v>
      </c>
      <c r="F20">
        <v>8.52</v>
      </c>
      <c r="G20">
        <v>1.5</v>
      </c>
      <c r="H20">
        <v>10.473234339905167</v>
      </c>
      <c r="I20">
        <v>14</v>
      </c>
      <c r="J20">
        <v>1</v>
      </c>
      <c r="K20">
        <v>2</v>
      </c>
      <c r="L20" t="str">
        <f>SUBSTITUTE(_xlfn.CONCAT(LOWER(Technologies[[#This Row],[FUELNEW]]),UPPER(Technologies[[#This Row],[FUELTYPENEW]]),"FixedOperatingCostTimeSeries")," ","")</f>
        <v>gasCCSCHPFixedOperatingCostTimeSeries</v>
      </c>
      <c r="M20">
        <v>0</v>
      </c>
      <c r="N20">
        <v>1</v>
      </c>
    </row>
    <row r="21" spans="1:14" x14ac:dyDescent="0.35">
      <c r="A21" t="s">
        <v>228</v>
      </c>
      <c r="B21">
        <v>1</v>
      </c>
      <c r="C21">
        <v>0</v>
      </c>
      <c r="D21" t="s">
        <v>221</v>
      </c>
      <c r="E21" t="s">
        <v>229</v>
      </c>
      <c r="F21">
        <v>8.52</v>
      </c>
      <c r="G21">
        <v>6.11</v>
      </c>
      <c r="H21">
        <v>32</v>
      </c>
      <c r="I21">
        <v>14</v>
      </c>
      <c r="J21">
        <v>1</v>
      </c>
      <c r="K21">
        <v>2</v>
      </c>
      <c r="L21" t="str">
        <f>SUBSTITUTE(_xlfn.CONCAT(LOWER(Technologies[[#This Row],[FUELNEW]]),UPPER(Technologies[[#This Row],[FUELTYPENEW]]),"FixedOperatingCostTimeSeries")," ","")</f>
        <v>gasCCSCCGTFixedOperatingCostTimeSeries</v>
      </c>
      <c r="M21">
        <v>0</v>
      </c>
      <c r="N21">
        <v>1</v>
      </c>
    </row>
    <row r="22" spans="1:14" x14ac:dyDescent="0.35">
      <c r="A22" t="s">
        <v>230</v>
      </c>
      <c r="B22">
        <v>1</v>
      </c>
      <c r="C22">
        <v>1</v>
      </c>
      <c r="D22" t="s">
        <v>231</v>
      </c>
      <c r="E22" t="s">
        <v>232</v>
      </c>
      <c r="F22">
        <v>0</v>
      </c>
      <c r="G22">
        <v>1.7</v>
      </c>
      <c r="H22">
        <v>117</v>
      </c>
      <c r="I22">
        <v>0</v>
      </c>
      <c r="J22">
        <v>2</v>
      </c>
      <c r="K22">
        <v>1</v>
      </c>
      <c r="L22" t="str">
        <f>SUBSTITUTE(_xlfn.CONCAT(LOWER(Technologies[[#This Row],[FUELNEW]]),UPPER(Technologies[[#This Row],[FUELTYPENEW]]),"FixedOperatingCostTimeSeries")," ","")</f>
        <v>geo-FixedOperatingCostTimeSeries</v>
      </c>
      <c r="M22">
        <v>0</v>
      </c>
      <c r="N22">
        <v>1</v>
      </c>
    </row>
    <row r="23" spans="1:14" x14ac:dyDescent="0.35">
      <c r="A23" t="s">
        <v>233</v>
      </c>
      <c r="B23">
        <v>1</v>
      </c>
      <c r="C23">
        <v>1</v>
      </c>
      <c r="D23" t="s">
        <v>234</v>
      </c>
      <c r="E23" t="s">
        <v>235</v>
      </c>
      <c r="F23">
        <v>0</v>
      </c>
      <c r="G23">
        <v>1</v>
      </c>
      <c r="H23">
        <v>10.980407324268493</v>
      </c>
      <c r="I23">
        <v>0</v>
      </c>
      <c r="J23">
        <v>2</v>
      </c>
      <c r="K23">
        <v>5</v>
      </c>
      <c r="L23" t="str">
        <f>SUBSTITUTE(_xlfn.CONCAT(LOWER(Technologies[[#This Row],[FUELNEW]]),UPPER(Technologies[[#This Row],[FUELTYPENEW]]),"FixedOperatingCostTimeSeries")," ","")</f>
        <v>hydroCONVFixedOperatingCostTimeSeries</v>
      </c>
      <c r="M23">
        <v>0</v>
      </c>
      <c r="N23">
        <v>0.08</v>
      </c>
    </row>
    <row r="24" spans="1:14" x14ac:dyDescent="0.35">
      <c r="A24" t="s">
        <v>236</v>
      </c>
      <c r="B24">
        <v>1</v>
      </c>
      <c r="C24">
        <v>1</v>
      </c>
      <c r="D24" t="s">
        <v>234</v>
      </c>
      <c r="E24" t="s">
        <v>237</v>
      </c>
      <c r="F24">
        <v>0</v>
      </c>
      <c r="G24">
        <v>1.2</v>
      </c>
      <c r="H24">
        <v>16</v>
      </c>
      <c r="I24">
        <v>0</v>
      </c>
      <c r="J24">
        <v>2</v>
      </c>
      <c r="K24">
        <v>5</v>
      </c>
      <c r="L24" t="str">
        <f>SUBSTITUTE(_xlfn.CONCAT(LOWER(Technologies[[#This Row],[FUELNEW]]),UPPER(Technologies[[#This Row],[FUELTYPENEW]]),"FixedOperatingCostTimeSeries")," ","")</f>
        <v>hydroPSFixedOperatingCostTimeSeries</v>
      </c>
      <c r="M24">
        <v>0</v>
      </c>
      <c r="N24">
        <v>0.08</v>
      </c>
    </row>
    <row r="25" spans="1:14" x14ac:dyDescent="0.35">
      <c r="A25" t="s">
        <v>238</v>
      </c>
      <c r="B25">
        <v>1</v>
      </c>
      <c r="C25">
        <v>0</v>
      </c>
      <c r="D25" t="s">
        <v>239</v>
      </c>
      <c r="E25" t="s">
        <v>208</v>
      </c>
      <c r="F25">
        <v>101.2</v>
      </c>
      <c r="G25">
        <v>2.5</v>
      </c>
      <c r="H25">
        <v>33.514349887696532</v>
      </c>
      <c r="I25">
        <v>0</v>
      </c>
      <c r="J25">
        <v>1</v>
      </c>
      <c r="K25">
        <v>5</v>
      </c>
      <c r="L25" t="str">
        <f>SUBSTITUTE(_xlfn.CONCAT(LOWER(Technologies[[#This Row],[FUELNEW]]),UPPER(Technologies[[#This Row],[FUELTYPENEW]]),"FixedOperatingCostTimeSeries")," ","")</f>
        <v>lignitePCFixedOperatingCostTimeSeries</v>
      </c>
      <c r="M25">
        <v>0</v>
      </c>
      <c r="N25">
        <v>1</v>
      </c>
    </row>
    <row r="26" spans="1:14" x14ac:dyDescent="0.35">
      <c r="A26" t="s">
        <v>240</v>
      </c>
      <c r="B26">
        <v>1</v>
      </c>
      <c r="C26">
        <v>0</v>
      </c>
      <c r="D26" t="s">
        <v>239</v>
      </c>
      <c r="E26" t="s">
        <v>213</v>
      </c>
      <c r="F26">
        <v>101.2</v>
      </c>
      <c r="G26">
        <v>2.5</v>
      </c>
      <c r="H26">
        <v>33.514349887696532</v>
      </c>
      <c r="I26">
        <v>0</v>
      </c>
      <c r="J26">
        <v>1</v>
      </c>
      <c r="K26">
        <v>5</v>
      </c>
      <c r="L26" t="str">
        <f>SUBSTITUTE(_xlfn.CONCAT(LOWER(Technologies[[#This Row],[FUELNEW]]),UPPER(Technologies[[#This Row],[FUELTYPENEW]]),"FixedOperatingCostTimeSeries")," ","")</f>
        <v>ligniteCHPFixedOperatingCostTimeSeries</v>
      </c>
      <c r="M26">
        <v>0</v>
      </c>
      <c r="N26">
        <v>1</v>
      </c>
    </row>
    <row r="27" spans="1:14" x14ac:dyDescent="0.35">
      <c r="A27" t="s">
        <v>241</v>
      </c>
      <c r="B27">
        <v>1</v>
      </c>
      <c r="C27">
        <v>0</v>
      </c>
      <c r="D27" t="s">
        <v>242</v>
      </c>
      <c r="E27" t="s">
        <v>232</v>
      </c>
      <c r="F27">
        <v>0</v>
      </c>
      <c r="G27">
        <v>1.74</v>
      </c>
      <c r="H27">
        <v>110</v>
      </c>
      <c r="I27">
        <v>0</v>
      </c>
      <c r="J27">
        <v>2</v>
      </c>
      <c r="K27">
        <v>5</v>
      </c>
      <c r="L27" t="str">
        <f>SUBSTITUTE(_xlfn.CONCAT(LOWER(Technologies[[#This Row],[FUELNEW]]),UPPER(Technologies[[#This Row],[FUELTYPENEW]]),"FixedOperatingCostTimeSeries")," ","")</f>
        <v>nuclear-FixedOperatingCostTimeSeries</v>
      </c>
      <c r="M27">
        <v>0</v>
      </c>
      <c r="N27">
        <v>1</v>
      </c>
    </row>
    <row r="28" spans="1:14" x14ac:dyDescent="0.35">
      <c r="A28" t="s">
        <v>243</v>
      </c>
      <c r="B28">
        <v>1</v>
      </c>
      <c r="C28">
        <v>0</v>
      </c>
      <c r="D28" t="s">
        <v>244</v>
      </c>
      <c r="E28" t="s">
        <v>232</v>
      </c>
      <c r="F28">
        <v>74.3</v>
      </c>
      <c r="G28">
        <v>2.5</v>
      </c>
      <c r="H28">
        <v>9.2222248259489756</v>
      </c>
      <c r="I28">
        <v>0</v>
      </c>
      <c r="J28">
        <v>0</v>
      </c>
      <c r="K28">
        <v>1</v>
      </c>
      <c r="L28" t="str">
        <f>SUBSTITUTE(_xlfn.CONCAT(LOWER(Technologies[[#This Row],[FUELNEW]]),UPPER(Technologies[[#This Row],[FUELTYPENEW]]),"FixedOperatingCostTimeSeries")," ","")</f>
        <v>oil-FixedOperatingCostTimeSeries</v>
      </c>
      <c r="M28">
        <v>0</v>
      </c>
      <c r="N28">
        <v>1</v>
      </c>
    </row>
    <row r="29" spans="1:14" x14ac:dyDescent="0.35">
      <c r="A29" t="s">
        <v>245</v>
      </c>
      <c r="B29">
        <v>1</v>
      </c>
      <c r="C29">
        <v>1</v>
      </c>
      <c r="D29" t="s">
        <v>246</v>
      </c>
      <c r="E29" t="s">
        <v>247</v>
      </c>
      <c r="F29">
        <v>0</v>
      </c>
      <c r="G29">
        <v>1.7</v>
      </c>
      <c r="H29">
        <v>346.98087144688441</v>
      </c>
      <c r="I29">
        <v>0</v>
      </c>
      <c r="J29">
        <v>1</v>
      </c>
      <c r="K29">
        <v>1</v>
      </c>
      <c r="L29" t="str">
        <f>SUBSTITUTE(_xlfn.CONCAT(LOWER(Technologies[[#This Row],[FUELNEW]]),UPPER(Technologies[[#This Row],[FUELTYPENEW]]),"FixedOperatingCostTimeSeries")," ","")</f>
        <v>reseOTHERSFixedOperatingCostTimeSeries</v>
      </c>
      <c r="M29">
        <v>0</v>
      </c>
      <c r="N29">
        <v>1</v>
      </c>
    </row>
    <row r="30" spans="1:14" x14ac:dyDescent="0.35">
      <c r="A30" t="s">
        <v>248</v>
      </c>
      <c r="B30">
        <v>1</v>
      </c>
      <c r="C30">
        <v>1</v>
      </c>
      <c r="D30" t="s">
        <v>249</v>
      </c>
      <c r="E30" t="s">
        <v>250</v>
      </c>
      <c r="F30">
        <v>0</v>
      </c>
      <c r="G30">
        <v>0</v>
      </c>
      <c r="H30">
        <v>6.3</v>
      </c>
      <c r="I30">
        <v>0</v>
      </c>
      <c r="J30">
        <v>0</v>
      </c>
      <c r="K30">
        <v>1</v>
      </c>
      <c r="L30" t="str">
        <f>SUBSTITUTE(_xlfn.CONCAT(LOWER(Technologies[[#This Row],[FUELNEW]]),UPPER(Technologies[[#This Row],[FUELTYPENEW]]),"FixedOperatingCostTimeSeries")," ","")</f>
        <v>sunPVFixedOperatingCostTimeSeries</v>
      </c>
      <c r="M30">
        <v>0</v>
      </c>
      <c r="N30">
        <v>0.08</v>
      </c>
    </row>
    <row r="31" spans="1:14" x14ac:dyDescent="0.35">
      <c r="A31" t="s">
        <v>251</v>
      </c>
      <c r="B31">
        <v>1</v>
      </c>
      <c r="C31">
        <v>1</v>
      </c>
      <c r="D31" t="s">
        <v>249</v>
      </c>
      <c r="E31" t="s">
        <v>252</v>
      </c>
      <c r="F31">
        <v>0</v>
      </c>
      <c r="G31">
        <v>0</v>
      </c>
      <c r="H31">
        <v>36.601357747561643</v>
      </c>
      <c r="I31">
        <v>0</v>
      </c>
      <c r="J31">
        <v>0</v>
      </c>
      <c r="K31">
        <v>1</v>
      </c>
      <c r="L31" t="str">
        <f>SUBSTITUTE(_xlfn.CONCAT(LOWER(Technologies[[#This Row],[FUELNEW]]),UPPER(Technologies[[#This Row],[FUELTYPENEW]]),"FixedOperatingCostTimeSeries")," ","")</f>
        <v>sunCSPFixedOperatingCostTimeSeries</v>
      </c>
      <c r="M31">
        <v>0</v>
      </c>
      <c r="N31">
        <v>0.08</v>
      </c>
    </row>
    <row r="32" spans="1:14" x14ac:dyDescent="0.35">
      <c r="A32" t="s">
        <v>253</v>
      </c>
      <c r="B32">
        <v>1</v>
      </c>
      <c r="C32">
        <v>1</v>
      </c>
      <c r="D32" t="s">
        <v>254</v>
      </c>
      <c r="E32" t="s">
        <v>198</v>
      </c>
      <c r="F32">
        <v>73.599999999999994</v>
      </c>
      <c r="G32">
        <v>2.5</v>
      </c>
      <c r="H32">
        <v>0</v>
      </c>
      <c r="I32">
        <v>0</v>
      </c>
      <c r="J32">
        <v>1</v>
      </c>
      <c r="K32">
        <v>1</v>
      </c>
      <c r="L32" t="str">
        <f>SUBSTITUTE(_xlfn.CONCAT(LOWER(Technologies[[#This Row],[FUELNEW]]),UPPER(Technologies[[#This Row],[FUELTYPENEW]]),"FixedOperatingCostTimeSeries")," ","")</f>
        <v>wasteSTANDALONEFixedOperatingCostTimeSeries</v>
      </c>
      <c r="M32">
        <v>0</v>
      </c>
      <c r="N32">
        <v>0.7</v>
      </c>
    </row>
    <row r="33" spans="1:14" x14ac:dyDescent="0.35">
      <c r="A33" t="s">
        <v>255</v>
      </c>
      <c r="B33">
        <v>1</v>
      </c>
      <c r="C33">
        <v>1</v>
      </c>
      <c r="D33" t="s">
        <v>256</v>
      </c>
      <c r="E33" t="s">
        <v>257</v>
      </c>
      <c r="F33">
        <v>0</v>
      </c>
      <c r="G33">
        <v>1.5</v>
      </c>
      <c r="H33">
        <v>33.9</v>
      </c>
      <c r="I33">
        <v>0</v>
      </c>
      <c r="J33">
        <v>1</v>
      </c>
      <c r="K33">
        <v>1</v>
      </c>
      <c r="L33" t="str">
        <f>SUBSTITUTE(_xlfn.CONCAT(LOWER(Technologies[[#This Row],[FUELNEW]]),UPPER(Technologies[[#This Row],[FUELTYPENEW]]),"FixedOperatingCostTimeSeries")," ","")</f>
        <v>windONSHOREFixedOperatingCostTimeSeries</v>
      </c>
      <c r="M33">
        <v>0</v>
      </c>
      <c r="N33">
        <v>0.05</v>
      </c>
    </row>
    <row r="34" spans="1:14" x14ac:dyDescent="0.35">
      <c r="A34" t="s">
        <v>258</v>
      </c>
      <c r="B34">
        <v>1</v>
      </c>
      <c r="C34">
        <v>1</v>
      </c>
      <c r="D34" t="s">
        <v>256</v>
      </c>
      <c r="E34" t="s">
        <v>259</v>
      </c>
      <c r="F34">
        <v>0</v>
      </c>
      <c r="G34">
        <v>2</v>
      </c>
      <c r="H34">
        <v>47.8</v>
      </c>
      <c r="I34">
        <v>0</v>
      </c>
      <c r="J34">
        <v>1</v>
      </c>
      <c r="K34">
        <v>2</v>
      </c>
      <c r="L34" t="str">
        <f>SUBSTITUTE(_xlfn.CONCAT(LOWER(Technologies[[#This Row],[FUELNEW]]),UPPER(Technologies[[#This Row],[FUELTYPENEW]]),"FixedOperatingCostTimeSeries")," ","")</f>
        <v>windOFFSHOREFixedOperatingCostTimeSeries</v>
      </c>
      <c r="M34">
        <v>0</v>
      </c>
      <c r="N34">
        <v>0.08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F10"/>
  <sheetViews>
    <sheetView workbookViewId="0">
      <selection activeCell="G6" sqref="G6"/>
    </sheetView>
  </sheetViews>
  <sheetFormatPr defaultRowHeight="14.5" x14ac:dyDescent="0.35"/>
  <cols>
    <col min="1" max="1" width="17.54296875" customWidth="1"/>
  </cols>
  <sheetData>
    <row r="1" spans="1:6" x14ac:dyDescent="0.35">
      <c r="A1" t="s">
        <v>0</v>
      </c>
      <c r="B1" s="4" t="s">
        <v>144</v>
      </c>
      <c r="C1" s="4" t="s">
        <v>145</v>
      </c>
      <c r="D1" s="4" t="s">
        <v>146</v>
      </c>
      <c r="E1" t="s">
        <v>147</v>
      </c>
      <c r="F1" t="s">
        <v>148</v>
      </c>
    </row>
    <row r="2" spans="1:6" x14ac:dyDescent="0.35">
      <c r="A2" t="s">
        <v>122</v>
      </c>
      <c r="B2">
        <v>1.01</v>
      </c>
      <c r="C2">
        <v>1.05</v>
      </c>
      <c r="D2">
        <v>0.97</v>
      </c>
      <c r="E2">
        <f>8*3.6</f>
        <v>28.8</v>
      </c>
      <c r="F2" t="s">
        <v>121</v>
      </c>
    </row>
    <row r="3" spans="1:6" x14ac:dyDescent="0.35">
      <c r="A3" t="s">
        <v>131</v>
      </c>
      <c r="B3">
        <v>1.01</v>
      </c>
      <c r="C3">
        <v>1.02</v>
      </c>
      <c r="D3">
        <v>1</v>
      </c>
      <c r="E3">
        <f>0.78*3.6</f>
        <v>2.8080000000000003</v>
      </c>
      <c r="F3" t="s">
        <v>130</v>
      </c>
    </row>
    <row r="4" spans="1:6" x14ac:dyDescent="0.35">
      <c r="A4" t="s">
        <v>133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132</v>
      </c>
    </row>
    <row r="5" spans="1:6" x14ac:dyDescent="0.35">
      <c r="A5" t="s">
        <v>124</v>
      </c>
      <c r="B5">
        <v>1</v>
      </c>
      <c r="C5">
        <v>1.04</v>
      </c>
      <c r="D5">
        <v>0.79</v>
      </c>
      <c r="E5">
        <f>2.04*3.6</f>
        <v>7.3440000000000003</v>
      </c>
      <c r="F5" t="s">
        <v>123</v>
      </c>
    </row>
    <row r="6" spans="1:6" x14ac:dyDescent="0.35">
      <c r="A6" t="s">
        <v>129</v>
      </c>
      <c r="B6">
        <v>1</v>
      </c>
      <c r="C6">
        <v>1.02</v>
      </c>
      <c r="D6">
        <v>0.98</v>
      </c>
      <c r="E6">
        <f>2.04*3.6</f>
        <v>7.3440000000000003</v>
      </c>
      <c r="F6" t="s">
        <v>128</v>
      </c>
    </row>
    <row r="7" spans="1:6" x14ac:dyDescent="0.35">
      <c r="A7" t="s">
        <v>126</v>
      </c>
      <c r="B7">
        <v>1.01</v>
      </c>
      <c r="C7">
        <v>1.06</v>
      </c>
      <c r="D7">
        <v>0.95</v>
      </c>
      <c r="E7">
        <f>3.55*3.6</f>
        <v>12.78</v>
      </c>
      <c r="F7" t="s">
        <v>127</v>
      </c>
    </row>
    <row r="8" spans="1:6" x14ac:dyDescent="0.35">
      <c r="A8" t="s">
        <v>149</v>
      </c>
      <c r="B8">
        <v>0</v>
      </c>
      <c r="C8">
        <v>0</v>
      </c>
      <c r="D8">
        <v>0</v>
      </c>
      <c r="E8">
        <v>25</v>
      </c>
      <c r="F8" t="s">
        <v>150</v>
      </c>
    </row>
    <row r="9" spans="1:6" x14ac:dyDescent="0.35">
      <c r="A9" t="s">
        <v>151</v>
      </c>
      <c r="B9">
        <v>1.01</v>
      </c>
      <c r="C9">
        <v>1.06</v>
      </c>
      <c r="D9">
        <v>0.95</v>
      </c>
      <c r="E9">
        <f>3.55*3.6</f>
        <v>12.78</v>
      </c>
      <c r="F9" t="s">
        <v>125</v>
      </c>
    </row>
    <row r="10" spans="1:6" x14ac:dyDescent="0.35">
      <c r="A10" t="s">
        <v>137</v>
      </c>
      <c r="B10">
        <v>0</v>
      </c>
      <c r="C10">
        <v>0</v>
      </c>
      <c r="D10">
        <v>0</v>
      </c>
      <c r="E10">
        <v>0</v>
      </c>
      <c r="F10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P33" sqref="P33"/>
    </sheetView>
  </sheetViews>
  <sheetFormatPr defaultRowHeight="14.5" x14ac:dyDescent="0.35"/>
  <cols>
    <col min="2" max="2" width="20.7265625" customWidth="1"/>
    <col min="4" max="4" width="13.54296875" customWidth="1"/>
  </cols>
  <sheetData>
    <row r="1" spans="1:6" x14ac:dyDescent="0.35">
      <c r="A1" t="s">
        <v>116</v>
      </c>
      <c r="B1" t="s">
        <v>115</v>
      </c>
      <c r="C1" s="4" t="s">
        <v>117</v>
      </c>
      <c r="D1" s="4" t="s">
        <v>118</v>
      </c>
      <c r="E1" t="s">
        <v>119</v>
      </c>
      <c r="F1" t="s">
        <v>120</v>
      </c>
    </row>
    <row r="2" spans="1:6" x14ac:dyDescent="0.35">
      <c r="A2">
        <v>1</v>
      </c>
      <c r="B2" t="s">
        <v>121</v>
      </c>
      <c r="C2">
        <v>0</v>
      </c>
      <c r="D2">
        <v>25000</v>
      </c>
      <c r="E2">
        <v>0.5</v>
      </c>
      <c r="F2" t="s">
        <v>122</v>
      </c>
    </row>
    <row r="3" spans="1:6" x14ac:dyDescent="0.35">
      <c r="A3">
        <v>2</v>
      </c>
      <c r="B3" t="s">
        <v>123</v>
      </c>
      <c r="C3">
        <v>0.34</v>
      </c>
      <c r="D3">
        <v>29000</v>
      </c>
      <c r="E3">
        <v>1</v>
      </c>
      <c r="F3" t="s">
        <v>124</v>
      </c>
    </row>
    <row r="4" spans="1:6" x14ac:dyDescent="0.35">
      <c r="A4">
        <v>3</v>
      </c>
      <c r="B4" t="s">
        <v>125</v>
      </c>
      <c r="C4">
        <v>0.20448</v>
      </c>
      <c r="D4">
        <v>36</v>
      </c>
      <c r="E4">
        <v>1</v>
      </c>
      <c r="F4" t="s">
        <v>126</v>
      </c>
    </row>
    <row r="5" spans="1:6" x14ac:dyDescent="0.35">
      <c r="A5">
        <v>4</v>
      </c>
      <c r="B5" t="s">
        <v>127</v>
      </c>
      <c r="C5">
        <v>0.20448</v>
      </c>
      <c r="D5">
        <v>36</v>
      </c>
      <c r="E5">
        <v>1</v>
      </c>
      <c r="F5" t="s">
        <v>126</v>
      </c>
    </row>
    <row r="6" spans="1:6" x14ac:dyDescent="0.35">
      <c r="A6">
        <v>5</v>
      </c>
      <c r="B6" t="s">
        <v>128</v>
      </c>
      <c r="C6">
        <v>0.41</v>
      </c>
      <c r="D6">
        <v>3600</v>
      </c>
      <c r="E6">
        <v>1</v>
      </c>
      <c r="F6" t="s">
        <v>129</v>
      </c>
    </row>
    <row r="7" spans="1:6" x14ac:dyDescent="0.35">
      <c r="A7">
        <v>6</v>
      </c>
      <c r="B7" t="s">
        <v>130</v>
      </c>
      <c r="C7">
        <v>0</v>
      </c>
      <c r="D7" s="1">
        <v>3800000000</v>
      </c>
      <c r="E7">
        <v>1</v>
      </c>
      <c r="F7" t="s">
        <v>131</v>
      </c>
    </row>
    <row r="8" spans="1:6" x14ac:dyDescent="0.35">
      <c r="A8">
        <v>7</v>
      </c>
      <c r="B8" t="s">
        <v>132</v>
      </c>
      <c r="C8">
        <v>0.26750000000000002</v>
      </c>
      <c r="D8">
        <v>11600</v>
      </c>
      <c r="E8">
        <v>1</v>
      </c>
      <c r="F8" t="s">
        <v>133</v>
      </c>
    </row>
    <row r="9" spans="1:6" x14ac:dyDescent="0.35">
      <c r="A9">
        <v>8</v>
      </c>
      <c r="B9" t="s">
        <v>134</v>
      </c>
      <c r="C9">
        <v>0.26388</v>
      </c>
      <c r="D9">
        <v>25000</v>
      </c>
      <c r="E9">
        <v>0.5</v>
      </c>
      <c r="F9" t="s">
        <v>122</v>
      </c>
    </row>
    <row r="10" spans="1:6" x14ac:dyDescent="0.35">
      <c r="A10">
        <v>9</v>
      </c>
      <c r="B10" t="s">
        <v>135</v>
      </c>
      <c r="C10">
        <v>0.20448</v>
      </c>
      <c r="D10">
        <v>25000</v>
      </c>
      <c r="E10">
        <v>0.5</v>
      </c>
      <c r="F10" t="s">
        <v>122</v>
      </c>
    </row>
    <row r="11" spans="1:6" x14ac:dyDescent="0.35">
      <c r="A11">
        <v>10</v>
      </c>
      <c r="B11" t="s">
        <v>136</v>
      </c>
      <c r="C11">
        <v>0</v>
      </c>
      <c r="D11">
        <v>25000</v>
      </c>
      <c r="E11">
        <v>0.5</v>
      </c>
      <c r="F11" t="s">
        <v>137</v>
      </c>
    </row>
    <row r="12" spans="1:6" x14ac:dyDescent="0.35">
      <c r="A12">
        <v>11</v>
      </c>
      <c r="B12" t="s">
        <v>138</v>
      </c>
      <c r="C12">
        <v>0</v>
      </c>
      <c r="D12">
        <v>25000</v>
      </c>
      <c r="E12">
        <v>0.5</v>
      </c>
      <c r="F12" t="s">
        <v>137</v>
      </c>
    </row>
    <row r="13" spans="1:6" x14ac:dyDescent="0.35">
      <c r="A13">
        <v>12</v>
      </c>
      <c r="B13" t="s">
        <v>139</v>
      </c>
      <c r="C13">
        <v>0</v>
      </c>
      <c r="D13">
        <v>25000</v>
      </c>
      <c r="E13">
        <v>0.5</v>
      </c>
      <c r="F13" t="s">
        <v>137</v>
      </c>
    </row>
    <row r="14" spans="1:6" x14ac:dyDescent="0.35">
      <c r="A14">
        <v>13</v>
      </c>
      <c r="B14" t="s">
        <v>140</v>
      </c>
      <c r="C14">
        <v>0</v>
      </c>
      <c r="D14">
        <v>25000</v>
      </c>
      <c r="E14">
        <v>0.5</v>
      </c>
      <c r="F14" t="s">
        <v>137</v>
      </c>
    </row>
    <row r="15" spans="1:6" x14ac:dyDescent="0.35">
      <c r="A15">
        <v>14</v>
      </c>
      <c r="B15" t="s">
        <v>141</v>
      </c>
      <c r="C15">
        <v>0</v>
      </c>
      <c r="D15">
        <v>25000</v>
      </c>
      <c r="E15">
        <v>0.5</v>
      </c>
      <c r="F15" t="s">
        <v>137</v>
      </c>
    </row>
    <row r="16" spans="1:6" x14ac:dyDescent="0.35">
      <c r="A16">
        <v>15</v>
      </c>
      <c r="B16" t="s">
        <v>142</v>
      </c>
      <c r="C16">
        <v>0</v>
      </c>
      <c r="D16">
        <v>25000</v>
      </c>
      <c r="E16">
        <v>0.5</v>
      </c>
      <c r="F16" t="s">
        <v>137</v>
      </c>
    </row>
    <row r="17" spans="1:6" x14ac:dyDescent="0.35">
      <c r="A17">
        <v>16</v>
      </c>
      <c r="B17" t="s">
        <v>143</v>
      </c>
      <c r="C17">
        <v>0</v>
      </c>
      <c r="D17">
        <v>25000</v>
      </c>
      <c r="E17">
        <v>0.5</v>
      </c>
      <c r="F17" t="s">
        <v>137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 x14ac:dyDescent="0.35"/>
  <cols>
    <col min="2" max="2" width="12.54296875" customWidth="1"/>
  </cols>
  <sheetData>
    <row r="1" spans="1:7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69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abSelected="1" topLeftCell="E1" workbookViewId="0">
      <selection sqref="A1:XFD1"/>
    </sheetView>
  </sheetViews>
  <sheetFormatPr defaultRowHeight="14.5" x14ac:dyDescent="0.3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 x14ac:dyDescent="0.35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 x14ac:dyDescent="0.35">
      <c r="A2" t="s">
        <v>260</v>
      </c>
      <c r="B2" t="s">
        <v>69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7</v>
      </c>
      <c r="N2">
        <v>3</v>
      </c>
      <c r="O2">
        <v>0.1</v>
      </c>
      <c r="P2" s="1">
        <v>3000000000</v>
      </c>
      <c r="Q2" t="s">
        <v>43</v>
      </c>
    </row>
    <row r="3" spans="1:17" x14ac:dyDescent="0.35">
      <c r="A3" t="s">
        <v>76</v>
      </c>
      <c r="B3" t="s">
        <v>69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7</v>
      </c>
      <c r="N3">
        <v>3</v>
      </c>
      <c r="O3">
        <v>0.1</v>
      </c>
      <c r="P3" s="1">
        <v>3000000000</v>
      </c>
      <c r="Q3" t="s">
        <v>43</v>
      </c>
    </row>
    <row r="4" spans="1:17" x14ac:dyDescent="0.35">
      <c r="A4" t="s">
        <v>77</v>
      </c>
      <c r="B4" t="s">
        <v>69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7</v>
      </c>
      <c r="N4">
        <v>3</v>
      </c>
      <c r="O4">
        <v>0.1</v>
      </c>
      <c r="P4" s="1">
        <v>3000000000</v>
      </c>
      <c r="Q4" t="s">
        <v>43</v>
      </c>
    </row>
    <row r="5" spans="1:17" x14ac:dyDescent="0.35">
      <c r="A5" t="s">
        <v>78</v>
      </c>
      <c r="B5" t="s">
        <v>69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7</v>
      </c>
      <c r="N5">
        <v>3</v>
      </c>
      <c r="O5">
        <v>0.1</v>
      </c>
      <c r="P5" s="1">
        <v>3000000000</v>
      </c>
      <c r="Q5" t="s">
        <v>43</v>
      </c>
    </row>
    <row r="6" spans="1:17" x14ac:dyDescent="0.35">
      <c r="A6" t="s">
        <v>79</v>
      </c>
      <c r="B6" t="s">
        <v>69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7</v>
      </c>
      <c r="N6">
        <v>3</v>
      </c>
      <c r="O6">
        <v>0.1</v>
      </c>
      <c r="P6" s="1">
        <v>3000000000</v>
      </c>
      <c r="Q6" t="s">
        <v>43</v>
      </c>
    </row>
    <row r="7" spans="1:17" x14ac:dyDescent="0.35">
      <c r="A7" t="s">
        <v>80</v>
      </c>
      <c r="B7" t="s">
        <v>69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7</v>
      </c>
      <c r="N7">
        <v>3</v>
      </c>
      <c r="O7">
        <v>0.1</v>
      </c>
      <c r="P7" s="1">
        <v>3000000000</v>
      </c>
      <c r="Q7" t="s">
        <v>43</v>
      </c>
    </row>
    <row r="8" spans="1:17" x14ac:dyDescent="0.35">
      <c r="A8" t="s">
        <v>81</v>
      </c>
      <c r="B8" t="s">
        <v>69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7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C o E A A B Q S w M E F A A C A A g A / V B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/ V B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Q U l R E R t x 3 J A E A A K Q E A A A T A B w A R m 9 y b X V s Y X M v U 2 V j d G l v b j E u b S C i G A A o o B Q A A A A A A A A A A A A A A A A A A A A A A A A A A A D t k M F r g z A Y x e + C / 0 P I L g p W n L D L h o d N 7 V p G 1 1 I 7 d t B S Y v y o M k 0 k i d t g 7 H 9 f i o X Z 0 u 6 + s V w C e e / L 9 9 5 P A l U V Z y j p 7 8 s b 0 z A N W R I B B R p 3 U N 8 D Q w G q Q Z k G 0 i f h n a C g X 2 4 p B S n d i C i S E w n W u K r B D T l T w J S 0 c H y d R Y K 3 O X / P 3 r h 4 k S 2 h k G 0 i a A g r l i B b z i S E v G l B g b R 8 z / f s h + n i L p w v s 9 2 P W T i f L e J V n K D 4 C f n e l T f a q 6 P J / H n i N k W O b Q e l o Q C i 4 J G 8 V l u y C 7 / Q G 0 G o C m S g R A d r 2 + l D b 7 6 L 9 P k / 0 o S W O k u A s T N V 0 A R 4 7 8 D r z 3 Q X Y G 0 a F T s c P g Y z I + 3 f A N M X + Q m M d p w D o 6 U h m B X Q k v G a b / W q 3 0 / n q M 0 5 R E P b K U 5 D f Q j r 4 m A S W b 6 N / 5 m d Y v Y F U E s B A i 0 A F A A C A A g A / V B S V H U o f X a k A A A A 9 g A A A B I A A A A A A A A A A A A A A A A A A A A A A E N v b m Z p Z y 9 Q Y W N r Y W d l L n h t b F B L A Q I t A B Q A A g A I A P 1 Q U l Q P y u m r p A A A A O k A A A A T A A A A A A A A A A A A A A A A A P A A A A B b Q 2 9 u d G V u d F 9 U e X B l c 1 0 u e G 1 s U E s B A i 0 A F A A C A A g A / V B S V E R G 3 H c k A Q A A p A Q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c A A A A A A A A Y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H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n V l b E d l b i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1 Q x N D o z N T o x N S 4 1 O D Y z O D k 0 W i I g L z 4 8 R W 5 0 c n k g V H l w Z T 0 i R m l s b E N v b H V t b l R 5 c G V z I i B W Y W x 1 Z T 0 i c 0 J n S T 0 i I C 8 + P E V u d H J 5 I F R 5 c G U 9 I k Z p b G x D b 2 x 1 b W 5 O Y W 1 l c y I g V m F s d W U 9 I n N b J n F 1 b 3 Q 7 R l V F T E d F T i Z x d W 9 0 O y w m c X V v d D t P c m R l c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Z W x H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G 5 v b G 9 n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1 Q x N D o z N T o z M i 4 x M z E 0 N D c w W i I g L z 4 8 R W 5 0 c n k g V H l w Z T 0 i R m l s b E N v b H V t b l R 5 c G V z I i B W Y W x 1 Z T 0 i c 0 J n S U N C Z 1 l G Q l F V R i I g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j a G 5 v b G 9 n a W V z L 0 F 1 d G 9 S Z W 1 v d m V k Q 2 9 s d W 1 u c z E u e 1 R l Y 2 h u T 3 J k Z X I s M H 0 m c X V v d D s s J n F 1 b 3 Q 7 U 2 V j d G l v b j E v V G V j a G 5 v b G 9 n a W V z L 0 F 1 d G 9 S Z W 1 v d m V k Q 2 9 s d W 1 u c z E u e 0 Z V R U x D T 0 1 C S S w x f S Z x d W 9 0 O y w m c X V v d D t T Z W N 0 a W 9 u M S 9 U Z W N o b m 9 s b 2 d p Z X M v Q X V 0 b 1 J l b W 9 2 Z W R D b 2 x 1 b W 5 z M S 5 7 U k V T Q 2 9 t Y m k s M n 0 m c X V v d D s s J n F 1 b 3 Q 7 U 2 V j d G l v b j E v V G V j a G 5 v b G 9 n a W V z L 0 F 1 d G 9 S Z W 1 v d m V k Q 2 9 s d W 1 u c z E u e 0 Z V R U x O R V c s M 3 0 m c X V v d D s s J n F 1 b 3 Q 7 U 2 V j d G l v b j E v V G V j a G 5 v b G 9 n a W V z L 0 F 1 d G 9 S Z W 1 v d m V k Q 2 9 s d W 1 u c z E u e 0 Z V R U x U W V B F T k V X L D R 9 J n F 1 b 3 Q 7 L C Z x d W 9 0 O 1 N l Y 3 R p b 2 4 x L 1 R l Y 2 h u b 2 x v Z 2 l l c y 9 B d X R v U m V t b 3 Z l Z E N v b H V t b n M x L n t F T U l T U 0 l P T l M s N X 0 m c X V v d D s s J n F 1 b 3 Q 7 U 2 V j d G l v b j E v V G V j a G 5 v b G 9 n a W V z L 0 F 1 d G 9 S Z W 1 v d m V k Q 2 9 s d W 1 u c z E u e 1 Z B U i B P X H U w M D I 2 T S w 2 f S Z x d W 9 0 O y w m c X V v d D t T Z W N 0 a W 9 u M S 9 U Z W N o b m 9 s b 2 d p Z X M v Q X V 0 b 1 J l b W 9 2 Z W R D b 2 x 1 b W 5 z M S 5 7 R k l Y R U Q g T 1 x 1 M D A y N k 0 s N 3 0 m c X V v d D s s J n F 1 b 3 Q 7 U 2 V j d G l v b j E v V G V j a G 5 v b G 9 n a W V z L 0 F 1 d G 9 S Z W 1 v d m V k Q 2 9 s d W 1 u c z E u e 0 N D U y B U U k F O U 1 B P U l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V j a G 5 v b G 9 n a W V z L 0 F 1 d G 9 S Z W 1 v d m V k Q 2 9 s d W 1 u c z E u e 1 R l Y 2 h u T 3 J k Z X I s M H 0 m c X V v d D s s J n F 1 b 3 Q 7 U 2 V j d G l v b j E v V G V j a G 5 v b G 9 n a W V z L 0 F 1 d G 9 S Z W 1 v d m V k Q 2 9 s d W 1 u c z E u e 0 Z V R U x D T 0 1 C S S w x f S Z x d W 9 0 O y w m c X V v d D t T Z W N 0 a W 9 u M S 9 U Z W N o b m 9 s b 2 d p Z X M v Q X V 0 b 1 J l b W 9 2 Z W R D b 2 x 1 b W 5 z M S 5 7 U k V T Q 2 9 t Y m k s M n 0 m c X V v d D s s J n F 1 b 3 Q 7 U 2 V j d G l v b j E v V G V j a G 5 v b G 9 n a W V z L 0 F 1 d G 9 S Z W 1 v d m V k Q 2 9 s d W 1 u c z E u e 0 Z V R U x O R V c s M 3 0 m c X V v d D s s J n F 1 b 3 Q 7 U 2 V j d G l v b j E v V G V j a G 5 v b G 9 n a W V z L 0 F 1 d G 9 S Z W 1 v d m V k Q 2 9 s d W 1 u c z E u e 0 Z V R U x U W V B F T k V X L D R 9 J n F 1 b 3 Q 7 L C Z x d W 9 0 O 1 N l Y 3 R p b 2 4 x L 1 R l Y 2 h u b 2 x v Z 2 l l c y 9 B d X R v U m V t b 3 Z l Z E N v b H V t b n M x L n t F T U l T U 0 l P T l M s N X 0 m c X V v d D s s J n F 1 b 3 Q 7 U 2 V j d G l v b j E v V G V j a G 5 v b G 9 n a W V z L 0 F 1 d G 9 S Z W 1 v d m V k Q 2 9 s d W 1 u c z E u e 1 Z B U i B P X H U w M D I 2 T S w 2 f S Z x d W 9 0 O y w m c X V v d D t T Z W N 0 a W 9 u M S 9 U Z W N o b m 9 s b 2 d p Z X M v Q X V 0 b 1 J l b W 9 2 Z W R D b 2 x 1 b W 5 z M S 5 7 R k l Y R U Q g T 1 x 1 M D A y N k 0 s N 3 0 m c X V v d D s s J n F 1 b 3 Q 7 U 2 V j d G l v b j E v V G V j a G 5 v b G 9 n a W V z L 0 F 1 d G 9 S Z W 1 v d m V k Q 2 9 s d W 1 u c z E u e 0 N D U y B U U k F O U 1 B P U l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b m 9 s b 2 d p Z X M v X 1 R l Y 2 h u b 2 x v Z 2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Y 2 h u b 2 x v Z 2 l l c y I g L z 4 8 R W 5 0 c n k g V H l w Z T 0 i R m l s b G V k Q 2 9 t c G x l d G V S Z X N 1 b H R U b 1 d v c m t z a G V l d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d U M T Q 6 M z U 6 M z I u M T M x N D Q 3 M F o i I C 8 + P E V u d H J 5 I F R 5 c G U 9 I k Z p b G x D b 2 x 1 b W 5 U e X B l c y I g V m F s d W U 9 I n N C Z 0 l D Q m d Z R k J R V U Y i I C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G 5 v b G 9 n a W V z J T I w K D I p L 1 9 U Z W N o b m 9 s b 2 d p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A J 9 Q Q z F S U i A m E b I 8 O c v r g A A A A A C A A A A A A A D Z g A A w A A A A B A A A A C H k F a l 8 D j w S 1 w L 5 + 5 J n z g 3 A A A A A A S A A A C g A A A A E A A A A G / y 7 Z c Z i T B g 1 N u M H f 9 c s r 5 Q A A A A S p m B c F 3 i M t W k / t E c 6 v g F r O / r v h 2 w w y E v f Q M l e J J 2 c k J c N Q D A p A X P z / D 6 V 0 t L m t W L U Y P t O W 9 e / D F O J J R + / z I a 9 u d L 8 w r Z F 4 l c o y F e c v j F 1 A 4 U A A A A N 1 H 7 t z n f + 3 p z A 7 M a 1 T W I F W J n h 4 k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explanation</vt:lpstr>
      <vt:lpstr>CapacityMarkets</vt:lpstr>
      <vt:lpstr>CO2Auction</vt:lpstr>
      <vt:lpstr>EnergyConsumers</vt:lpstr>
      <vt:lpstr>Technologies</vt:lpstr>
      <vt:lpstr>FuelPriceTrends</vt:lpstr>
      <vt:lpstr>powerTechnologies</vt:lpstr>
      <vt:lpstr>ElectricitySpotMarkets</vt:lpstr>
      <vt:lpstr>EnergyProducers</vt:lpstr>
      <vt:lpstr>GeometricTrends</vt:lpstr>
      <vt:lpstr>Governments</vt:lpstr>
      <vt:lpstr>StepTrends</vt:lpstr>
      <vt:lpstr>IntermittentResourceProfiles</vt:lpstr>
      <vt:lpstr>MarketStabilityReserve</vt:lpstr>
      <vt:lpstr>NationalGovernments</vt:lpstr>
      <vt:lpstr>TargetInvestors</vt:lpstr>
      <vt:lpstr>TargetInvestorTargets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2022-02-22T16:35:55Z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