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dept\Documents\LIB\CV\"/>
    </mc:Choice>
  </mc:AlternateContent>
  <xr:revisionPtr revIDLastSave="0" documentId="13_ncr:1_{C47CDF08-AC43-4EFB-9B77-83A50C543DD2}" xr6:coauthVersionLast="47" xr6:coauthVersionMax="47" xr10:uidLastSave="{00000000-0000-0000-0000-000000000000}"/>
  <bookViews>
    <workbookView xWindow="9060" yWindow="0" windowWidth="11430" windowHeight="10920" xr2:uid="{D436ABD0-F17F-46AA-AA36-EA21B3B5A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1" l="1"/>
  <c r="AD18" i="1"/>
  <c r="AD17" i="1"/>
  <c r="AD16" i="1"/>
  <c r="AD5" i="1"/>
  <c r="AD6" i="1"/>
  <c r="AD7" i="1"/>
  <c r="AD8" i="1"/>
  <c r="AD9" i="1"/>
  <c r="AD10" i="1"/>
  <c r="AD11" i="1"/>
  <c r="AD12" i="1"/>
  <c r="AD13" i="1"/>
  <c r="AD14" i="1"/>
  <c r="AD4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N16" i="1"/>
  <c r="D1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X5" i="1"/>
  <c r="X6" i="1"/>
  <c r="X7" i="1"/>
  <c r="X8" i="1"/>
  <c r="X9" i="1"/>
  <c r="X10" i="1"/>
  <c r="X11" i="1"/>
  <c r="X12" i="1"/>
  <c r="X13" i="1"/>
  <c r="X1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S5" i="1"/>
  <c r="S6" i="1"/>
  <c r="S7" i="1"/>
  <c r="S8" i="1"/>
  <c r="S9" i="1"/>
  <c r="S10" i="1"/>
  <c r="S11" i="1"/>
  <c r="S12" i="1"/>
  <c r="S13" i="1"/>
  <c r="S14" i="1"/>
  <c r="S4" i="1"/>
  <c r="U3" i="1"/>
  <c r="V3" i="1" s="1"/>
  <c r="W3" i="1" s="1"/>
  <c r="T3" i="1"/>
  <c r="P3" i="1"/>
  <c r="Q3" i="1" s="1"/>
  <c r="R3" i="1" s="1"/>
  <c r="O3" i="1"/>
  <c r="P6" i="1"/>
  <c r="R14" i="1"/>
  <c r="R13" i="1"/>
  <c r="R12" i="1"/>
  <c r="R11" i="1"/>
  <c r="R10" i="1"/>
  <c r="R9" i="1"/>
  <c r="R8" i="1"/>
  <c r="R7" i="1"/>
  <c r="R6" i="1"/>
  <c r="R5" i="1"/>
  <c r="R4" i="1"/>
  <c r="Q14" i="1"/>
  <c r="Q13" i="1"/>
  <c r="Q12" i="1"/>
  <c r="Q11" i="1"/>
  <c r="Q10" i="1"/>
  <c r="Q9" i="1"/>
  <c r="Q8" i="1"/>
  <c r="Q7" i="1"/>
  <c r="Q6" i="1"/>
  <c r="Q5" i="1"/>
  <c r="Q4" i="1"/>
  <c r="P14" i="1"/>
  <c r="P13" i="1"/>
  <c r="P12" i="1"/>
  <c r="P11" i="1"/>
  <c r="P10" i="1"/>
  <c r="P9" i="1"/>
  <c r="P8" i="1"/>
  <c r="P7" i="1"/>
  <c r="P5" i="1"/>
  <c r="P4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4" i="1"/>
  <c r="M14" i="1"/>
  <c r="M13" i="1"/>
  <c r="M12" i="1"/>
  <c r="M11" i="1"/>
  <c r="M10" i="1"/>
  <c r="M9" i="1"/>
  <c r="M8" i="1"/>
  <c r="M7" i="1"/>
  <c r="M6" i="1"/>
  <c r="M5" i="1"/>
  <c r="M4" i="1"/>
  <c r="L14" i="1"/>
  <c r="L13" i="1"/>
  <c r="L12" i="1"/>
  <c r="L11" i="1"/>
  <c r="L10" i="1"/>
  <c r="L9" i="1"/>
  <c r="L8" i="1"/>
  <c r="L7" i="1"/>
  <c r="L6" i="1"/>
  <c r="L5" i="1"/>
  <c r="L4" i="1"/>
  <c r="K14" i="1"/>
  <c r="K13" i="1"/>
  <c r="K12" i="1"/>
  <c r="K11" i="1"/>
  <c r="K10" i="1"/>
  <c r="K9" i="1"/>
  <c r="K8" i="1"/>
  <c r="K7" i="1"/>
  <c r="K6" i="1"/>
  <c r="K5" i="1"/>
  <c r="K4" i="1"/>
  <c r="J4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4" i="1"/>
  <c r="I5" i="1"/>
  <c r="I6" i="1"/>
  <c r="I7" i="1"/>
  <c r="I8" i="1"/>
  <c r="I9" i="1"/>
  <c r="I10" i="1"/>
  <c r="I11" i="1"/>
  <c r="I12" i="1"/>
  <c r="I13" i="1"/>
  <c r="I14" i="1"/>
  <c r="D17" i="1"/>
  <c r="C16" i="1"/>
  <c r="D19" i="1"/>
  <c r="C19" i="1"/>
  <c r="D18" i="1"/>
  <c r="C18" i="1"/>
  <c r="C17" i="1"/>
  <c r="X4" i="1" l="1"/>
  <c r="N18" i="1"/>
  <c r="N17" i="1"/>
  <c r="N19" i="1"/>
</calcChain>
</file>

<file path=xl/sharedStrings.xml><?xml version="1.0" encoding="utf-8"?>
<sst xmlns="http://schemas.openxmlformats.org/spreadsheetml/2006/main" count="36" uniqueCount="34">
  <si>
    <t>Employee Payroll</t>
  </si>
  <si>
    <t>First Name</t>
  </si>
  <si>
    <t>Last Name</t>
  </si>
  <si>
    <t>Hours Worked</t>
  </si>
  <si>
    <t>Total Pay</t>
  </si>
  <si>
    <t>Ayantayo</t>
  </si>
  <si>
    <t>Olaoluwa</t>
  </si>
  <si>
    <t>Ajayi</t>
  </si>
  <si>
    <t>Adedokun</t>
  </si>
  <si>
    <t>Adebayo</t>
  </si>
  <si>
    <t>Falana</t>
  </si>
  <si>
    <t>Olugbile</t>
  </si>
  <si>
    <t>Adejare</t>
  </si>
  <si>
    <t>Ojeleke</t>
  </si>
  <si>
    <t>Jegede</t>
  </si>
  <si>
    <t>Mercy</t>
  </si>
  <si>
    <t>Godwin</t>
  </si>
  <si>
    <t>Happiness</t>
  </si>
  <si>
    <t xml:space="preserve">Olugbile </t>
  </si>
  <si>
    <t>Joy</t>
  </si>
  <si>
    <t>Femi</t>
  </si>
  <si>
    <t>Wumi</t>
  </si>
  <si>
    <t>Ajibade</t>
  </si>
  <si>
    <t>Gabriel</t>
  </si>
  <si>
    <t>Andrew</t>
  </si>
  <si>
    <t>Faith</t>
  </si>
  <si>
    <t>Hourly Wage N</t>
  </si>
  <si>
    <t>TOTAL</t>
  </si>
  <si>
    <t xml:space="preserve">MAX </t>
  </si>
  <si>
    <t xml:space="preserve">MIN </t>
  </si>
  <si>
    <t xml:space="preserve">AVERAGE 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</si>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</sst>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₦-46A]* #,##0.00_-;\-[$₦-46A]* #,##0.00_-;_-[$₦-46A]* &quot;-&quot;??_-;_-@_-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0" fontId="0" fillId="0" borderId="0" xfId="0" applyFill="1"/>
    <xf numFmtId="164" fontId="0" fillId="4" borderId="0" xfId="0" applyNumberFormat="1" applyFill="1"/>
    <xf numFmtId="16" fontId="0" fillId="4" borderId="0" xfId="0" applyNumberFormat="1" applyFill="1" applyAlignment="1">
      <alignment horizontal="center"/>
    </xf>
    <xf numFmtId="16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3C2-9592-4B76-AA57-1B1A2FB6C4D3}">
  <sheetPr>
    <pageSetUpPr fitToPage="1"/>
  </sheetPr>
  <dimension ref="A1:AD21"/>
  <sheetViews>
    <sheetView tabSelected="1" zoomScaleNormal="100" workbookViewId="0">
      <selection activeCell="E17" sqref="E17"/>
    </sheetView>
  </sheetViews>
  <sheetFormatPr defaultRowHeight="15" x14ac:dyDescent="0.25"/>
  <cols>
    <col min="1" max="1" width="13" customWidth="1"/>
    <col min="2" max="2" width="12.140625" customWidth="1"/>
    <col min="3" max="3" width="15.42578125" style="1" customWidth="1"/>
    <col min="4" max="13" width="15" customWidth="1"/>
    <col min="14" max="14" width="13.5703125" customWidth="1"/>
    <col min="15" max="18" width="12.42578125" customWidth="1"/>
    <col min="19" max="23" width="18.42578125" customWidth="1"/>
    <col min="24" max="24" width="15" customWidth="1"/>
    <col min="25" max="25" width="14.5703125" customWidth="1"/>
    <col min="26" max="27" width="13.85546875" customWidth="1"/>
    <col min="28" max="28" width="13.42578125" customWidth="1"/>
    <col min="30" max="30" width="14.42578125" customWidth="1"/>
  </cols>
  <sheetData>
    <row r="1" spans="1:30" x14ac:dyDescent="0.25">
      <c r="A1" t="s">
        <v>0</v>
      </c>
    </row>
    <row r="2" spans="1:30" x14ac:dyDescent="0.25">
      <c r="D2" s="8" t="s">
        <v>3</v>
      </c>
      <c r="E2" s="8"/>
      <c r="F2" s="8"/>
      <c r="G2" s="8"/>
      <c r="H2" s="8"/>
      <c r="I2" t="s">
        <v>31</v>
      </c>
      <c r="N2" t="s">
        <v>4</v>
      </c>
      <c r="S2" t="s">
        <v>32</v>
      </c>
      <c r="X2" t="s">
        <v>4</v>
      </c>
      <c r="AD2" t="s">
        <v>33</v>
      </c>
    </row>
    <row r="3" spans="1:30" x14ac:dyDescent="0.25">
      <c r="A3" t="s">
        <v>2</v>
      </c>
      <c r="B3" t="s">
        <v>1</v>
      </c>
      <c r="C3" s="1" t="s">
        <v>26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11">
        <v>44927</v>
      </c>
      <c r="O3" s="10">
        <f>N3+7</f>
        <v>44934</v>
      </c>
      <c r="P3" s="10">
        <f t="shared" ref="P3:R3" si="2">O3+7</f>
        <v>44941</v>
      </c>
      <c r="Q3" s="10">
        <f t="shared" si="2"/>
        <v>44948</v>
      </c>
      <c r="R3" s="10">
        <f t="shared" si="2"/>
        <v>44955</v>
      </c>
      <c r="S3" s="12">
        <v>44927</v>
      </c>
      <c r="T3" s="12">
        <f>S3+7</f>
        <v>44934</v>
      </c>
      <c r="U3" s="12">
        <f t="shared" ref="U3:W3" si="3">T3+7</f>
        <v>44941</v>
      </c>
      <c r="V3" s="12">
        <f t="shared" si="3"/>
        <v>44948</v>
      </c>
      <c r="W3" s="12">
        <f t="shared" si="3"/>
        <v>44955</v>
      </c>
      <c r="X3" s="14">
        <v>44927</v>
      </c>
      <c r="Y3" s="14">
        <f>X3+7</f>
        <v>44934</v>
      </c>
      <c r="Z3" s="14">
        <f t="shared" ref="Z3:AB3" si="4">Y3+7</f>
        <v>44941</v>
      </c>
      <c r="AA3" s="14">
        <f t="shared" si="4"/>
        <v>44948</v>
      </c>
      <c r="AB3" s="14">
        <f t="shared" si="4"/>
        <v>44955</v>
      </c>
    </row>
    <row r="4" spans="1:30" x14ac:dyDescent="0.25">
      <c r="A4" t="s">
        <v>5</v>
      </c>
      <c r="B4" t="s">
        <v>25</v>
      </c>
      <c r="C4" s="3">
        <v>200</v>
      </c>
      <c r="D4" s="4">
        <v>30</v>
      </c>
      <c r="E4" s="4">
        <v>55</v>
      </c>
      <c r="F4" s="4">
        <v>80</v>
      </c>
      <c r="G4" s="4">
        <v>105</v>
      </c>
      <c r="H4" s="4">
        <v>130</v>
      </c>
      <c r="I4" s="7">
        <f>IF(D4&gt;40,D4-40,)</f>
        <v>0</v>
      </c>
      <c r="J4" s="7">
        <f>IF(E4&gt;40,E4-40,)</f>
        <v>15</v>
      </c>
      <c r="K4" s="7">
        <f>IF(F4&gt;40,F4-40,)</f>
        <v>40</v>
      </c>
      <c r="L4" s="7">
        <f>IF(G4&gt;40,G4-40,)</f>
        <v>65</v>
      </c>
      <c r="M4" s="7">
        <f>IF(H4&gt;40,H4-40,)</f>
        <v>90</v>
      </c>
      <c r="N4" s="9">
        <f>$C4*D4</f>
        <v>6000</v>
      </c>
      <c r="O4" s="9">
        <f>$C4*E4</f>
        <v>11000</v>
      </c>
      <c r="P4" s="9">
        <f>$C4*F4</f>
        <v>16000</v>
      </c>
      <c r="Q4" s="9">
        <f>$C4*G4</f>
        <v>21000</v>
      </c>
      <c r="R4" s="9">
        <f>$C4*H4</f>
        <v>26000</v>
      </c>
      <c r="S4" s="13">
        <f>$C4*I4</f>
        <v>0</v>
      </c>
      <c r="T4" s="13">
        <f t="shared" ref="T4:W14" si="5">$C4*J4</f>
        <v>3000</v>
      </c>
      <c r="U4" s="13">
        <f t="shared" si="5"/>
        <v>8000</v>
      </c>
      <c r="V4" s="13">
        <f t="shared" si="5"/>
        <v>13000</v>
      </c>
      <c r="W4" s="13">
        <f t="shared" si="5"/>
        <v>18000</v>
      </c>
      <c r="X4" s="15">
        <f>S4+N4</f>
        <v>6000</v>
      </c>
      <c r="Y4" s="15">
        <f t="shared" ref="Y4:AB14" si="6">T4+O4</f>
        <v>14000</v>
      </c>
      <c r="Z4" s="15">
        <f t="shared" si="6"/>
        <v>24000</v>
      </c>
      <c r="AA4" s="15">
        <f t="shared" si="6"/>
        <v>34000</v>
      </c>
      <c r="AB4" s="15">
        <f t="shared" si="6"/>
        <v>44000</v>
      </c>
      <c r="AD4" s="3">
        <f>SUM(X4:AB4)</f>
        <v>122000</v>
      </c>
    </row>
    <row r="5" spans="1:30" x14ac:dyDescent="0.25">
      <c r="A5" t="s">
        <v>6</v>
      </c>
      <c r="B5" t="s">
        <v>24</v>
      </c>
      <c r="C5" s="3">
        <v>150.19999999999999</v>
      </c>
      <c r="D5" s="4">
        <v>40</v>
      </c>
      <c r="E5" s="4">
        <v>45</v>
      </c>
      <c r="F5" s="4">
        <v>50</v>
      </c>
      <c r="G5" s="4">
        <v>55</v>
      </c>
      <c r="H5" s="4">
        <v>60</v>
      </c>
      <c r="I5" s="7">
        <f>IF(D5&gt;40,D5-40,0)</f>
        <v>0</v>
      </c>
      <c r="J5" s="7">
        <f>IF(E5&gt;40,E5-40,0)</f>
        <v>5</v>
      </c>
      <c r="K5" s="7">
        <f>IF(F5&gt;40,F5-40,0)</f>
        <v>10</v>
      </c>
      <c r="L5" s="7">
        <f>IF(G5&gt;40,G5-40,0)</f>
        <v>15</v>
      </c>
      <c r="M5" s="7">
        <f>IF(H5&gt;40,H5-40,0)</f>
        <v>20</v>
      </c>
      <c r="N5" s="9">
        <f t="shared" ref="N5:R14" si="7">$C5*D5</f>
        <v>6008</v>
      </c>
      <c r="O5" s="9">
        <f t="shared" si="7"/>
        <v>6758.9999999999991</v>
      </c>
      <c r="P5" s="9">
        <f t="shared" si="7"/>
        <v>7509.9999999999991</v>
      </c>
      <c r="Q5" s="9">
        <f t="shared" si="7"/>
        <v>8261</v>
      </c>
      <c r="R5" s="9">
        <f t="shared" si="7"/>
        <v>9012</v>
      </c>
      <c r="S5" s="13">
        <f t="shared" ref="S5:S14" si="8">$C5*I5</f>
        <v>0</v>
      </c>
      <c r="T5" s="13">
        <f t="shared" si="5"/>
        <v>751</v>
      </c>
      <c r="U5" s="13">
        <f t="shared" si="5"/>
        <v>1502</v>
      </c>
      <c r="V5" s="13">
        <f t="shared" si="5"/>
        <v>2253</v>
      </c>
      <c r="W5" s="13">
        <f t="shared" si="5"/>
        <v>3004</v>
      </c>
      <c r="X5" s="15">
        <f t="shared" ref="X5:X14" si="9">S5+N5</f>
        <v>6008</v>
      </c>
      <c r="Y5" s="15">
        <f t="shared" si="6"/>
        <v>7509.9999999999991</v>
      </c>
      <c r="Z5" s="15">
        <f t="shared" si="6"/>
        <v>9012</v>
      </c>
      <c r="AA5" s="15">
        <f t="shared" si="6"/>
        <v>10514</v>
      </c>
      <c r="AB5" s="15">
        <f t="shared" si="6"/>
        <v>12016</v>
      </c>
      <c r="AD5" s="3">
        <f t="shared" ref="AD5:AD14" si="10">SUM(X5:AB5)</f>
        <v>45060</v>
      </c>
    </row>
    <row r="6" spans="1:30" x14ac:dyDescent="0.25">
      <c r="A6" t="s">
        <v>7</v>
      </c>
      <c r="B6" t="s">
        <v>23</v>
      </c>
      <c r="C6" s="3">
        <v>60.95</v>
      </c>
      <c r="D6" s="4">
        <v>45</v>
      </c>
      <c r="E6" s="4">
        <v>34</v>
      </c>
      <c r="F6" s="4">
        <v>23</v>
      </c>
      <c r="G6" s="4">
        <v>12</v>
      </c>
      <c r="H6" s="4">
        <v>1</v>
      </c>
      <c r="I6" s="7">
        <f>IF(D6&gt;40,D6-40,0)</f>
        <v>5</v>
      </c>
      <c r="J6" s="7">
        <f>IF(E6&gt;40,E6-40,0)</f>
        <v>0</v>
      </c>
      <c r="K6" s="7">
        <f>IF(F6&gt;40,F6-40,0)</f>
        <v>0</v>
      </c>
      <c r="L6" s="7">
        <f>IF(G6&gt;40,G6-40,0)</f>
        <v>0</v>
      </c>
      <c r="M6" s="7">
        <f>IF(H6&gt;40,H6-40,0)</f>
        <v>0</v>
      </c>
      <c r="N6" s="9">
        <f t="shared" si="7"/>
        <v>2742.75</v>
      </c>
      <c r="O6" s="9">
        <f t="shared" si="7"/>
        <v>2072.3000000000002</v>
      </c>
      <c r="P6" s="9">
        <f>$C6*F6</f>
        <v>1401.8500000000001</v>
      </c>
      <c r="Q6" s="9">
        <f t="shared" si="7"/>
        <v>731.40000000000009</v>
      </c>
      <c r="R6" s="9">
        <f t="shared" si="7"/>
        <v>60.95</v>
      </c>
      <c r="S6" s="13">
        <f t="shared" si="8"/>
        <v>304.75</v>
      </c>
      <c r="T6" s="13">
        <f t="shared" si="5"/>
        <v>0</v>
      </c>
      <c r="U6" s="13">
        <f t="shared" si="5"/>
        <v>0</v>
      </c>
      <c r="V6" s="13">
        <f t="shared" si="5"/>
        <v>0</v>
      </c>
      <c r="W6" s="13">
        <f t="shared" si="5"/>
        <v>0</v>
      </c>
      <c r="X6" s="15">
        <f t="shared" si="9"/>
        <v>3047.5</v>
      </c>
      <c r="Y6" s="15">
        <f t="shared" si="6"/>
        <v>2072.3000000000002</v>
      </c>
      <c r="Z6" s="15">
        <f t="shared" si="6"/>
        <v>1401.8500000000001</v>
      </c>
      <c r="AA6" s="15">
        <f t="shared" si="6"/>
        <v>731.40000000000009</v>
      </c>
      <c r="AB6" s="15">
        <f t="shared" si="6"/>
        <v>60.95</v>
      </c>
      <c r="AD6" s="3">
        <f t="shared" si="10"/>
        <v>7314.0000000000009</v>
      </c>
    </row>
    <row r="7" spans="1:30" x14ac:dyDescent="0.25">
      <c r="A7" t="s">
        <v>8</v>
      </c>
      <c r="B7" t="s">
        <v>22</v>
      </c>
      <c r="C7" s="3">
        <v>170.3</v>
      </c>
      <c r="D7" s="4">
        <v>50</v>
      </c>
      <c r="E7" s="4">
        <v>53</v>
      </c>
      <c r="F7" s="4">
        <v>56</v>
      </c>
      <c r="G7" s="4">
        <v>59</v>
      </c>
      <c r="H7" s="4">
        <v>62</v>
      </c>
      <c r="I7" s="7">
        <f>IF(D7&gt;40,D7-40,0)</f>
        <v>10</v>
      </c>
      <c r="J7" s="7">
        <f>IF(E7&gt;40,E7-40,0)</f>
        <v>13</v>
      </c>
      <c r="K7" s="7">
        <f>IF(F7&gt;40,F7-40,0)</f>
        <v>16</v>
      </c>
      <c r="L7" s="7">
        <f>IF(G7&gt;40,G7-40,0)</f>
        <v>19</v>
      </c>
      <c r="M7" s="7">
        <f>IF(H7&gt;40,H7-40,0)</f>
        <v>22</v>
      </c>
      <c r="N7" s="9">
        <f t="shared" si="7"/>
        <v>8515</v>
      </c>
      <c r="O7" s="9">
        <f t="shared" si="7"/>
        <v>9025.9000000000015</v>
      </c>
      <c r="P7" s="9">
        <f t="shared" si="7"/>
        <v>9536.8000000000011</v>
      </c>
      <c r="Q7" s="9">
        <f t="shared" si="7"/>
        <v>10047.700000000001</v>
      </c>
      <c r="R7" s="9">
        <f t="shared" si="7"/>
        <v>10558.6</v>
      </c>
      <c r="S7" s="13">
        <f t="shared" si="8"/>
        <v>1703</v>
      </c>
      <c r="T7" s="13">
        <f t="shared" si="5"/>
        <v>2213.9</v>
      </c>
      <c r="U7" s="13">
        <f t="shared" si="5"/>
        <v>2724.8</v>
      </c>
      <c r="V7" s="13">
        <f t="shared" si="5"/>
        <v>3235.7000000000003</v>
      </c>
      <c r="W7" s="13">
        <f t="shared" si="5"/>
        <v>3746.6000000000004</v>
      </c>
      <c r="X7" s="15">
        <f t="shared" si="9"/>
        <v>10218</v>
      </c>
      <c r="Y7" s="15">
        <f t="shared" si="6"/>
        <v>11239.800000000001</v>
      </c>
      <c r="Z7" s="15">
        <f t="shared" si="6"/>
        <v>12261.600000000002</v>
      </c>
      <c r="AA7" s="15">
        <f t="shared" si="6"/>
        <v>13283.400000000001</v>
      </c>
      <c r="AB7" s="15">
        <f t="shared" si="6"/>
        <v>14305.2</v>
      </c>
      <c r="AD7" s="3">
        <f t="shared" si="10"/>
        <v>61308.000000000015</v>
      </c>
    </row>
    <row r="8" spans="1:30" x14ac:dyDescent="0.25">
      <c r="A8" t="s">
        <v>9</v>
      </c>
      <c r="B8" t="s">
        <v>21</v>
      </c>
      <c r="C8" s="3">
        <v>140</v>
      </c>
      <c r="D8" s="4">
        <v>19</v>
      </c>
      <c r="E8" s="4">
        <v>33</v>
      </c>
      <c r="F8" s="4">
        <v>47</v>
      </c>
      <c r="G8" s="4">
        <v>61</v>
      </c>
      <c r="H8" s="4">
        <v>75</v>
      </c>
      <c r="I8" s="7">
        <f>IF(D8&gt;40,D8-40,0)</f>
        <v>0</v>
      </c>
      <c r="J8" s="7">
        <f>IF(E8&gt;40,E8-40,0)</f>
        <v>0</v>
      </c>
      <c r="K8" s="7">
        <f>IF(F8&gt;40,F8-40,0)</f>
        <v>7</v>
      </c>
      <c r="L8" s="7">
        <f>IF(G8&gt;40,G8-40,0)</f>
        <v>21</v>
      </c>
      <c r="M8" s="7">
        <f>IF(H8&gt;40,H8-40,0)</f>
        <v>35</v>
      </c>
      <c r="N8" s="9">
        <f t="shared" si="7"/>
        <v>2660</v>
      </c>
      <c r="O8" s="9">
        <f t="shared" si="7"/>
        <v>4620</v>
      </c>
      <c r="P8" s="9">
        <f t="shared" si="7"/>
        <v>6580</v>
      </c>
      <c r="Q8" s="9">
        <f t="shared" si="7"/>
        <v>8540</v>
      </c>
      <c r="R8" s="9">
        <f t="shared" si="7"/>
        <v>10500</v>
      </c>
      <c r="S8" s="13">
        <f t="shared" si="8"/>
        <v>0</v>
      </c>
      <c r="T8" s="13">
        <f t="shared" si="5"/>
        <v>0</v>
      </c>
      <c r="U8" s="13">
        <f t="shared" si="5"/>
        <v>980</v>
      </c>
      <c r="V8" s="13">
        <f t="shared" si="5"/>
        <v>2940</v>
      </c>
      <c r="W8" s="13">
        <f t="shared" si="5"/>
        <v>4900</v>
      </c>
      <c r="X8" s="15">
        <f t="shared" si="9"/>
        <v>2660</v>
      </c>
      <c r="Y8" s="15">
        <f t="shared" si="6"/>
        <v>4620</v>
      </c>
      <c r="Z8" s="15">
        <f t="shared" si="6"/>
        <v>7560</v>
      </c>
      <c r="AA8" s="15">
        <f t="shared" si="6"/>
        <v>11480</v>
      </c>
      <c r="AB8" s="15">
        <f t="shared" si="6"/>
        <v>15400</v>
      </c>
      <c r="AD8" s="3">
        <f t="shared" si="10"/>
        <v>41720</v>
      </c>
    </row>
    <row r="9" spans="1:30" x14ac:dyDescent="0.25">
      <c r="A9" t="s">
        <v>10</v>
      </c>
      <c r="B9" t="s">
        <v>20</v>
      </c>
      <c r="C9" s="3">
        <v>150</v>
      </c>
      <c r="D9" s="4">
        <v>42</v>
      </c>
      <c r="E9" s="4">
        <v>45</v>
      </c>
      <c r="F9" s="4">
        <v>48</v>
      </c>
      <c r="G9" s="4">
        <v>51</v>
      </c>
      <c r="H9" s="4">
        <v>54</v>
      </c>
      <c r="I9" s="7">
        <f>IF(D9&gt;40,D9-40,0)</f>
        <v>2</v>
      </c>
      <c r="J9" s="7">
        <f>IF(E9&gt;40,E9-40,0)</f>
        <v>5</v>
      </c>
      <c r="K9" s="7">
        <f>IF(F9&gt;40,F9-40,0)</f>
        <v>8</v>
      </c>
      <c r="L9" s="7">
        <f>IF(G9&gt;40,G9-40,0)</f>
        <v>11</v>
      </c>
      <c r="M9" s="7">
        <f>IF(H9&gt;40,H9-40,0)</f>
        <v>14</v>
      </c>
      <c r="N9" s="9">
        <f t="shared" si="7"/>
        <v>6300</v>
      </c>
      <c r="O9" s="9">
        <f t="shared" si="7"/>
        <v>6750</v>
      </c>
      <c r="P9" s="9">
        <f t="shared" si="7"/>
        <v>7200</v>
      </c>
      <c r="Q9" s="9">
        <f t="shared" si="7"/>
        <v>7650</v>
      </c>
      <c r="R9" s="9">
        <f t="shared" si="7"/>
        <v>8100</v>
      </c>
      <c r="S9" s="13">
        <f t="shared" si="8"/>
        <v>300</v>
      </c>
      <c r="T9" s="13">
        <f t="shared" si="5"/>
        <v>750</v>
      </c>
      <c r="U9" s="13">
        <f t="shared" si="5"/>
        <v>1200</v>
      </c>
      <c r="V9" s="13">
        <f t="shared" si="5"/>
        <v>1650</v>
      </c>
      <c r="W9" s="13">
        <f t="shared" si="5"/>
        <v>2100</v>
      </c>
      <c r="X9" s="15">
        <f t="shared" si="9"/>
        <v>6600</v>
      </c>
      <c r="Y9" s="15">
        <f t="shared" si="6"/>
        <v>7500</v>
      </c>
      <c r="Z9" s="15">
        <f t="shared" si="6"/>
        <v>8400</v>
      </c>
      <c r="AA9" s="15">
        <f t="shared" si="6"/>
        <v>9300</v>
      </c>
      <c r="AB9" s="15">
        <f t="shared" si="6"/>
        <v>10200</v>
      </c>
      <c r="AD9" s="3">
        <f t="shared" si="10"/>
        <v>42000</v>
      </c>
    </row>
    <row r="10" spans="1:30" x14ac:dyDescent="0.25">
      <c r="A10" t="s">
        <v>18</v>
      </c>
      <c r="B10" t="s">
        <v>19</v>
      </c>
      <c r="C10" s="3">
        <v>180.99</v>
      </c>
      <c r="D10" s="4">
        <v>35</v>
      </c>
      <c r="E10" s="4">
        <v>56</v>
      </c>
      <c r="F10" s="4">
        <v>77</v>
      </c>
      <c r="G10" s="4">
        <v>98</v>
      </c>
      <c r="H10" s="4">
        <v>119</v>
      </c>
      <c r="I10" s="7">
        <f>IF(D10&gt;40,D10-40,0)</f>
        <v>0</v>
      </c>
      <c r="J10" s="7">
        <f>IF(E10&gt;40,E10-40,0)</f>
        <v>16</v>
      </c>
      <c r="K10" s="7">
        <f>IF(F10&gt;40,F10-40,0)</f>
        <v>37</v>
      </c>
      <c r="L10" s="7">
        <f>IF(G10&gt;40,G10-40,0)</f>
        <v>58</v>
      </c>
      <c r="M10" s="7">
        <f>IF(H10&gt;40,H10-40,0)</f>
        <v>79</v>
      </c>
      <c r="N10" s="9">
        <f t="shared" si="7"/>
        <v>6334.6500000000005</v>
      </c>
      <c r="O10" s="9">
        <f t="shared" si="7"/>
        <v>10135.44</v>
      </c>
      <c r="P10" s="9">
        <f t="shared" si="7"/>
        <v>13936.230000000001</v>
      </c>
      <c r="Q10" s="9">
        <f t="shared" si="7"/>
        <v>17737.02</v>
      </c>
      <c r="R10" s="9">
        <f t="shared" si="7"/>
        <v>21537.81</v>
      </c>
      <c r="S10" s="13">
        <f t="shared" si="8"/>
        <v>0</v>
      </c>
      <c r="T10" s="13">
        <f t="shared" si="5"/>
        <v>2895.84</v>
      </c>
      <c r="U10" s="13">
        <f t="shared" si="5"/>
        <v>6696.63</v>
      </c>
      <c r="V10" s="13">
        <f t="shared" si="5"/>
        <v>10497.42</v>
      </c>
      <c r="W10" s="13">
        <f t="shared" si="5"/>
        <v>14298.210000000001</v>
      </c>
      <c r="X10" s="15">
        <f t="shared" si="9"/>
        <v>6334.6500000000005</v>
      </c>
      <c r="Y10" s="15">
        <f t="shared" si="6"/>
        <v>13031.28</v>
      </c>
      <c r="Z10" s="15">
        <f t="shared" si="6"/>
        <v>20632.86</v>
      </c>
      <c r="AA10" s="15">
        <f t="shared" si="6"/>
        <v>28234.440000000002</v>
      </c>
      <c r="AB10" s="15">
        <f t="shared" si="6"/>
        <v>35836.020000000004</v>
      </c>
      <c r="AD10" s="3">
        <f t="shared" si="10"/>
        <v>104069.25000000001</v>
      </c>
    </row>
    <row r="11" spans="1:30" x14ac:dyDescent="0.25">
      <c r="A11" t="s">
        <v>11</v>
      </c>
      <c r="B11" t="s">
        <v>17</v>
      </c>
      <c r="C11" s="3">
        <v>99.99</v>
      </c>
      <c r="D11" s="4">
        <v>27</v>
      </c>
      <c r="E11" s="4">
        <v>47</v>
      </c>
      <c r="F11" s="4">
        <v>67</v>
      </c>
      <c r="G11" s="4">
        <v>87</v>
      </c>
      <c r="H11" s="4">
        <v>107</v>
      </c>
      <c r="I11" s="7">
        <f>IF(D11&gt;40,D11-40,0)</f>
        <v>0</v>
      </c>
      <c r="J11" s="7">
        <f>IF(E11&gt;40,E11-40,0)</f>
        <v>7</v>
      </c>
      <c r="K11" s="7">
        <f>IF(F11&gt;40,F11-40,0)</f>
        <v>27</v>
      </c>
      <c r="L11" s="7">
        <f>IF(G11&gt;40,G11-40,0)</f>
        <v>47</v>
      </c>
      <c r="M11" s="7">
        <f>IF(H11&gt;40,H11-40,0)</f>
        <v>67</v>
      </c>
      <c r="N11" s="9">
        <f t="shared" si="7"/>
        <v>2699.73</v>
      </c>
      <c r="O11" s="9">
        <f t="shared" si="7"/>
        <v>4699.53</v>
      </c>
      <c r="P11" s="9">
        <f t="shared" si="7"/>
        <v>6699.33</v>
      </c>
      <c r="Q11" s="9">
        <f t="shared" si="7"/>
        <v>8699.1299999999992</v>
      </c>
      <c r="R11" s="9">
        <f t="shared" si="7"/>
        <v>10698.93</v>
      </c>
      <c r="S11" s="13">
        <f t="shared" si="8"/>
        <v>0</v>
      </c>
      <c r="T11" s="13">
        <f t="shared" si="5"/>
        <v>699.93</v>
      </c>
      <c r="U11" s="13">
        <f t="shared" si="5"/>
        <v>2699.73</v>
      </c>
      <c r="V11" s="13">
        <f t="shared" si="5"/>
        <v>4699.53</v>
      </c>
      <c r="W11" s="13">
        <f t="shared" si="5"/>
        <v>6699.33</v>
      </c>
      <c r="X11" s="15">
        <f t="shared" si="9"/>
        <v>2699.73</v>
      </c>
      <c r="Y11" s="15">
        <f t="shared" si="6"/>
        <v>5399.46</v>
      </c>
      <c r="Z11" s="15">
        <f t="shared" si="6"/>
        <v>9399.06</v>
      </c>
      <c r="AA11" s="15">
        <f t="shared" si="6"/>
        <v>13398.66</v>
      </c>
      <c r="AB11" s="15">
        <f t="shared" si="6"/>
        <v>17398.260000000002</v>
      </c>
      <c r="AD11" s="3">
        <f t="shared" si="10"/>
        <v>48295.17</v>
      </c>
    </row>
    <row r="12" spans="1:30" x14ac:dyDescent="0.25">
      <c r="A12" t="s">
        <v>12</v>
      </c>
      <c r="B12" t="s">
        <v>16</v>
      </c>
      <c r="C12" s="3">
        <v>100</v>
      </c>
      <c r="D12" s="4">
        <v>42</v>
      </c>
      <c r="E12" s="4">
        <v>38</v>
      </c>
      <c r="F12" s="4">
        <v>34</v>
      </c>
      <c r="G12" s="4">
        <v>30</v>
      </c>
      <c r="H12" s="4">
        <v>26</v>
      </c>
      <c r="I12" s="7">
        <f>IF(D12&gt;40,D12-40,0)</f>
        <v>2</v>
      </c>
      <c r="J12" s="7">
        <f>IF(E12&gt;40,E12-40,0)</f>
        <v>0</v>
      </c>
      <c r="K12" s="7">
        <f>IF(F12&gt;40,F12-40,0)</f>
        <v>0</v>
      </c>
      <c r="L12" s="7">
        <f>IF(G12&gt;40,G12-40,0)</f>
        <v>0</v>
      </c>
      <c r="M12" s="7">
        <f>IF(H12&gt;40,H12-40,0)</f>
        <v>0</v>
      </c>
      <c r="N12" s="9">
        <f t="shared" si="7"/>
        <v>4200</v>
      </c>
      <c r="O12" s="9">
        <f t="shared" si="7"/>
        <v>3800</v>
      </c>
      <c r="P12" s="9">
        <f t="shared" si="7"/>
        <v>3400</v>
      </c>
      <c r="Q12" s="9">
        <f t="shared" si="7"/>
        <v>3000</v>
      </c>
      <c r="R12" s="9">
        <f t="shared" si="7"/>
        <v>2600</v>
      </c>
      <c r="S12" s="13">
        <f t="shared" si="8"/>
        <v>200</v>
      </c>
      <c r="T12" s="13">
        <f t="shared" si="5"/>
        <v>0</v>
      </c>
      <c r="U12" s="13">
        <f t="shared" si="5"/>
        <v>0</v>
      </c>
      <c r="V12" s="13">
        <f t="shared" si="5"/>
        <v>0</v>
      </c>
      <c r="W12" s="13">
        <f t="shared" si="5"/>
        <v>0</v>
      </c>
      <c r="X12" s="15">
        <f t="shared" si="9"/>
        <v>4400</v>
      </c>
      <c r="Y12" s="15">
        <f t="shared" si="6"/>
        <v>3800</v>
      </c>
      <c r="Z12" s="15">
        <f t="shared" si="6"/>
        <v>3400</v>
      </c>
      <c r="AA12" s="15">
        <f t="shared" si="6"/>
        <v>3000</v>
      </c>
      <c r="AB12" s="15">
        <f t="shared" si="6"/>
        <v>2600</v>
      </c>
      <c r="AD12" s="3">
        <f t="shared" si="10"/>
        <v>17200</v>
      </c>
    </row>
    <row r="13" spans="1:30" x14ac:dyDescent="0.25">
      <c r="A13" t="s">
        <v>13</v>
      </c>
      <c r="B13" t="s">
        <v>15</v>
      </c>
      <c r="C13" s="3">
        <v>50.55</v>
      </c>
      <c r="D13" s="4">
        <v>51</v>
      </c>
      <c r="E13" s="4">
        <v>29</v>
      </c>
      <c r="F13" s="4">
        <v>7</v>
      </c>
      <c r="G13" s="4">
        <v>15</v>
      </c>
      <c r="H13" s="4">
        <v>37</v>
      </c>
      <c r="I13" s="7">
        <f>IF(D13&gt;40,D13-40,0)</f>
        <v>11</v>
      </c>
      <c r="J13" s="7">
        <f>IF(E13&gt;40,E13-40,0)</f>
        <v>0</v>
      </c>
      <c r="K13" s="7">
        <f>IF(F13&gt;40,F13-40,0)</f>
        <v>0</v>
      </c>
      <c r="L13" s="7">
        <f>IF(G13&gt;40,G13-40,0)</f>
        <v>0</v>
      </c>
      <c r="M13" s="7">
        <f>IF(H13&gt;40,H13-40,0)</f>
        <v>0</v>
      </c>
      <c r="N13" s="9">
        <f t="shared" si="7"/>
        <v>2578.0499999999997</v>
      </c>
      <c r="O13" s="9">
        <f t="shared" si="7"/>
        <v>1465.9499999999998</v>
      </c>
      <c r="P13" s="9">
        <f t="shared" si="7"/>
        <v>353.84999999999997</v>
      </c>
      <c r="Q13" s="9">
        <f t="shared" si="7"/>
        <v>758.25</v>
      </c>
      <c r="R13" s="9">
        <f t="shared" si="7"/>
        <v>1870.35</v>
      </c>
      <c r="S13" s="13">
        <f t="shared" si="8"/>
        <v>556.04999999999995</v>
      </c>
      <c r="T13" s="13">
        <f t="shared" si="5"/>
        <v>0</v>
      </c>
      <c r="U13" s="13">
        <f t="shared" si="5"/>
        <v>0</v>
      </c>
      <c r="V13" s="13">
        <f t="shared" si="5"/>
        <v>0</v>
      </c>
      <c r="W13" s="13">
        <f t="shared" si="5"/>
        <v>0</v>
      </c>
      <c r="X13" s="15">
        <f t="shared" si="9"/>
        <v>3134.0999999999995</v>
      </c>
      <c r="Y13" s="15">
        <f t="shared" si="6"/>
        <v>1465.9499999999998</v>
      </c>
      <c r="Z13" s="15">
        <f t="shared" si="6"/>
        <v>353.84999999999997</v>
      </c>
      <c r="AA13" s="15">
        <f t="shared" si="6"/>
        <v>758.25</v>
      </c>
      <c r="AB13" s="15">
        <f t="shared" si="6"/>
        <v>1870.35</v>
      </c>
      <c r="AD13" s="3">
        <f t="shared" si="10"/>
        <v>7582.5</v>
      </c>
    </row>
    <row r="14" spans="1:30" x14ac:dyDescent="0.25">
      <c r="A14" t="s">
        <v>14</v>
      </c>
      <c r="B14" t="s">
        <v>15</v>
      </c>
      <c r="C14" s="3">
        <v>123.01</v>
      </c>
      <c r="D14" s="4">
        <v>12</v>
      </c>
      <c r="E14" s="4">
        <v>22</v>
      </c>
      <c r="F14" s="4">
        <v>32</v>
      </c>
      <c r="G14" s="4">
        <v>42</v>
      </c>
      <c r="H14" s="4">
        <v>52</v>
      </c>
      <c r="I14" s="7">
        <f>IF(D14&gt;40,D14-40,0)</f>
        <v>0</v>
      </c>
      <c r="J14" s="7">
        <f>IF(E14&gt;40,E14-40,0)</f>
        <v>0</v>
      </c>
      <c r="K14" s="7">
        <f>IF(F14&gt;40,F14-40,0)</f>
        <v>0</v>
      </c>
      <c r="L14" s="7">
        <f>IF(G14&gt;40,G14-40,0)</f>
        <v>2</v>
      </c>
      <c r="M14" s="7">
        <f>IF(H14&gt;40,H14-40,0)</f>
        <v>12</v>
      </c>
      <c r="N14" s="9">
        <f t="shared" si="7"/>
        <v>1476.1200000000001</v>
      </c>
      <c r="O14" s="9">
        <f t="shared" si="7"/>
        <v>2706.2200000000003</v>
      </c>
      <c r="P14" s="9">
        <f t="shared" si="7"/>
        <v>3936.32</v>
      </c>
      <c r="Q14" s="9">
        <f t="shared" si="7"/>
        <v>5166.42</v>
      </c>
      <c r="R14" s="9">
        <f t="shared" si="7"/>
        <v>6396.52</v>
      </c>
      <c r="S14" s="13">
        <f t="shared" si="8"/>
        <v>0</v>
      </c>
      <c r="T14" s="13">
        <f t="shared" si="5"/>
        <v>0</v>
      </c>
      <c r="U14" s="13">
        <f t="shared" si="5"/>
        <v>0</v>
      </c>
      <c r="V14" s="13">
        <f t="shared" si="5"/>
        <v>246.02</v>
      </c>
      <c r="W14" s="13">
        <f t="shared" si="5"/>
        <v>1476.1200000000001</v>
      </c>
      <c r="X14" s="15">
        <f t="shared" si="9"/>
        <v>1476.1200000000001</v>
      </c>
      <c r="Y14" s="15">
        <f t="shared" si="6"/>
        <v>2706.2200000000003</v>
      </c>
      <c r="Z14" s="15">
        <f t="shared" si="6"/>
        <v>3936.32</v>
      </c>
      <c r="AA14" s="15">
        <f t="shared" si="6"/>
        <v>5412.4400000000005</v>
      </c>
      <c r="AB14" s="15">
        <f t="shared" si="6"/>
        <v>7872.64</v>
      </c>
      <c r="AD14" s="3">
        <f t="shared" si="10"/>
        <v>21403.74</v>
      </c>
    </row>
    <row r="16" spans="1:30" x14ac:dyDescent="0.25">
      <c r="A16" t="s">
        <v>28</v>
      </c>
      <c r="C16" s="3">
        <f>MAX(C4:C14)</f>
        <v>200</v>
      </c>
      <c r="D16">
        <f>MAX(D4:D14)</f>
        <v>51</v>
      </c>
      <c r="N16">
        <f>MAX(N4:N14)</f>
        <v>8515</v>
      </c>
      <c r="O16">
        <f t="shared" ref="O16:AB16" si="11">MAX(O4:O14)</f>
        <v>11000</v>
      </c>
      <c r="P16">
        <f t="shared" si="11"/>
        <v>16000</v>
      </c>
      <c r="Q16">
        <f t="shared" si="11"/>
        <v>21000</v>
      </c>
      <c r="R16">
        <f t="shared" si="11"/>
        <v>26000</v>
      </c>
      <c r="S16">
        <f t="shared" si="11"/>
        <v>1703</v>
      </c>
      <c r="T16">
        <f t="shared" si="11"/>
        <v>3000</v>
      </c>
      <c r="U16">
        <f t="shared" si="11"/>
        <v>8000</v>
      </c>
      <c r="V16">
        <f t="shared" si="11"/>
        <v>13000</v>
      </c>
      <c r="W16">
        <f t="shared" si="11"/>
        <v>18000</v>
      </c>
      <c r="X16">
        <f t="shared" si="11"/>
        <v>10218</v>
      </c>
      <c r="Y16">
        <f t="shared" si="11"/>
        <v>14000</v>
      </c>
      <c r="Z16">
        <f t="shared" si="11"/>
        <v>24000</v>
      </c>
      <c r="AA16">
        <f t="shared" si="11"/>
        <v>34000</v>
      </c>
      <c r="AB16">
        <f t="shared" si="11"/>
        <v>44000</v>
      </c>
      <c r="AD16">
        <f t="shared" ref="AD16" si="12">MAX(AD4:AD14)</f>
        <v>122000</v>
      </c>
    </row>
    <row r="17" spans="1:30" x14ac:dyDescent="0.25">
      <c r="A17" t="s">
        <v>29</v>
      </c>
      <c r="C17" s="1">
        <f>MIN(C4:C14)</f>
        <v>50.55</v>
      </c>
      <c r="D17" s="1">
        <f>MIN(D4:D14)</f>
        <v>12</v>
      </c>
      <c r="E17" s="1"/>
      <c r="F17" s="1"/>
      <c r="G17" s="1"/>
      <c r="H17" s="1"/>
      <c r="I17" s="1"/>
      <c r="J17" s="1"/>
      <c r="K17" s="1"/>
      <c r="L17" s="1"/>
      <c r="M17" s="1"/>
      <c r="N17" s="1">
        <f t="shared" ref="N17:AB17" si="13">MIN(N4:N14)</f>
        <v>1476.1200000000001</v>
      </c>
      <c r="O17" s="1">
        <f t="shared" si="13"/>
        <v>1465.9499999999998</v>
      </c>
      <c r="P17" s="1">
        <f t="shared" si="13"/>
        <v>353.84999999999997</v>
      </c>
      <c r="Q17" s="1">
        <f t="shared" si="13"/>
        <v>731.40000000000009</v>
      </c>
      <c r="R17" s="1">
        <f t="shared" si="13"/>
        <v>60.95</v>
      </c>
      <c r="S17" s="1">
        <f t="shared" si="13"/>
        <v>0</v>
      </c>
      <c r="T17" s="1">
        <f t="shared" si="13"/>
        <v>0</v>
      </c>
      <c r="U17" s="1">
        <f t="shared" si="13"/>
        <v>0</v>
      </c>
      <c r="V17" s="1">
        <f t="shared" si="13"/>
        <v>0</v>
      </c>
      <c r="W17" s="1">
        <f t="shared" si="13"/>
        <v>0</v>
      </c>
      <c r="X17" s="1">
        <f t="shared" si="13"/>
        <v>1476.1200000000001</v>
      </c>
      <c r="Y17" s="1">
        <f t="shared" si="13"/>
        <v>1465.9499999999998</v>
      </c>
      <c r="Z17" s="1">
        <f t="shared" si="13"/>
        <v>353.84999999999997</v>
      </c>
      <c r="AA17" s="1">
        <f t="shared" si="13"/>
        <v>731.40000000000009</v>
      </c>
      <c r="AB17" s="1">
        <f t="shared" si="13"/>
        <v>60.95</v>
      </c>
      <c r="AD17" s="1">
        <f t="shared" ref="AD17" si="14">MIN(AD4:AD14)</f>
        <v>7314.0000000000009</v>
      </c>
    </row>
    <row r="18" spans="1:30" x14ac:dyDescent="0.25">
      <c r="A18" t="s">
        <v>30</v>
      </c>
      <c r="C18" s="1">
        <f>AVERAGE(C4:C14)</f>
        <v>129.63545454545454</v>
      </c>
      <c r="D18" s="1">
        <f t="shared" ref="D18:N18" si="15">AVERAGE(D4:D14)</f>
        <v>35.727272727272727</v>
      </c>
      <c r="E18" s="1"/>
      <c r="F18" s="1"/>
      <c r="G18" s="1"/>
      <c r="H18" s="1"/>
      <c r="I18" s="1"/>
      <c r="J18" s="1"/>
      <c r="K18" s="1"/>
      <c r="L18" s="1"/>
      <c r="M18" s="1"/>
      <c r="N18" s="1">
        <f t="shared" si="15"/>
        <v>4501.3000000000011</v>
      </c>
      <c r="O18" s="1">
        <f t="shared" ref="O18:AB18" si="16">AVERAGE(O4:O14)</f>
        <v>5730.3945454545456</v>
      </c>
      <c r="P18" s="1">
        <f t="shared" si="16"/>
        <v>6959.4890909090927</v>
      </c>
      <c r="Q18" s="1">
        <f t="shared" si="16"/>
        <v>8326.4472727272732</v>
      </c>
      <c r="R18" s="1">
        <f t="shared" si="16"/>
        <v>9757.7418181818193</v>
      </c>
      <c r="S18" s="1">
        <f t="shared" si="16"/>
        <v>278.52727272727276</v>
      </c>
      <c r="T18" s="1">
        <f t="shared" si="16"/>
        <v>937.3336363636364</v>
      </c>
      <c r="U18" s="1">
        <f t="shared" si="16"/>
        <v>2163.9236363636364</v>
      </c>
      <c r="V18" s="1">
        <f t="shared" si="16"/>
        <v>3501.97</v>
      </c>
      <c r="W18" s="1">
        <f t="shared" si="16"/>
        <v>4929.4781818181818</v>
      </c>
      <c r="X18" s="1">
        <f t="shared" si="16"/>
        <v>4779.8272727272733</v>
      </c>
      <c r="Y18" s="1">
        <f t="shared" si="16"/>
        <v>6667.7281818181809</v>
      </c>
      <c r="Z18" s="1">
        <f t="shared" si="16"/>
        <v>9123.4127272727274</v>
      </c>
      <c r="AA18" s="1">
        <f t="shared" si="16"/>
        <v>11828.417272727274</v>
      </c>
      <c r="AB18" s="1">
        <f t="shared" si="16"/>
        <v>14687.220000000001</v>
      </c>
      <c r="AD18" s="1">
        <f t="shared" ref="AD18" si="17">AVERAGE(AD4:AD14)</f>
        <v>47086.605454545454</v>
      </c>
    </row>
    <row r="19" spans="1:30" x14ac:dyDescent="0.25">
      <c r="A19" t="s">
        <v>27</v>
      </c>
      <c r="C19" s="1">
        <f>SUM(C4:C14)</f>
        <v>1425.99</v>
      </c>
      <c r="D19" s="1">
        <f t="shared" ref="D19:N19" si="18">SUM(D4:D14)</f>
        <v>393</v>
      </c>
      <c r="E19" s="1"/>
      <c r="F19" s="1"/>
      <c r="G19" s="1"/>
      <c r="H19" s="1"/>
      <c r="I19" s="1"/>
      <c r="J19" s="1"/>
      <c r="K19" s="1"/>
      <c r="L19" s="1"/>
      <c r="M19" s="1"/>
      <c r="N19" s="1">
        <f t="shared" si="18"/>
        <v>49514.30000000001</v>
      </c>
      <c r="O19" s="1">
        <f t="shared" ref="O19:AB19" si="19">SUM(O4:O14)</f>
        <v>63034.34</v>
      </c>
      <c r="P19" s="1">
        <f t="shared" si="19"/>
        <v>76554.380000000019</v>
      </c>
      <c r="Q19" s="1">
        <f t="shared" si="19"/>
        <v>91590.920000000013</v>
      </c>
      <c r="R19" s="1">
        <f t="shared" si="19"/>
        <v>107335.16000000002</v>
      </c>
      <c r="S19" s="1">
        <f t="shared" si="19"/>
        <v>3063.8</v>
      </c>
      <c r="T19" s="1">
        <f t="shared" si="19"/>
        <v>10310.67</v>
      </c>
      <c r="U19" s="1">
        <f t="shared" si="19"/>
        <v>23803.16</v>
      </c>
      <c r="V19" s="1">
        <f t="shared" si="19"/>
        <v>38521.67</v>
      </c>
      <c r="W19" s="1">
        <f t="shared" si="19"/>
        <v>54224.26</v>
      </c>
      <c r="X19" s="1">
        <f t="shared" si="19"/>
        <v>52578.100000000006</v>
      </c>
      <c r="Y19" s="1">
        <f t="shared" si="19"/>
        <v>73345.009999999995</v>
      </c>
      <c r="Z19" s="1">
        <f t="shared" si="19"/>
        <v>100357.54000000001</v>
      </c>
      <c r="AA19" s="1">
        <f t="shared" si="19"/>
        <v>130112.59000000001</v>
      </c>
      <c r="AB19" s="1">
        <f t="shared" si="19"/>
        <v>161559.42000000001</v>
      </c>
      <c r="AD19" s="1">
        <f t="shared" ref="AD19" si="20">SUM(AD4:AD14)</f>
        <v>517952.66</v>
      </c>
    </row>
    <row r="21" spans="1:30" x14ac:dyDescent="0.25">
      <c r="B21" s="2"/>
    </row>
  </sheetData>
  <pageMargins left="0.7" right="0.7" top="0.75" bottom="0.75" header="0.3" footer="0.3"/>
  <pageSetup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D'Reviewer</dc:creator>
  <cp:lastModifiedBy>D'Reviewer</cp:lastModifiedBy>
  <cp:lastPrinted>2023-03-16T18:23:39Z</cp:lastPrinted>
  <dcterms:created xsi:type="dcterms:W3CDTF">2023-03-16T14:22:26Z</dcterms:created>
  <dcterms:modified xsi:type="dcterms:W3CDTF">2023-03-16T18:25:02Z</dcterms:modified>
</cp:coreProperties>
</file>